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Staff Training &amp; Accreditation Monitor/"/>
    </mc:Choice>
  </mc:AlternateContent>
  <xr:revisionPtr revIDLastSave="30" documentId="8_{9AE14950-4A0D-4DD6-9BBC-36F8117861F8}" xr6:coauthVersionLast="47" xr6:coauthVersionMax="47" xr10:uidLastSave="{D44D500B-716B-450C-A578-1DB284935EE2}"/>
  <workbookProtection workbookAlgorithmName="SHA-512" workbookHashValue="tEeZW393+O9PLq6Kbo3wGlsAsexAIFMJ6C92mf/rZiP3or3Qd1H4vv8EMuEBMgw+FF+axkMTcX9owDOVJ18zFw==" workbookSaltValue="sEAcLfkCZy3CcpYSA6RHmg==" workbookSpinCount="100000" lockStructure="1"/>
  <bookViews>
    <workbookView xWindow="-120" yWindow="-120" windowWidth="29040" windowHeight="15840" tabRatio="806" xr2:uid="{8C031722-E5E2-451D-AE4D-4CF64E6C9148}"/>
  </bookViews>
  <sheets>
    <sheet name="Intro &amp; Setup" sheetId="1" r:id="rId1"/>
    <sheet name="Staff" sheetId="2" r:id="rId2"/>
    <sheet name="Training &amp; Accreditation Items" sheetId="3" r:id="rId3"/>
    <sheet name="Assignment" sheetId="4" r:id="rId4"/>
    <sheet name="Next Renewals" sheetId="5" r:id="rId5"/>
    <sheet name="Report" sheetId="7" r:id="rId6"/>
  </sheets>
  <definedNames>
    <definedName name="_xlnm._FilterDatabase" localSheetId="3" hidden="1">Assignment!$B$10:$F$263</definedName>
    <definedName name="_xlnm._FilterDatabase" localSheetId="1" hidden="1">Staff!$B$10:$D$15</definedName>
    <definedName name="_xlnm._FilterDatabase" localSheetId="2" hidden="1">'Training &amp; Accreditation Items'!$B$10:$F$263</definedName>
    <definedName name="_xlnm.Print_Area" localSheetId="3">Assignment!$A$1:$K$264</definedName>
    <definedName name="_xlnm.Print_Area" localSheetId="0">'Intro &amp; Setup'!$A$1:$AT$40</definedName>
    <definedName name="_xlnm.Print_Area" localSheetId="4">'Next Renewals'!$A$1:$L$33</definedName>
    <definedName name="_xlnm.Print_Area" localSheetId="5">Report!$A$1:$AT$66</definedName>
    <definedName name="_xlnm.Print_Area" localSheetId="1">Staff!$A$1:$G$132</definedName>
    <definedName name="_xlnm.Print_Area" localSheetId="2">'Training &amp; Accreditation Items'!$A$1:$I$264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3" i="4" l="1"/>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P263" i="4"/>
  <c r="P262" i="4" l="1"/>
  <c r="P261" i="4"/>
  <c r="P260" i="4"/>
  <c r="P259" i="4"/>
  <c r="P258" i="4"/>
  <c r="P257" i="4"/>
  <c r="P256" i="4"/>
  <c r="P255" i="4"/>
  <c r="P254" i="4"/>
  <c r="P253" i="4"/>
  <c r="P252" i="4"/>
  <c r="P251" i="4"/>
  <c r="P250" i="4"/>
  <c r="P249" i="4"/>
  <c r="P248" i="4"/>
  <c r="P247" i="4"/>
  <c r="P246" i="4"/>
  <c r="P245" i="4"/>
  <c r="P244" i="4"/>
  <c r="P243" i="4"/>
  <c r="P242"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4" i="5" l="1"/>
  <c r="P5" i="5"/>
  <c r="P3" i="5"/>
  <c r="AU263" i="4" l="1"/>
  <c r="AU262" i="4"/>
  <c r="AU261" i="4"/>
  <c r="AU260" i="4"/>
  <c r="AU259" i="4"/>
  <c r="AU258" i="4"/>
  <c r="AU257" i="4"/>
  <c r="AU256" i="4"/>
  <c r="AU255" i="4"/>
  <c r="AU254" i="4"/>
  <c r="AU253" i="4"/>
  <c r="AU252" i="4"/>
  <c r="AU251" i="4"/>
  <c r="AU250" i="4"/>
  <c r="AU249" i="4"/>
  <c r="AU248" i="4"/>
  <c r="AU247" i="4"/>
  <c r="AU246" i="4"/>
  <c r="AU245" i="4"/>
  <c r="AU244" i="4"/>
  <c r="AU243" i="4"/>
  <c r="AU242" i="4"/>
  <c r="AU241" i="4"/>
  <c r="AU240" i="4"/>
  <c r="AU239" i="4"/>
  <c r="AU238" i="4"/>
  <c r="AU237" i="4"/>
  <c r="AU236" i="4"/>
  <c r="AU235" i="4"/>
  <c r="AU234" i="4"/>
  <c r="AU233" i="4"/>
  <c r="AU232" i="4"/>
  <c r="AU231" i="4"/>
  <c r="AU230" i="4"/>
  <c r="AU229" i="4"/>
  <c r="AU228" i="4"/>
  <c r="AU227" i="4"/>
  <c r="AU226" i="4"/>
  <c r="AU225" i="4"/>
  <c r="AU224" i="4"/>
  <c r="AU223" i="4"/>
  <c r="AU222" i="4"/>
  <c r="AU221" i="4"/>
  <c r="AU220" i="4"/>
  <c r="AU219" i="4"/>
  <c r="AU218" i="4"/>
  <c r="AU217" i="4"/>
  <c r="AU216" i="4"/>
  <c r="AU215" i="4"/>
  <c r="AU214" i="4"/>
  <c r="AU213" i="4"/>
  <c r="AU212" i="4"/>
  <c r="AU211" i="4"/>
  <c r="AU210" i="4"/>
  <c r="AU209" i="4"/>
  <c r="AU208" i="4"/>
  <c r="AU207" i="4"/>
  <c r="AU206" i="4"/>
  <c r="AU205" i="4"/>
  <c r="AU204" i="4"/>
  <c r="AU203" i="4"/>
  <c r="AU202" i="4"/>
  <c r="AU201" i="4"/>
  <c r="AU200" i="4"/>
  <c r="AU199" i="4"/>
  <c r="AU198" i="4"/>
  <c r="AU197" i="4"/>
  <c r="AU196" i="4"/>
  <c r="AU195" i="4"/>
  <c r="AU194" i="4"/>
  <c r="AU193" i="4"/>
  <c r="AU192" i="4"/>
  <c r="AU191" i="4"/>
  <c r="AU190" i="4"/>
  <c r="AU189" i="4"/>
  <c r="AU188" i="4"/>
  <c r="AU187" i="4"/>
  <c r="AU186" i="4"/>
  <c r="AU185" i="4"/>
  <c r="AU184" i="4"/>
  <c r="AU183" i="4"/>
  <c r="AU182" i="4"/>
  <c r="AU181" i="4"/>
  <c r="AU180" i="4"/>
  <c r="AU179" i="4"/>
  <c r="AU178" i="4"/>
  <c r="AU177" i="4"/>
  <c r="AU176" i="4"/>
  <c r="AU175" i="4"/>
  <c r="AU174" i="4"/>
  <c r="AU173" i="4"/>
  <c r="AU172" i="4"/>
  <c r="AU171" i="4"/>
  <c r="AU170" i="4"/>
  <c r="AU169" i="4"/>
  <c r="AU168" i="4"/>
  <c r="AU167" i="4"/>
  <c r="AU166" i="4"/>
  <c r="AU165" i="4"/>
  <c r="AU164" i="4"/>
  <c r="AU163" i="4"/>
  <c r="AU162" i="4"/>
  <c r="AU161" i="4"/>
  <c r="AU160" i="4"/>
  <c r="AU159" i="4"/>
  <c r="AU158" i="4"/>
  <c r="AU157" i="4"/>
  <c r="AU156" i="4"/>
  <c r="AU155" i="4"/>
  <c r="AU154" i="4"/>
  <c r="AU153" i="4"/>
  <c r="AU152" i="4"/>
  <c r="AU151" i="4"/>
  <c r="AU150" i="4"/>
  <c r="AU149" i="4"/>
  <c r="AU148" i="4"/>
  <c r="AU147" i="4"/>
  <c r="AU146" i="4"/>
  <c r="AU145" i="4"/>
  <c r="AU144" i="4"/>
  <c r="AU143" i="4"/>
  <c r="AU142" i="4"/>
  <c r="AU141" i="4"/>
  <c r="AU140" i="4"/>
  <c r="AU139" i="4"/>
  <c r="AU138" i="4"/>
  <c r="AU137" i="4"/>
  <c r="AU136" i="4"/>
  <c r="AU135" i="4"/>
  <c r="AU134" i="4"/>
  <c r="AU133" i="4"/>
  <c r="AU132" i="4"/>
  <c r="AU131" i="4"/>
  <c r="AU130" i="4"/>
  <c r="AU129" i="4"/>
  <c r="AU128" i="4"/>
  <c r="AU127" i="4"/>
  <c r="AU126" i="4"/>
  <c r="AU125" i="4"/>
  <c r="AU124" i="4"/>
  <c r="AU123" i="4"/>
  <c r="AU122" i="4"/>
  <c r="AU121" i="4"/>
  <c r="AU120" i="4"/>
  <c r="AU119" i="4"/>
  <c r="AU118" i="4"/>
  <c r="AU117" i="4"/>
  <c r="AU116" i="4"/>
  <c r="AU115" i="4"/>
  <c r="AU114" i="4"/>
  <c r="AU113" i="4"/>
  <c r="AU112" i="4"/>
  <c r="AU111" i="4"/>
  <c r="AU110" i="4"/>
  <c r="AU109" i="4"/>
  <c r="AU108" i="4"/>
  <c r="AU107" i="4"/>
  <c r="AU106" i="4"/>
  <c r="AU105" i="4"/>
  <c r="AU104" i="4"/>
  <c r="AU103" i="4"/>
  <c r="AU102" i="4"/>
  <c r="AU101" i="4"/>
  <c r="AU100" i="4"/>
  <c r="AU99" i="4"/>
  <c r="AU98" i="4"/>
  <c r="AU97" i="4"/>
  <c r="AU96" i="4"/>
  <c r="AU95" i="4"/>
  <c r="AU94" i="4"/>
  <c r="AU93" i="4"/>
  <c r="AU92" i="4"/>
  <c r="AU91" i="4"/>
  <c r="AU90" i="4"/>
  <c r="AU89" i="4"/>
  <c r="AU88" i="4"/>
  <c r="AU87" i="4"/>
  <c r="AU86" i="4"/>
  <c r="AU85" i="4"/>
  <c r="AU84" i="4"/>
  <c r="AU83" i="4"/>
  <c r="AU82" i="4"/>
  <c r="AU81" i="4"/>
  <c r="AU80" i="4"/>
  <c r="AU79" i="4"/>
  <c r="AU78" i="4"/>
  <c r="AU77" i="4"/>
  <c r="AU76" i="4"/>
  <c r="AU75" i="4"/>
  <c r="AU74" i="4"/>
  <c r="AU73" i="4"/>
  <c r="AU72" i="4"/>
  <c r="AU71" i="4"/>
  <c r="AU70" i="4"/>
  <c r="AU69" i="4"/>
  <c r="AU68" i="4"/>
  <c r="AU67" i="4"/>
  <c r="AU66" i="4"/>
  <c r="AU65" i="4"/>
  <c r="AU64" i="4"/>
  <c r="AU63" i="4"/>
  <c r="AU62" i="4"/>
  <c r="AU61" i="4"/>
  <c r="AU60" i="4"/>
  <c r="AU59" i="4"/>
  <c r="AU58" i="4"/>
  <c r="AU57" i="4"/>
  <c r="AU56" i="4"/>
  <c r="AU55" i="4"/>
  <c r="AU54" i="4"/>
  <c r="AU53" i="4"/>
  <c r="AU52" i="4"/>
  <c r="AU51" i="4"/>
  <c r="AU50" i="4"/>
  <c r="AU49" i="4"/>
  <c r="AU48" i="4"/>
  <c r="AU47" i="4"/>
  <c r="AU46" i="4"/>
  <c r="AU45" i="4"/>
  <c r="AU44" i="4"/>
  <c r="AU43" i="4"/>
  <c r="AU42" i="4"/>
  <c r="AU41" i="4"/>
  <c r="AU40" i="4"/>
  <c r="AU39" i="4"/>
  <c r="AU38" i="4"/>
  <c r="AU37" i="4"/>
  <c r="AU36" i="4"/>
  <c r="AU35" i="4"/>
  <c r="AU34" i="4"/>
  <c r="AU33" i="4"/>
  <c r="AU32" i="4"/>
  <c r="AU31" i="4"/>
  <c r="AU30" i="4"/>
  <c r="AU29" i="4"/>
  <c r="AU28" i="4"/>
  <c r="AU27" i="4"/>
  <c r="AU26" i="4"/>
  <c r="AU25" i="4"/>
  <c r="AU24" i="4"/>
  <c r="AU23" i="4"/>
  <c r="AU22" i="4"/>
  <c r="AU21" i="4"/>
  <c r="AU20" i="4"/>
  <c r="AU19" i="4"/>
  <c r="AU18" i="4"/>
  <c r="AU17" i="4"/>
  <c r="AU16" i="4"/>
  <c r="AU15" i="4"/>
  <c r="AU14" i="4"/>
  <c r="AU13" i="4"/>
  <c r="AU12" i="4"/>
  <c r="AU11" i="4"/>
  <c r="Z53" i="7" l="1"/>
  <c r="AD53" i="7"/>
  <c r="AH53" i="7"/>
  <c r="AL53" i="7"/>
  <c r="G53" i="7"/>
  <c r="P53" i="7"/>
  <c r="M53" i="7"/>
  <c r="J53" i="7"/>
  <c r="B4" i="7"/>
  <c r="BK3" i="7"/>
  <c r="BJ3" i="7"/>
  <c r="BI3" i="7"/>
  <c r="BE3" i="7"/>
  <c r="BD3" i="7"/>
  <c r="BC3" i="7"/>
  <c r="B11" i="5" l="1"/>
  <c r="AB263" i="4"/>
  <c r="AB262" i="4"/>
  <c r="AB261" i="4"/>
  <c r="AB260" i="4"/>
  <c r="AB259" i="4"/>
  <c r="AB258" i="4"/>
  <c r="AB257" i="4"/>
  <c r="AB256" i="4"/>
  <c r="AB255" i="4"/>
  <c r="AB254" i="4"/>
  <c r="AB253" i="4"/>
  <c r="AB252" i="4"/>
  <c r="AB251" i="4"/>
  <c r="AB250" i="4"/>
  <c r="AB249" i="4"/>
  <c r="AB248" i="4"/>
  <c r="AB247" i="4"/>
  <c r="AB246" i="4"/>
  <c r="AB245" i="4"/>
  <c r="AB244" i="4"/>
  <c r="AB243" i="4"/>
  <c r="AB242"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5" i="4"/>
  <c r="AB8" i="4"/>
  <c r="AB7" i="4"/>
  <c r="AB6" i="4"/>
  <c r="AJ3" i="4"/>
  <c r="AT262" i="4"/>
  <c r="AT261" i="4"/>
  <c r="AT258" i="4"/>
  <c r="AT257" i="4"/>
  <c r="AT254" i="4"/>
  <c r="AT253" i="4"/>
  <c r="AT250" i="4"/>
  <c r="AT249" i="4"/>
  <c r="AT246" i="4"/>
  <c r="AT245" i="4"/>
  <c r="AT242" i="4"/>
  <c r="AT241" i="4"/>
  <c r="AT238" i="4"/>
  <c r="AT237" i="4"/>
  <c r="AT234" i="4"/>
  <c r="AT233" i="4"/>
  <c r="AT230" i="4"/>
  <c r="AT229" i="4"/>
  <c r="AT226" i="4"/>
  <c r="AT225" i="4"/>
  <c r="AT222" i="4"/>
  <c r="AT221" i="4"/>
  <c r="AT218" i="4"/>
  <c r="AT217" i="4"/>
  <c r="AT214" i="4"/>
  <c r="AT213" i="4"/>
  <c r="AT210" i="4"/>
  <c r="AT209" i="4"/>
  <c r="AT206" i="4"/>
  <c r="AT205" i="4"/>
  <c r="AT202" i="4"/>
  <c r="AT201" i="4"/>
  <c r="AT198" i="4"/>
  <c r="AT197" i="4"/>
  <c r="AT194" i="4"/>
  <c r="AT193" i="4"/>
  <c r="AT190" i="4"/>
  <c r="AT189" i="4"/>
  <c r="AT186" i="4"/>
  <c r="AT185" i="4"/>
  <c r="AT182" i="4"/>
  <c r="AT181" i="4"/>
  <c r="AT178" i="4"/>
  <c r="AT177" i="4"/>
  <c r="AT174" i="4"/>
  <c r="AT170" i="4"/>
  <c r="AT166" i="4"/>
  <c r="AT162" i="4"/>
  <c r="AT158" i="4"/>
  <c r="AT154" i="4"/>
  <c r="AT150" i="4"/>
  <c r="AT146" i="4"/>
  <c r="AT142" i="4"/>
  <c r="AT138" i="4"/>
  <c r="AT134" i="4"/>
  <c r="AT130" i="4"/>
  <c r="AT126" i="4"/>
  <c r="AT122" i="4"/>
  <c r="AT118" i="4"/>
  <c r="AT114" i="4"/>
  <c r="AT110" i="4"/>
  <c r="AT106" i="4"/>
  <c r="AT102" i="4"/>
  <c r="AT98" i="4"/>
  <c r="AT94" i="4"/>
  <c r="AT90" i="4"/>
  <c r="AT86" i="4"/>
  <c r="AT82" i="4"/>
  <c r="AT78" i="4"/>
  <c r="AT74" i="4"/>
  <c r="AT70" i="4"/>
  <c r="AT66" i="4"/>
  <c r="AT62" i="4"/>
  <c r="AT58" i="4"/>
  <c r="AT54" i="4"/>
  <c r="AT50" i="4"/>
  <c r="AT46" i="4"/>
  <c r="AT42" i="4"/>
  <c r="AT38" i="4"/>
  <c r="AT34" i="4"/>
  <c r="AT30" i="4"/>
  <c r="AT26" i="4"/>
  <c r="AT22" i="4"/>
  <c r="AT18" i="4"/>
  <c r="N263" i="3"/>
  <c r="N262" i="3"/>
  <c r="N261" i="3"/>
  <c r="N260" i="3"/>
  <c r="N259" i="3"/>
  <c r="N258" i="3"/>
  <c r="N257" i="3"/>
  <c r="N256" i="3"/>
  <c r="N255" i="3"/>
  <c r="N254" i="3"/>
  <c r="N253" i="3"/>
  <c r="N252" i="3"/>
  <c r="N251" i="3"/>
  <c r="N250" i="3"/>
  <c r="N249" i="3"/>
  <c r="N248" i="3"/>
  <c r="N247" i="3"/>
  <c r="N246" i="3"/>
  <c r="N245" i="3"/>
  <c r="N244" i="3"/>
  <c r="N243" i="3"/>
  <c r="N242" i="3"/>
  <c r="N241" i="3"/>
  <c r="N240" i="3"/>
  <c r="N239" i="3"/>
  <c r="N238" i="3"/>
  <c r="N237" i="3"/>
  <c r="N236" i="3"/>
  <c r="N235" i="3"/>
  <c r="N234" i="3"/>
  <c r="N233" i="3"/>
  <c r="N232" i="3"/>
  <c r="N231" i="3"/>
  <c r="N230" i="3"/>
  <c r="N229" i="3"/>
  <c r="N228" i="3"/>
  <c r="N227" i="3"/>
  <c r="N226" i="3"/>
  <c r="N225" i="3"/>
  <c r="N224" i="3"/>
  <c r="N223" i="3"/>
  <c r="N222" i="3"/>
  <c r="N221" i="3"/>
  <c r="N220" i="3"/>
  <c r="N219" i="3"/>
  <c r="N218" i="3"/>
  <c r="N217" i="3"/>
  <c r="N216" i="3"/>
  <c r="N215" i="3"/>
  <c r="N214" i="3"/>
  <c r="N213" i="3"/>
  <c r="N212" i="3"/>
  <c r="N211" i="3"/>
  <c r="N210" i="3"/>
  <c r="N209" i="3"/>
  <c r="N208" i="3"/>
  <c r="N207" i="3"/>
  <c r="N206" i="3"/>
  <c r="N205" i="3"/>
  <c r="N204" i="3"/>
  <c r="N203" i="3"/>
  <c r="N202" i="3"/>
  <c r="N201" i="3"/>
  <c r="N200" i="3"/>
  <c r="N199" i="3"/>
  <c r="N198" i="3"/>
  <c r="N197" i="3"/>
  <c r="N196" i="3"/>
  <c r="N195" i="3"/>
  <c r="N194" i="3"/>
  <c r="N193" i="3"/>
  <c r="N192" i="3"/>
  <c r="N191" i="3"/>
  <c r="N190" i="3"/>
  <c r="N189" i="3"/>
  <c r="N188" i="3"/>
  <c r="N187" i="3"/>
  <c r="N186" i="3"/>
  <c r="N185" i="3"/>
  <c r="N184" i="3"/>
  <c r="N183" i="3"/>
  <c r="N182" i="3"/>
  <c r="N181" i="3"/>
  <c r="N180" i="3"/>
  <c r="N179" i="3"/>
  <c r="N178" i="3"/>
  <c r="N177" i="3"/>
  <c r="N176" i="3"/>
  <c r="N175" i="3"/>
  <c r="N174" i="3"/>
  <c r="N173" i="3"/>
  <c r="N172" i="3"/>
  <c r="N171" i="3"/>
  <c r="N170" i="3"/>
  <c r="N169" i="3"/>
  <c r="N168" i="3"/>
  <c r="N167" i="3"/>
  <c r="N166" i="3"/>
  <c r="N165" i="3"/>
  <c r="N164" i="3"/>
  <c r="N163" i="3"/>
  <c r="N162" i="3"/>
  <c r="N161" i="3"/>
  <c r="N160" i="3"/>
  <c r="N159" i="3"/>
  <c r="N158" i="3"/>
  <c r="N157" i="3"/>
  <c r="N156" i="3"/>
  <c r="N155" i="3"/>
  <c r="N154" i="3"/>
  <c r="N153" i="3"/>
  <c r="N152" i="3"/>
  <c r="N151" i="3"/>
  <c r="N150" i="3"/>
  <c r="N149" i="3"/>
  <c r="N148" i="3"/>
  <c r="N147"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X12" i="4" s="1"/>
  <c r="N11" i="3"/>
  <c r="X11" i="4" s="1"/>
  <c r="H11" i="4" s="1"/>
  <c r="X263" i="4"/>
  <c r="X262" i="4"/>
  <c r="X261" i="4"/>
  <c r="X260" i="4"/>
  <c r="X259" i="4"/>
  <c r="X258" i="4"/>
  <c r="X257" i="4"/>
  <c r="X256" i="4"/>
  <c r="X255" i="4"/>
  <c r="X254" i="4"/>
  <c r="X253" i="4"/>
  <c r="X252" i="4"/>
  <c r="X251" i="4"/>
  <c r="X250" i="4"/>
  <c r="X249" i="4"/>
  <c r="X248" i="4"/>
  <c r="X247" i="4"/>
  <c r="X246" i="4"/>
  <c r="X245" i="4"/>
  <c r="X244" i="4"/>
  <c r="X243" i="4"/>
  <c r="X242" i="4"/>
  <c r="X241" i="4"/>
  <c r="X240" i="4"/>
  <c r="X239" i="4"/>
  <c r="X238" i="4"/>
  <c r="X237" i="4"/>
  <c r="X236" i="4"/>
  <c r="X235" i="4"/>
  <c r="X234" i="4"/>
  <c r="X233" i="4"/>
  <c r="X232" i="4"/>
  <c r="X231" i="4"/>
  <c r="X230" i="4"/>
  <c r="X229" i="4"/>
  <c r="X228" i="4"/>
  <c r="X227" i="4"/>
  <c r="X226" i="4"/>
  <c r="X225" i="4"/>
  <c r="X224" i="4"/>
  <c r="X223" i="4"/>
  <c r="X222" i="4"/>
  <c r="X221" i="4"/>
  <c r="X220" i="4"/>
  <c r="X219" i="4"/>
  <c r="X218" i="4"/>
  <c r="X217" i="4"/>
  <c r="X216" i="4"/>
  <c r="X215" i="4"/>
  <c r="X214" i="4"/>
  <c r="X213" i="4"/>
  <c r="X212" i="4"/>
  <c r="X211" i="4"/>
  <c r="X210" i="4"/>
  <c r="X209" i="4"/>
  <c r="X208" i="4"/>
  <c r="X207" i="4"/>
  <c r="X206" i="4"/>
  <c r="X205" i="4"/>
  <c r="X204" i="4"/>
  <c r="X203" i="4"/>
  <c r="X202" i="4"/>
  <c r="X201" i="4"/>
  <c r="X200" i="4"/>
  <c r="X199" i="4"/>
  <c r="X198" i="4"/>
  <c r="X197" i="4"/>
  <c r="X196" i="4"/>
  <c r="X195" i="4"/>
  <c r="X194" i="4"/>
  <c r="X193" i="4"/>
  <c r="X192" i="4"/>
  <c r="X191" i="4"/>
  <c r="X190" i="4"/>
  <c r="X189" i="4"/>
  <c r="X188" i="4"/>
  <c r="X187" i="4"/>
  <c r="X186" i="4"/>
  <c r="X185" i="4"/>
  <c r="X184" i="4"/>
  <c r="X183" i="4"/>
  <c r="X182" i="4"/>
  <c r="X181" i="4"/>
  <c r="X180" i="4"/>
  <c r="X179" i="4"/>
  <c r="X178" i="4"/>
  <c r="X177" i="4"/>
  <c r="X176" i="4"/>
  <c r="X175" i="4"/>
  <c r="X174" i="4"/>
  <c r="X173" i="4"/>
  <c r="X172" i="4"/>
  <c r="X171" i="4"/>
  <c r="X170" i="4"/>
  <c r="X169" i="4"/>
  <c r="X168" i="4"/>
  <c r="X167" i="4"/>
  <c r="X166" i="4"/>
  <c r="X165" i="4"/>
  <c r="X164" i="4"/>
  <c r="X163" i="4"/>
  <c r="X162" i="4"/>
  <c r="X161" i="4"/>
  <c r="X160" i="4"/>
  <c r="X159" i="4"/>
  <c r="X158" i="4"/>
  <c r="X157" i="4"/>
  <c r="X156" i="4"/>
  <c r="X155" i="4"/>
  <c r="X154" i="4"/>
  <c r="X153" i="4"/>
  <c r="X152" i="4"/>
  <c r="X151" i="4"/>
  <c r="X150" i="4"/>
  <c r="X149" i="4"/>
  <c r="X148" i="4"/>
  <c r="X147" i="4"/>
  <c r="X146" i="4"/>
  <c r="X145" i="4"/>
  <c r="X144" i="4"/>
  <c r="X143" i="4"/>
  <c r="X142" i="4"/>
  <c r="X141" i="4"/>
  <c r="X140" i="4"/>
  <c r="X139" i="4"/>
  <c r="X138" i="4"/>
  <c r="X137" i="4"/>
  <c r="X136" i="4"/>
  <c r="X135" i="4"/>
  <c r="X134" i="4"/>
  <c r="X133" i="4"/>
  <c r="X132" i="4"/>
  <c r="X131" i="4"/>
  <c r="X130" i="4"/>
  <c r="X129" i="4"/>
  <c r="X128" i="4"/>
  <c r="X127" i="4"/>
  <c r="X126" i="4"/>
  <c r="X125" i="4"/>
  <c r="X124" i="4"/>
  <c r="X123" i="4"/>
  <c r="X122" i="4"/>
  <c r="X121" i="4"/>
  <c r="X120" i="4"/>
  <c r="X119" i="4"/>
  <c r="X118" i="4"/>
  <c r="X117" i="4"/>
  <c r="X116" i="4"/>
  <c r="X115" i="4"/>
  <c r="X114" i="4"/>
  <c r="X113" i="4"/>
  <c r="X112" i="4"/>
  <c r="X111" i="4"/>
  <c r="X110" i="4"/>
  <c r="X109" i="4"/>
  <c r="X108" i="4"/>
  <c r="X107" i="4"/>
  <c r="X106" i="4"/>
  <c r="X105" i="4"/>
  <c r="X104" i="4"/>
  <c r="X103" i="4"/>
  <c r="X102" i="4"/>
  <c r="X101" i="4"/>
  <c r="X100" i="4"/>
  <c r="X99" i="4"/>
  <c r="X98" i="4"/>
  <c r="X97" i="4"/>
  <c r="X96" i="4"/>
  <c r="X95" i="4"/>
  <c r="X94" i="4"/>
  <c r="X93" i="4"/>
  <c r="X92" i="4"/>
  <c r="X91" i="4"/>
  <c r="X90" i="4"/>
  <c r="X89" i="4"/>
  <c r="X88" i="4"/>
  <c r="X87" i="4"/>
  <c r="X86" i="4"/>
  <c r="X85" i="4"/>
  <c r="X84" i="4"/>
  <c r="X83" i="4"/>
  <c r="X82" i="4"/>
  <c r="X81" i="4"/>
  <c r="X80" i="4"/>
  <c r="X79" i="4"/>
  <c r="X78" i="4"/>
  <c r="X77"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3" i="4"/>
  <c r="S263" i="4"/>
  <c r="S262" i="4"/>
  <c r="S261" i="4"/>
  <c r="S260" i="4"/>
  <c r="S259" i="4"/>
  <c r="S258" i="4"/>
  <c r="S257"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U17" i="4"/>
  <c r="V17" i="4"/>
  <c r="U18" i="4"/>
  <c r="V18" i="4"/>
  <c r="U19" i="4"/>
  <c r="V19" i="4"/>
  <c r="U20" i="4"/>
  <c r="V20" i="4"/>
  <c r="U21" i="4"/>
  <c r="V21" i="4"/>
  <c r="U22" i="4"/>
  <c r="V22" i="4"/>
  <c r="U23" i="4"/>
  <c r="V23" i="4"/>
  <c r="U24" i="4"/>
  <c r="V24" i="4"/>
  <c r="U25" i="4"/>
  <c r="V25" i="4"/>
  <c r="U26" i="4"/>
  <c r="V26" i="4"/>
  <c r="U27" i="4"/>
  <c r="V27" i="4"/>
  <c r="U28" i="4"/>
  <c r="V28" i="4"/>
  <c r="U29" i="4"/>
  <c r="V29" i="4"/>
  <c r="U30" i="4"/>
  <c r="V30" i="4"/>
  <c r="U31" i="4"/>
  <c r="V31" i="4"/>
  <c r="U32" i="4"/>
  <c r="V32" i="4"/>
  <c r="U33" i="4"/>
  <c r="V33" i="4"/>
  <c r="U34" i="4"/>
  <c r="V34" i="4"/>
  <c r="U35" i="4"/>
  <c r="V35" i="4"/>
  <c r="U36" i="4"/>
  <c r="V36" i="4"/>
  <c r="U37" i="4"/>
  <c r="V37" i="4"/>
  <c r="U38" i="4"/>
  <c r="V38" i="4"/>
  <c r="U39" i="4"/>
  <c r="V39" i="4"/>
  <c r="U40" i="4"/>
  <c r="V40" i="4"/>
  <c r="U41" i="4"/>
  <c r="V41" i="4"/>
  <c r="U42" i="4"/>
  <c r="V42" i="4"/>
  <c r="U43" i="4"/>
  <c r="V43" i="4"/>
  <c r="U44" i="4"/>
  <c r="V44" i="4"/>
  <c r="U45" i="4"/>
  <c r="V45" i="4"/>
  <c r="U46" i="4"/>
  <c r="V46" i="4"/>
  <c r="U47" i="4"/>
  <c r="V47" i="4"/>
  <c r="U48" i="4"/>
  <c r="V48" i="4"/>
  <c r="U49" i="4"/>
  <c r="V49" i="4"/>
  <c r="U50" i="4"/>
  <c r="V50" i="4"/>
  <c r="U51" i="4"/>
  <c r="V51" i="4"/>
  <c r="U52" i="4"/>
  <c r="V52" i="4"/>
  <c r="U53" i="4"/>
  <c r="V53" i="4"/>
  <c r="U54" i="4"/>
  <c r="V54" i="4"/>
  <c r="U55" i="4"/>
  <c r="V55" i="4"/>
  <c r="U56" i="4"/>
  <c r="V56" i="4"/>
  <c r="U57" i="4"/>
  <c r="V57" i="4"/>
  <c r="U58" i="4"/>
  <c r="V58" i="4"/>
  <c r="U59" i="4"/>
  <c r="V59" i="4"/>
  <c r="U60" i="4"/>
  <c r="V60" i="4"/>
  <c r="U61" i="4"/>
  <c r="V61" i="4"/>
  <c r="U62" i="4"/>
  <c r="V62" i="4"/>
  <c r="U63" i="4"/>
  <c r="V63" i="4"/>
  <c r="U64" i="4"/>
  <c r="V64" i="4"/>
  <c r="U65" i="4"/>
  <c r="V65" i="4"/>
  <c r="U66" i="4"/>
  <c r="V66" i="4"/>
  <c r="U67" i="4"/>
  <c r="V67" i="4"/>
  <c r="U68" i="4"/>
  <c r="V68" i="4"/>
  <c r="U69" i="4"/>
  <c r="V69" i="4"/>
  <c r="U70" i="4"/>
  <c r="V70" i="4"/>
  <c r="U71" i="4"/>
  <c r="V71" i="4"/>
  <c r="U72" i="4"/>
  <c r="V72" i="4"/>
  <c r="U73" i="4"/>
  <c r="V73" i="4"/>
  <c r="U74" i="4"/>
  <c r="V74" i="4"/>
  <c r="U75" i="4"/>
  <c r="V75" i="4"/>
  <c r="U76" i="4"/>
  <c r="V76" i="4"/>
  <c r="U77" i="4"/>
  <c r="V77" i="4"/>
  <c r="U78" i="4"/>
  <c r="V78" i="4"/>
  <c r="U79" i="4"/>
  <c r="V79" i="4"/>
  <c r="U80" i="4"/>
  <c r="V80" i="4"/>
  <c r="U81" i="4"/>
  <c r="V81" i="4"/>
  <c r="U82" i="4"/>
  <c r="V82" i="4"/>
  <c r="U83" i="4"/>
  <c r="V83" i="4"/>
  <c r="U84" i="4"/>
  <c r="V84" i="4"/>
  <c r="U85" i="4"/>
  <c r="V85" i="4"/>
  <c r="U86" i="4"/>
  <c r="V86" i="4"/>
  <c r="U87" i="4"/>
  <c r="V87" i="4"/>
  <c r="U88" i="4"/>
  <c r="V88" i="4"/>
  <c r="U89" i="4"/>
  <c r="V89" i="4"/>
  <c r="U90" i="4"/>
  <c r="V90" i="4"/>
  <c r="U91" i="4"/>
  <c r="V91" i="4"/>
  <c r="U92" i="4"/>
  <c r="V92" i="4"/>
  <c r="U93" i="4"/>
  <c r="V93" i="4"/>
  <c r="U94" i="4"/>
  <c r="V94" i="4"/>
  <c r="U95" i="4"/>
  <c r="V95" i="4"/>
  <c r="U96" i="4"/>
  <c r="V96" i="4"/>
  <c r="U97" i="4"/>
  <c r="V97" i="4"/>
  <c r="U98" i="4"/>
  <c r="V98" i="4"/>
  <c r="U99" i="4"/>
  <c r="V99" i="4"/>
  <c r="U100" i="4"/>
  <c r="V100" i="4"/>
  <c r="U101" i="4"/>
  <c r="V101" i="4"/>
  <c r="U102" i="4"/>
  <c r="V102" i="4"/>
  <c r="U103" i="4"/>
  <c r="V103" i="4"/>
  <c r="U104" i="4"/>
  <c r="V104" i="4"/>
  <c r="U105" i="4"/>
  <c r="V105" i="4"/>
  <c r="U106" i="4"/>
  <c r="V106" i="4"/>
  <c r="U107" i="4"/>
  <c r="V107" i="4"/>
  <c r="U108" i="4"/>
  <c r="V108" i="4"/>
  <c r="U109" i="4"/>
  <c r="V109" i="4"/>
  <c r="U110" i="4"/>
  <c r="V110" i="4"/>
  <c r="U111" i="4"/>
  <c r="V111" i="4"/>
  <c r="U112" i="4"/>
  <c r="V112" i="4"/>
  <c r="U113" i="4"/>
  <c r="V113" i="4"/>
  <c r="U114" i="4"/>
  <c r="V114" i="4"/>
  <c r="U115" i="4"/>
  <c r="V115" i="4"/>
  <c r="U116" i="4"/>
  <c r="V116" i="4"/>
  <c r="U117" i="4"/>
  <c r="V117" i="4"/>
  <c r="U118" i="4"/>
  <c r="V118" i="4"/>
  <c r="U119" i="4"/>
  <c r="V119" i="4"/>
  <c r="U120" i="4"/>
  <c r="V120" i="4"/>
  <c r="U121" i="4"/>
  <c r="V121" i="4"/>
  <c r="U122" i="4"/>
  <c r="V122" i="4"/>
  <c r="U123" i="4"/>
  <c r="V123" i="4"/>
  <c r="U124" i="4"/>
  <c r="V124" i="4"/>
  <c r="U125" i="4"/>
  <c r="V125" i="4"/>
  <c r="U126" i="4"/>
  <c r="V126" i="4"/>
  <c r="U127" i="4"/>
  <c r="V127" i="4"/>
  <c r="U128" i="4"/>
  <c r="V128" i="4"/>
  <c r="U129" i="4"/>
  <c r="V129" i="4"/>
  <c r="U130" i="4"/>
  <c r="V130" i="4"/>
  <c r="U131" i="4"/>
  <c r="V131" i="4"/>
  <c r="U132" i="4"/>
  <c r="V132" i="4"/>
  <c r="U133" i="4"/>
  <c r="V133" i="4"/>
  <c r="U134" i="4"/>
  <c r="V134" i="4"/>
  <c r="U135" i="4"/>
  <c r="V135" i="4"/>
  <c r="U136" i="4"/>
  <c r="V136" i="4"/>
  <c r="U137" i="4"/>
  <c r="V137" i="4"/>
  <c r="U138" i="4"/>
  <c r="V138" i="4"/>
  <c r="U139" i="4"/>
  <c r="V139" i="4"/>
  <c r="U140" i="4"/>
  <c r="V140" i="4"/>
  <c r="U141" i="4"/>
  <c r="V141" i="4"/>
  <c r="U142" i="4"/>
  <c r="V142" i="4"/>
  <c r="U143" i="4"/>
  <c r="V143" i="4"/>
  <c r="U144" i="4"/>
  <c r="V144" i="4"/>
  <c r="U145" i="4"/>
  <c r="V145" i="4"/>
  <c r="U146" i="4"/>
  <c r="V146" i="4"/>
  <c r="U147" i="4"/>
  <c r="V147" i="4"/>
  <c r="U148" i="4"/>
  <c r="V148" i="4"/>
  <c r="U149" i="4"/>
  <c r="V149" i="4"/>
  <c r="U150" i="4"/>
  <c r="V150" i="4"/>
  <c r="U151" i="4"/>
  <c r="V151" i="4"/>
  <c r="U152" i="4"/>
  <c r="V152" i="4"/>
  <c r="U153" i="4"/>
  <c r="V153" i="4"/>
  <c r="U154" i="4"/>
  <c r="V154" i="4"/>
  <c r="U155" i="4"/>
  <c r="V155" i="4"/>
  <c r="U156" i="4"/>
  <c r="V156" i="4"/>
  <c r="U157" i="4"/>
  <c r="V157" i="4"/>
  <c r="U158" i="4"/>
  <c r="V158" i="4"/>
  <c r="U159" i="4"/>
  <c r="V159" i="4"/>
  <c r="U160" i="4"/>
  <c r="V160" i="4"/>
  <c r="U161" i="4"/>
  <c r="V161" i="4"/>
  <c r="U162" i="4"/>
  <c r="V162" i="4"/>
  <c r="U163" i="4"/>
  <c r="V163" i="4"/>
  <c r="U164" i="4"/>
  <c r="V164" i="4"/>
  <c r="U165" i="4"/>
  <c r="V165" i="4"/>
  <c r="U166" i="4"/>
  <c r="V166" i="4"/>
  <c r="U167" i="4"/>
  <c r="V167" i="4"/>
  <c r="U168" i="4"/>
  <c r="V168" i="4"/>
  <c r="U169" i="4"/>
  <c r="V169" i="4"/>
  <c r="U170" i="4"/>
  <c r="V170" i="4"/>
  <c r="U171" i="4"/>
  <c r="V171" i="4"/>
  <c r="U172" i="4"/>
  <c r="V172" i="4"/>
  <c r="U173" i="4"/>
  <c r="V173" i="4"/>
  <c r="U174" i="4"/>
  <c r="V174" i="4"/>
  <c r="U175" i="4"/>
  <c r="V175" i="4"/>
  <c r="U176" i="4"/>
  <c r="V176" i="4"/>
  <c r="U177" i="4"/>
  <c r="V177" i="4"/>
  <c r="U178" i="4"/>
  <c r="V178" i="4"/>
  <c r="U179" i="4"/>
  <c r="V179" i="4"/>
  <c r="U180" i="4"/>
  <c r="V180" i="4"/>
  <c r="U181" i="4"/>
  <c r="V181" i="4"/>
  <c r="U182" i="4"/>
  <c r="V182" i="4"/>
  <c r="U183" i="4"/>
  <c r="V183" i="4"/>
  <c r="U184" i="4"/>
  <c r="V184" i="4"/>
  <c r="U185" i="4"/>
  <c r="V185" i="4"/>
  <c r="U186" i="4"/>
  <c r="V186" i="4"/>
  <c r="U187" i="4"/>
  <c r="V187" i="4"/>
  <c r="U188" i="4"/>
  <c r="V188" i="4"/>
  <c r="U189" i="4"/>
  <c r="V189" i="4"/>
  <c r="U190" i="4"/>
  <c r="V190" i="4"/>
  <c r="U191" i="4"/>
  <c r="V191" i="4"/>
  <c r="U192" i="4"/>
  <c r="V192" i="4"/>
  <c r="U193" i="4"/>
  <c r="V193" i="4"/>
  <c r="U194" i="4"/>
  <c r="V194" i="4"/>
  <c r="U195" i="4"/>
  <c r="V195" i="4"/>
  <c r="U196" i="4"/>
  <c r="V196" i="4"/>
  <c r="U197" i="4"/>
  <c r="V197" i="4"/>
  <c r="U198" i="4"/>
  <c r="V198" i="4"/>
  <c r="U199" i="4"/>
  <c r="V199" i="4"/>
  <c r="U200" i="4"/>
  <c r="V200" i="4"/>
  <c r="U201" i="4"/>
  <c r="V201" i="4"/>
  <c r="U202" i="4"/>
  <c r="V202" i="4"/>
  <c r="U203" i="4"/>
  <c r="V203" i="4"/>
  <c r="U204" i="4"/>
  <c r="V204" i="4"/>
  <c r="U205" i="4"/>
  <c r="V205" i="4"/>
  <c r="U206" i="4"/>
  <c r="V206" i="4"/>
  <c r="U207" i="4"/>
  <c r="V207" i="4"/>
  <c r="U208" i="4"/>
  <c r="V208" i="4"/>
  <c r="U209" i="4"/>
  <c r="V209" i="4"/>
  <c r="U210" i="4"/>
  <c r="V210" i="4"/>
  <c r="U211" i="4"/>
  <c r="V211" i="4"/>
  <c r="U212" i="4"/>
  <c r="V212" i="4"/>
  <c r="U213" i="4"/>
  <c r="V213" i="4"/>
  <c r="U214" i="4"/>
  <c r="V214" i="4"/>
  <c r="U215" i="4"/>
  <c r="V215" i="4"/>
  <c r="U216" i="4"/>
  <c r="V216" i="4"/>
  <c r="U217" i="4"/>
  <c r="V217" i="4"/>
  <c r="U218" i="4"/>
  <c r="V218" i="4"/>
  <c r="U219" i="4"/>
  <c r="V219" i="4"/>
  <c r="U220" i="4"/>
  <c r="V220" i="4"/>
  <c r="U221" i="4"/>
  <c r="V221" i="4"/>
  <c r="U222" i="4"/>
  <c r="V222" i="4"/>
  <c r="U223" i="4"/>
  <c r="V223" i="4"/>
  <c r="U224" i="4"/>
  <c r="V224" i="4"/>
  <c r="U225" i="4"/>
  <c r="V225" i="4"/>
  <c r="U226" i="4"/>
  <c r="V226" i="4"/>
  <c r="U227" i="4"/>
  <c r="V227" i="4"/>
  <c r="U228" i="4"/>
  <c r="V228" i="4"/>
  <c r="U229" i="4"/>
  <c r="V229" i="4"/>
  <c r="U230" i="4"/>
  <c r="V230" i="4"/>
  <c r="U231" i="4"/>
  <c r="V231" i="4"/>
  <c r="U232" i="4"/>
  <c r="V232" i="4"/>
  <c r="U233" i="4"/>
  <c r="V233" i="4"/>
  <c r="U234" i="4"/>
  <c r="V234" i="4"/>
  <c r="U235" i="4"/>
  <c r="V235" i="4"/>
  <c r="U236" i="4"/>
  <c r="V236" i="4"/>
  <c r="U237" i="4"/>
  <c r="V237" i="4"/>
  <c r="U238" i="4"/>
  <c r="V238" i="4"/>
  <c r="U239" i="4"/>
  <c r="V239" i="4"/>
  <c r="U240" i="4"/>
  <c r="V240" i="4"/>
  <c r="U241" i="4"/>
  <c r="V241" i="4"/>
  <c r="U242" i="4"/>
  <c r="V242" i="4"/>
  <c r="U243" i="4"/>
  <c r="V243" i="4"/>
  <c r="U244" i="4"/>
  <c r="V244" i="4"/>
  <c r="U245" i="4"/>
  <c r="V245" i="4"/>
  <c r="U246" i="4"/>
  <c r="V246" i="4"/>
  <c r="U247" i="4"/>
  <c r="V247" i="4"/>
  <c r="U248" i="4"/>
  <c r="V248" i="4"/>
  <c r="U249" i="4"/>
  <c r="V249" i="4"/>
  <c r="U250" i="4"/>
  <c r="V250" i="4"/>
  <c r="U251" i="4"/>
  <c r="V251" i="4"/>
  <c r="U252" i="4"/>
  <c r="V252" i="4"/>
  <c r="U253" i="4"/>
  <c r="V253" i="4"/>
  <c r="U254" i="4"/>
  <c r="V254" i="4"/>
  <c r="U255" i="4"/>
  <c r="V255" i="4"/>
  <c r="U256" i="4"/>
  <c r="V256" i="4"/>
  <c r="U257" i="4"/>
  <c r="V257" i="4"/>
  <c r="U258" i="4"/>
  <c r="V258" i="4"/>
  <c r="U259" i="4"/>
  <c r="V259" i="4"/>
  <c r="U260" i="4"/>
  <c r="V260" i="4"/>
  <c r="U261" i="4"/>
  <c r="V261" i="4"/>
  <c r="U262" i="4"/>
  <c r="V262" i="4"/>
  <c r="U263" i="4"/>
  <c r="V263" i="4"/>
  <c r="AT15" i="4" l="1"/>
  <c r="AW262" i="4"/>
  <c r="AW258" i="4"/>
  <c r="AW254" i="4"/>
  <c r="AW250" i="4"/>
  <c r="AW246" i="4"/>
  <c r="AW242" i="4"/>
  <c r="AW238" i="4"/>
  <c r="AW234" i="4"/>
  <c r="AW230" i="4"/>
  <c r="AW226" i="4"/>
  <c r="AW222" i="4"/>
  <c r="AW218" i="4"/>
  <c r="AW214" i="4"/>
  <c r="AW210" i="4"/>
  <c r="AW206" i="4"/>
  <c r="AW202" i="4"/>
  <c r="AW198" i="4"/>
  <c r="AW194" i="4"/>
  <c r="AW190" i="4"/>
  <c r="AW186" i="4"/>
  <c r="AW182" i="4"/>
  <c r="AW178" i="4"/>
  <c r="AW174" i="4"/>
  <c r="AW170" i="4"/>
  <c r="AW166" i="4"/>
  <c r="AW162" i="4"/>
  <c r="AW158" i="4"/>
  <c r="AW154" i="4"/>
  <c r="AW150" i="4"/>
  <c r="AW146" i="4"/>
  <c r="AW142" i="4"/>
  <c r="AW138" i="4"/>
  <c r="AW134" i="4"/>
  <c r="AW130" i="4"/>
  <c r="AW126" i="4"/>
  <c r="AW122" i="4"/>
  <c r="AW118" i="4"/>
  <c r="AW114" i="4"/>
  <c r="AW110" i="4"/>
  <c r="AW106" i="4"/>
  <c r="AW102" i="4"/>
  <c r="AW98" i="4"/>
  <c r="AW94" i="4"/>
  <c r="AW90" i="4"/>
  <c r="AW86" i="4"/>
  <c r="AW82" i="4"/>
  <c r="AW78" i="4"/>
  <c r="AW74" i="4"/>
  <c r="AW70" i="4"/>
  <c r="AW66" i="4"/>
  <c r="AW62" i="4"/>
  <c r="AW58" i="4"/>
  <c r="AW54" i="4"/>
  <c r="AW50" i="4"/>
  <c r="AW46" i="4"/>
  <c r="AW42" i="4"/>
  <c r="AW38" i="4"/>
  <c r="AW34" i="4"/>
  <c r="AW30" i="4"/>
  <c r="AW26" i="4"/>
  <c r="AW22" i="4"/>
  <c r="AW18" i="4"/>
  <c r="AW261" i="4"/>
  <c r="AW257" i="4"/>
  <c r="AW253" i="4"/>
  <c r="AW249" i="4"/>
  <c r="AW245" i="4"/>
  <c r="AW241" i="4"/>
  <c r="AW237" i="4"/>
  <c r="AW233" i="4"/>
  <c r="AW229" i="4"/>
  <c r="AW225" i="4"/>
  <c r="AW221" i="4"/>
  <c r="AW217" i="4"/>
  <c r="AW213" i="4"/>
  <c r="AW209" i="4"/>
  <c r="AW205" i="4"/>
  <c r="AW201" i="4"/>
  <c r="AW197" i="4"/>
  <c r="AW193" i="4"/>
  <c r="AW189" i="4"/>
  <c r="AW185" i="4"/>
  <c r="AW181" i="4"/>
  <c r="AW177" i="4"/>
  <c r="AW15" i="4"/>
  <c r="AJ19" i="4"/>
  <c r="AJ272" i="4" s="1"/>
  <c r="AJ525" i="4" s="1"/>
  <c r="AT19" i="4"/>
  <c r="AW19" i="4" s="1"/>
  <c r="AJ27" i="4"/>
  <c r="AJ280" i="4" s="1"/>
  <c r="AL280" i="4" s="1"/>
  <c r="AT27" i="4"/>
  <c r="AW27" i="4" s="1"/>
  <c r="AJ31" i="4"/>
  <c r="AJ284" i="4" s="1"/>
  <c r="AJ537" i="4" s="1"/>
  <c r="AT31" i="4"/>
  <c r="AW31" i="4" s="1"/>
  <c r="AJ39" i="4"/>
  <c r="AJ292" i="4" s="1"/>
  <c r="AJ545" i="4" s="1"/>
  <c r="AT39" i="4"/>
  <c r="AW39" i="4" s="1"/>
  <c r="AJ47" i="4"/>
  <c r="AJ300" i="4" s="1"/>
  <c r="AJ553" i="4" s="1"/>
  <c r="AT47" i="4"/>
  <c r="AW47" i="4" s="1"/>
  <c r="AJ55" i="4"/>
  <c r="AJ308" i="4" s="1"/>
  <c r="AJ561" i="4" s="1"/>
  <c r="AT55" i="4"/>
  <c r="AW55" i="4" s="1"/>
  <c r="AJ59" i="4"/>
  <c r="AJ312" i="4" s="1"/>
  <c r="AJ565" i="4" s="1"/>
  <c r="AT59" i="4"/>
  <c r="AW59" i="4" s="1"/>
  <c r="AJ67" i="4"/>
  <c r="AJ320" i="4" s="1"/>
  <c r="AJ573" i="4" s="1"/>
  <c r="AT67" i="4"/>
  <c r="AW67" i="4" s="1"/>
  <c r="AJ75" i="4"/>
  <c r="AJ328" i="4" s="1"/>
  <c r="AJ581" i="4" s="1"/>
  <c r="AT75" i="4"/>
  <c r="AW75" i="4" s="1"/>
  <c r="AJ79" i="4"/>
  <c r="AJ332" i="4" s="1"/>
  <c r="AJ585" i="4" s="1"/>
  <c r="AT79" i="4"/>
  <c r="AW79" i="4" s="1"/>
  <c r="AJ87" i="4"/>
  <c r="AJ340" i="4" s="1"/>
  <c r="AL340" i="4" s="1"/>
  <c r="AT87" i="4"/>
  <c r="AW87" i="4" s="1"/>
  <c r="AJ91" i="4"/>
  <c r="AJ344" i="4" s="1"/>
  <c r="AJ597" i="4" s="1"/>
  <c r="AT91" i="4"/>
  <c r="AW91" i="4" s="1"/>
  <c r="AJ99" i="4"/>
  <c r="AJ352" i="4" s="1"/>
  <c r="AJ605" i="4" s="1"/>
  <c r="AT99" i="4"/>
  <c r="AW99" i="4" s="1"/>
  <c r="AJ107" i="4"/>
  <c r="AJ360" i="4" s="1"/>
  <c r="AL360" i="4" s="1"/>
  <c r="AT107" i="4"/>
  <c r="AW107" i="4" s="1"/>
  <c r="AJ115" i="4"/>
  <c r="AJ368" i="4" s="1"/>
  <c r="AJ621" i="4" s="1"/>
  <c r="AT115" i="4"/>
  <c r="AW115" i="4" s="1"/>
  <c r="AJ119" i="4"/>
  <c r="AJ372" i="4" s="1"/>
  <c r="AJ625" i="4" s="1"/>
  <c r="AT119" i="4"/>
  <c r="AW119" i="4" s="1"/>
  <c r="AJ127" i="4"/>
  <c r="AJ380" i="4" s="1"/>
  <c r="AJ633" i="4" s="1"/>
  <c r="AT127" i="4"/>
  <c r="AW127" i="4" s="1"/>
  <c r="AJ135" i="4"/>
  <c r="AJ388" i="4" s="1"/>
  <c r="AJ641" i="4" s="1"/>
  <c r="AT135" i="4"/>
  <c r="AW135" i="4" s="1"/>
  <c r="AJ139" i="4"/>
  <c r="AJ392" i="4" s="1"/>
  <c r="AL392" i="4" s="1"/>
  <c r="AT139" i="4"/>
  <c r="AW139" i="4" s="1"/>
  <c r="AJ147" i="4"/>
  <c r="AJ400" i="4" s="1"/>
  <c r="AL400" i="4" s="1"/>
  <c r="AT147" i="4"/>
  <c r="AW147" i="4" s="1"/>
  <c r="AJ155" i="4"/>
  <c r="AJ408" i="4" s="1"/>
  <c r="AL408" i="4" s="1"/>
  <c r="AT155" i="4"/>
  <c r="AW155" i="4" s="1"/>
  <c r="AJ159" i="4"/>
  <c r="AJ412" i="4" s="1"/>
  <c r="AJ665" i="4" s="1"/>
  <c r="AT159" i="4"/>
  <c r="AW159" i="4" s="1"/>
  <c r="AJ167" i="4"/>
  <c r="AJ420" i="4" s="1"/>
  <c r="AJ673" i="4" s="1"/>
  <c r="AT167" i="4"/>
  <c r="AW167" i="4" s="1"/>
  <c r="AJ175" i="4"/>
  <c r="AJ428" i="4" s="1"/>
  <c r="AJ681" i="4" s="1"/>
  <c r="AT175" i="4"/>
  <c r="AW175" i="4" s="1"/>
  <c r="AJ179" i="4"/>
  <c r="AJ432" i="4" s="1"/>
  <c r="AJ685" i="4" s="1"/>
  <c r="AT179" i="4"/>
  <c r="AW179" i="4" s="1"/>
  <c r="AJ187" i="4"/>
  <c r="AJ440" i="4" s="1"/>
  <c r="AL440" i="4" s="1"/>
  <c r="AT187" i="4"/>
  <c r="AW187" i="4" s="1"/>
  <c r="AJ191" i="4"/>
  <c r="AJ444" i="4" s="1"/>
  <c r="AJ697" i="4" s="1"/>
  <c r="AT191" i="4"/>
  <c r="AW191" i="4" s="1"/>
  <c r="AJ199" i="4"/>
  <c r="AJ452" i="4" s="1"/>
  <c r="AJ705" i="4" s="1"/>
  <c r="AT199" i="4"/>
  <c r="AW199" i="4" s="1"/>
  <c r="AJ207" i="4"/>
  <c r="AJ460" i="4" s="1"/>
  <c r="AJ713" i="4" s="1"/>
  <c r="AT207" i="4"/>
  <c r="AW207" i="4" s="1"/>
  <c r="AJ211" i="4"/>
  <c r="AJ464" i="4" s="1"/>
  <c r="AL464" i="4" s="1"/>
  <c r="AT211" i="4"/>
  <c r="AW211" i="4" s="1"/>
  <c r="AJ219" i="4"/>
  <c r="AJ472" i="4" s="1"/>
  <c r="AJ725" i="4" s="1"/>
  <c r="AT219" i="4"/>
  <c r="AW219" i="4" s="1"/>
  <c r="AJ227" i="4"/>
  <c r="AJ480" i="4" s="1"/>
  <c r="AJ733" i="4" s="1"/>
  <c r="AT227" i="4"/>
  <c r="AW227" i="4" s="1"/>
  <c r="AJ231" i="4"/>
  <c r="AJ484" i="4" s="1"/>
  <c r="AL484" i="4" s="1"/>
  <c r="AT231" i="4"/>
  <c r="AW231" i="4" s="1"/>
  <c r="AJ239" i="4"/>
  <c r="AJ492" i="4" s="1"/>
  <c r="AJ745" i="4" s="1"/>
  <c r="AT239" i="4"/>
  <c r="AW239" i="4" s="1"/>
  <c r="AJ247" i="4"/>
  <c r="AJ500" i="4" s="1"/>
  <c r="AJ753" i="4" s="1"/>
  <c r="AT247" i="4"/>
  <c r="AW247" i="4" s="1"/>
  <c r="AJ251" i="4"/>
  <c r="AJ504" i="4" s="1"/>
  <c r="AJ757" i="4" s="1"/>
  <c r="AT251" i="4"/>
  <c r="AW251" i="4" s="1"/>
  <c r="AJ255" i="4"/>
  <c r="AJ508" i="4" s="1"/>
  <c r="AJ761" i="4" s="1"/>
  <c r="AT255" i="4"/>
  <c r="AW255" i="4" s="1"/>
  <c r="AJ263" i="4"/>
  <c r="AJ516" i="4" s="1"/>
  <c r="AJ769" i="4" s="1"/>
  <c r="AT263" i="4"/>
  <c r="AW263" i="4" s="1"/>
  <c r="AJ12" i="4"/>
  <c r="AJ265" i="4" s="1"/>
  <c r="AT12" i="4"/>
  <c r="AW12" i="4" s="1"/>
  <c r="AJ20" i="4"/>
  <c r="AJ273" i="4" s="1"/>
  <c r="AT20" i="4"/>
  <c r="AW20" i="4" s="1"/>
  <c r="AJ24" i="4"/>
  <c r="AL24" i="4" s="1"/>
  <c r="AT24" i="4"/>
  <c r="AW24" i="4" s="1"/>
  <c r="AJ28" i="4"/>
  <c r="AJ281" i="4" s="1"/>
  <c r="AT28" i="4"/>
  <c r="AW28" i="4" s="1"/>
  <c r="AJ32" i="4"/>
  <c r="AJ285" i="4" s="1"/>
  <c r="AT32" i="4"/>
  <c r="AW32" i="4" s="1"/>
  <c r="AJ36" i="4"/>
  <c r="AJ289" i="4" s="1"/>
  <c r="AT36" i="4"/>
  <c r="AW36" i="4" s="1"/>
  <c r="AJ40" i="4"/>
  <c r="AJ293" i="4" s="1"/>
  <c r="AT40" i="4"/>
  <c r="AW40" i="4" s="1"/>
  <c r="AJ44" i="4"/>
  <c r="AJ297" i="4" s="1"/>
  <c r="AT44" i="4"/>
  <c r="AW44" i="4" s="1"/>
  <c r="AJ48" i="4"/>
  <c r="AJ301" i="4" s="1"/>
  <c r="AT48" i="4"/>
  <c r="AW48" i="4" s="1"/>
  <c r="AJ52" i="4"/>
  <c r="AJ305" i="4" s="1"/>
  <c r="AT52" i="4"/>
  <c r="AW52" i="4" s="1"/>
  <c r="AJ56" i="4"/>
  <c r="AJ309" i="4" s="1"/>
  <c r="AT56" i="4"/>
  <c r="AW56" i="4" s="1"/>
  <c r="AJ60" i="4"/>
  <c r="AJ313" i="4" s="1"/>
  <c r="AT60" i="4"/>
  <c r="AW60" i="4" s="1"/>
  <c r="AJ64" i="4"/>
  <c r="AJ317" i="4" s="1"/>
  <c r="AT64" i="4"/>
  <c r="AW64" i="4" s="1"/>
  <c r="AJ68" i="4"/>
  <c r="AJ321" i="4" s="1"/>
  <c r="AT68" i="4"/>
  <c r="AW68" i="4" s="1"/>
  <c r="AJ72" i="4"/>
  <c r="AJ325" i="4" s="1"/>
  <c r="AT72" i="4"/>
  <c r="AW72" i="4" s="1"/>
  <c r="AJ76" i="4"/>
  <c r="AL76" i="4" s="1"/>
  <c r="AT76" i="4"/>
  <c r="AW76" i="4" s="1"/>
  <c r="AJ80" i="4"/>
  <c r="AL80" i="4" s="1"/>
  <c r="AT80" i="4"/>
  <c r="AW80" i="4" s="1"/>
  <c r="AJ84" i="4"/>
  <c r="AL84" i="4" s="1"/>
  <c r="AT84" i="4"/>
  <c r="AW84" i="4" s="1"/>
  <c r="AJ88" i="4"/>
  <c r="AJ341" i="4" s="1"/>
  <c r="AT88" i="4"/>
  <c r="AW88" i="4" s="1"/>
  <c r="AJ92" i="4"/>
  <c r="AL92" i="4" s="1"/>
  <c r="AT92" i="4"/>
  <c r="AW92" i="4" s="1"/>
  <c r="AJ96" i="4"/>
  <c r="AL96" i="4" s="1"/>
  <c r="AT96" i="4"/>
  <c r="AW96" i="4" s="1"/>
  <c r="AJ100" i="4"/>
  <c r="AL100" i="4" s="1"/>
  <c r="AT100" i="4"/>
  <c r="AW100" i="4" s="1"/>
  <c r="AJ104" i="4"/>
  <c r="AJ357" i="4" s="1"/>
  <c r="AT104" i="4"/>
  <c r="AW104" i="4" s="1"/>
  <c r="AJ108" i="4"/>
  <c r="AL108" i="4" s="1"/>
  <c r="AT108" i="4"/>
  <c r="AW108" i="4" s="1"/>
  <c r="AJ112" i="4"/>
  <c r="AL112" i="4" s="1"/>
  <c r="AT112" i="4"/>
  <c r="AW112" i="4" s="1"/>
  <c r="AJ116" i="4"/>
  <c r="AL116" i="4" s="1"/>
  <c r="AT116" i="4"/>
  <c r="AW116" i="4" s="1"/>
  <c r="AJ120" i="4"/>
  <c r="AJ373" i="4" s="1"/>
  <c r="AT120" i="4"/>
  <c r="AW120" i="4" s="1"/>
  <c r="AJ124" i="4"/>
  <c r="AL124" i="4" s="1"/>
  <c r="AT124" i="4"/>
  <c r="AW124" i="4" s="1"/>
  <c r="AJ128" i="4"/>
  <c r="AL128" i="4" s="1"/>
  <c r="AT128" i="4"/>
  <c r="AW128" i="4" s="1"/>
  <c r="AJ132" i="4"/>
  <c r="AL132" i="4" s="1"/>
  <c r="AT132" i="4"/>
  <c r="AW132" i="4" s="1"/>
  <c r="AJ136" i="4"/>
  <c r="AJ389" i="4" s="1"/>
  <c r="AT136" i="4"/>
  <c r="AW136" i="4" s="1"/>
  <c r="AJ140" i="4"/>
  <c r="AL140" i="4" s="1"/>
  <c r="AT140" i="4"/>
  <c r="AW140" i="4" s="1"/>
  <c r="AJ144" i="4"/>
  <c r="AJ397" i="4" s="1"/>
  <c r="AT144" i="4"/>
  <c r="AW144" i="4" s="1"/>
  <c r="AJ148" i="4"/>
  <c r="AL148" i="4" s="1"/>
  <c r="AT148" i="4"/>
  <c r="AW148" i="4" s="1"/>
  <c r="AJ152" i="4"/>
  <c r="AJ405" i="4" s="1"/>
  <c r="AT152" i="4"/>
  <c r="AW152" i="4" s="1"/>
  <c r="AJ156" i="4"/>
  <c r="AL156" i="4" s="1"/>
  <c r="AT156" i="4"/>
  <c r="AW156" i="4" s="1"/>
  <c r="AJ160" i="4"/>
  <c r="AJ413" i="4" s="1"/>
  <c r="AT160" i="4"/>
  <c r="AW160" i="4" s="1"/>
  <c r="AJ164" i="4"/>
  <c r="AL164" i="4" s="1"/>
  <c r="AT164" i="4"/>
  <c r="AW164" i="4" s="1"/>
  <c r="AJ168" i="4"/>
  <c r="AJ421" i="4" s="1"/>
  <c r="AT168" i="4"/>
  <c r="AW168" i="4" s="1"/>
  <c r="AJ172" i="4"/>
  <c r="AL172" i="4" s="1"/>
  <c r="AT172" i="4"/>
  <c r="AW172" i="4" s="1"/>
  <c r="AJ176" i="4"/>
  <c r="AJ429" i="4" s="1"/>
  <c r="AT176" i="4"/>
  <c r="AW176" i="4" s="1"/>
  <c r="AJ180" i="4"/>
  <c r="AL180" i="4" s="1"/>
  <c r="AT180" i="4"/>
  <c r="AW180" i="4" s="1"/>
  <c r="AJ184" i="4"/>
  <c r="AJ437" i="4" s="1"/>
  <c r="AT184" i="4"/>
  <c r="AW184" i="4" s="1"/>
  <c r="AJ188" i="4"/>
  <c r="AL188" i="4" s="1"/>
  <c r="AT188" i="4"/>
  <c r="AW188" i="4" s="1"/>
  <c r="AJ192" i="4"/>
  <c r="AJ445" i="4" s="1"/>
  <c r="AT192" i="4"/>
  <c r="AW192" i="4" s="1"/>
  <c r="AJ196" i="4"/>
  <c r="AL196" i="4" s="1"/>
  <c r="AT196" i="4"/>
  <c r="AW196" i="4" s="1"/>
  <c r="AJ200" i="4"/>
  <c r="AJ453" i="4" s="1"/>
  <c r="AT200" i="4"/>
  <c r="AW200" i="4" s="1"/>
  <c r="AJ204" i="4"/>
  <c r="AL204" i="4" s="1"/>
  <c r="AT204" i="4"/>
  <c r="AW204" i="4" s="1"/>
  <c r="AJ208" i="4"/>
  <c r="AJ461" i="4" s="1"/>
  <c r="AT208" i="4"/>
  <c r="AW208" i="4" s="1"/>
  <c r="AJ212" i="4"/>
  <c r="AL212" i="4" s="1"/>
  <c r="AT212" i="4"/>
  <c r="AW212" i="4" s="1"/>
  <c r="AJ216" i="4"/>
  <c r="AL216" i="4" s="1"/>
  <c r="AT216" i="4"/>
  <c r="AW216" i="4" s="1"/>
  <c r="AJ220" i="4"/>
  <c r="AL220" i="4" s="1"/>
  <c r="AT220" i="4"/>
  <c r="AW220" i="4" s="1"/>
  <c r="AJ224" i="4"/>
  <c r="AJ477" i="4" s="1"/>
  <c r="AT224" i="4"/>
  <c r="AW224" i="4" s="1"/>
  <c r="AJ228" i="4"/>
  <c r="AL228" i="4" s="1"/>
  <c r="AT228" i="4"/>
  <c r="AW228" i="4" s="1"/>
  <c r="AJ232" i="4"/>
  <c r="AL232" i="4" s="1"/>
  <c r="AT232" i="4"/>
  <c r="AW232" i="4" s="1"/>
  <c r="AJ236" i="4"/>
  <c r="AL236" i="4" s="1"/>
  <c r="AT236" i="4"/>
  <c r="AW236" i="4" s="1"/>
  <c r="AJ240" i="4"/>
  <c r="AJ493" i="4" s="1"/>
  <c r="AT240" i="4"/>
  <c r="AW240" i="4" s="1"/>
  <c r="AJ244" i="4"/>
  <c r="AL244" i="4" s="1"/>
  <c r="AT244" i="4"/>
  <c r="AW244" i="4" s="1"/>
  <c r="AJ248" i="4"/>
  <c r="AL248" i="4" s="1"/>
  <c r="AT248" i="4"/>
  <c r="AW248" i="4" s="1"/>
  <c r="AJ252" i="4"/>
  <c r="AL252" i="4" s="1"/>
  <c r="AT252" i="4"/>
  <c r="AW252" i="4" s="1"/>
  <c r="AJ256" i="4"/>
  <c r="AJ509" i="4" s="1"/>
  <c r="AT256" i="4"/>
  <c r="AW256" i="4" s="1"/>
  <c r="AJ260" i="4"/>
  <c r="AL260" i="4" s="1"/>
  <c r="AT260" i="4"/>
  <c r="AW260" i="4" s="1"/>
  <c r="AJ13" i="4"/>
  <c r="AJ266" i="4" s="1"/>
  <c r="AT13" i="4"/>
  <c r="AW13" i="4" s="1"/>
  <c r="AJ17" i="4"/>
  <c r="AJ270" i="4" s="1"/>
  <c r="AJ523" i="4" s="1"/>
  <c r="AJ776" i="4" s="1"/>
  <c r="AL776" i="4" s="1"/>
  <c r="AT17" i="4"/>
  <c r="AW17" i="4" s="1"/>
  <c r="AJ21" i="4"/>
  <c r="AJ274" i="4" s="1"/>
  <c r="AJ527" i="4" s="1"/>
  <c r="AJ780" i="4" s="1"/>
  <c r="AJ1033" i="4" s="1"/>
  <c r="AT21" i="4"/>
  <c r="AW21" i="4" s="1"/>
  <c r="AJ25" i="4"/>
  <c r="AJ278" i="4" s="1"/>
  <c r="AJ531" i="4" s="1"/>
  <c r="AJ784" i="4" s="1"/>
  <c r="AL784" i="4" s="1"/>
  <c r="AT25" i="4"/>
  <c r="AW25" i="4" s="1"/>
  <c r="AJ29" i="4"/>
  <c r="AJ282" i="4" s="1"/>
  <c r="AJ535" i="4" s="1"/>
  <c r="AJ788" i="4" s="1"/>
  <c r="AJ1041" i="4" s="1"/>
  <c r="AT29" i="4"/>
  <c r="AW29" i="4" s="1"/>
  <c r="AJ33" i="4"/>
  <c r="AJ286" i="4" s="1"/>
  <c r="AJ539" i="4" s="1"/>
  <c r="AJ792" i="4" s="1"/>
  <c r="AJ1045" i="4" s="1"/>
  <c r="AT33" i="4"/>
  <c r="AW33" i="4" s="1"/>
  <c r="AJ37" i="4"/>
  <c r="AJ290" i="4" s="1"/>
  <c r="AJ543" i="4" s="1"/>
  <c r="AJ796" i="4" s="1"/>
  <c r="AJ1049" i="4" s="1"/>
  <c r="AT37" i="4"/>
  <c r="AW37" i="4" s="1"/>
  <c r="AJ41" i="4"/>
  <c r="AJ294" i="4" s="1"/>
  <c r="AJ547" i="4" s="1"/>
  <c r="AJ800" i="4" s="1"/>
  <c r="AJ1053" i="4" s="1"/>
  <c r="AT41" i="4"/>
  <c r="AW41" i="4" s="1"/>
  <c r="AJ45" i="4"/>
  <c r="AJ298" i="4" s="1"/>
  <c r="AJ551" i="4" s="1"/>
  <c r="AJ804" i="4" s="1"/>
  <c r="AJ1057" i="4" s="1"/>
  <c r="AT45" i="4"/>
  <c r="AW45" i="4" s="1"/>
  <c r="AJ49" i="4"/>
  <c r="AJ302" i="4" s="1"/>
  <c r="AJ555" i="4" s="1"/>
  <c r="AJ808" i="4" s="1"/>
  <c r="AJ1061" i="4" s="1"/>
  <c r="AT49" i="4"/>
  <c r="AW49" i="4" s="1"/>
  <c r="AJ53" i="4"/>
  <c r="AJ306" i="4" s="1"/>
  <c r="AJ559" i="4" s="1"/>
  <c r="AJ812" i="4" s="1"/>
  <c r="AJ1065" i="4" s="1"/>
  <c r="AT53" i="4"/>
  <c r="AW53" i="4" s="1"/>
  <c r="AJ57" i="4"/>
  <c r="AJ310" i="4" s="1"/>
  <c r="AJ563" i="4" s="1"/>
  <c r="AL563" i="4" s="1"/>
  <c r="AT57" i="4"/>
  <c r="AW57" i="4" s="1"/>
  <c r="AJ61" i="4"/>
  <c r="AJ314" i="4" s="1"/>
  <c r="AJ567" i="4" s="1"/>
  <c r="AJ820" i="4" s="1"/>
  <c r="AT61" i="4"/>
  <c r="AW61" i="4" s="1"/>
  <c r="AJ65" i="4"/>
  <c r="AJ318" i="4" s="1"/>
  <c r="AJ571" i="4" s="1"/>
  <c r="AL571" i="4" s="1"/>
  <c r="AT65" i="4"/>
  <c r="AW65" i="4" s="1"/>
  <c r="AJ69" i="4"/>
  <c r="AJ322" i="4" s="1"/>
  <c r="AJ575" i="4" s="1"/>
  <c r="AJ828" i="4" s="1"/>
  <c r="AT69" i="4"/>
  <c r="AW69" i="4" s="1"/>
  <c r="AJ73" i="4"/>
  <c r="AJ326" i="4" s="1"/>
  <c r="AJ579" i="4" s="1"/>
  <c r="AJ832" i="4" s="1"/>
  <c r="AT73" i="4"/>
  <c r="AW73" i="4" s="1"/>
  <c r="AJ77" i="4"/>
  <c r="AJ330" i="4" s="1"/>
  <c r="AJ583" i="4" s="1"/>
  <c r="AJ836" i="4" s="1"/>
  <c r="AT77" i="4"/>
  <c r="AW77" i="4" s="1"/>
  <c r="AJ81" i="4"/>
  <c r="AJ334" i="4" s="1"/>
  <c r="AJ587" i="4" s="1"/>
  <c r="AL587" i="4" s="1"/>
  <c r="AT81" i="4"/>
  <c r="AW81" i="4" s="1"/>
  <c r="AJ85" i="4"/>
  <c r="AJ338" i="4" s="1"/>
  <c r="AJ591" i="4" s="1"/>
  <c r="AJ844" i="4" s="1"/>
  <c r="AT85" i="4"/>
  <c r="AW85" i="4" s="1"/>
  <c r="AJ89" i="4"/>
  <c r="AJ342" i="4" s="1"/>
  <c r="AJ595" i="4" s="1"/>
  <c r="AJ848" i="4" s="1"/>
  <c r="AT89" i="4"/>
  <c r="AW89" i="4" s="1"/>
  <c r="AJ93" i="4"/>
  <c r="AJ346" i="4" s="1"/>
  <c r="AJ599" i="4" s="1"/>
  <c r="AJ852" i="4" s="1"/>
  <c r="AT93" i="4"/>
  <c r="AW93" i="4" s="1"/>
  <c r="AJ97" i="4"/>
  <c r="AJ350" i="4" s="1"/>
  <c r="AJ603" i="4" s="1"/>
  <c r="AJ856" i="4" s="1"/>
  <c r="AT97" i="4"/>
  <c r="AW97" i="4" s="1"/>
  <c r="AJ101" i="4"/>
  <c r="AJ354" i="4" s="1"/>
  <c r="AJ607" i="4" s="1"/>
  <c r="AJ860" i="4" s="1"/>
  <c r="AT101" i="4"/>
  <c r="AW101" i="4" s="1"/>
  <c r="AJ105" i="4"/>
  <c r="AJ358" i="4" s="1"/>
  <c r="AJ611" i="4" s="1"/>
  <c r="AJ864" i="4" s="1"/>
  <c r="AT105" i="4"/>
  <c r="AW105" i="4" s="1"/>
  <c r="AJ109" i="4"/>
  <c r="AJ362" i="4" s="1"/>
  <c r="AJ615" i="4" s="1"/>
  <c r="AJ868" i="4" s="1"/>
  <c r="AT109" i="4"/>
  <c r="AW109" i="4" s="1"/>
  <c r="AJ113" i="4"/>
  <c r="AJ366" i="4" s="1"/>
  <c r="AJ619" i="4" s="1"/>
  <c r="AJ872" i="4" s="1"/>
  <c r="AT113" i="4"/>
  <c r="AW113" i="4" s="1"/>
  <c r="AJ117" i="4"/>
  <c r="AJ370" i="4" s="1"/>
  <c r="AJ623" i="4" s="1"/>
  <c r="AJ876" i="4" s="1"/>
  <c r="AT117" i="4"/>
  <c r="AW117" i="4" s="1"/>
  <c r="AJ121" i="4"/>
  <c r="AJ374" i="4" s="1"/>
  <c r="AJ627" i="4" s="1"/>
  <c r="AJ880" i="4" s="1"/>
  <c r="AT121" i="4"/>
  <c r="AW121" i="4" s="1"/>
  <c r="AJ125" i="4"/>
  <c r="AJ378" i="4" s="1"/>
  <c r="AJ631" i="4" s="1"/>
  <c r="AJ884" i="4" s="1"/>
  <c r="AT125" i="4"/>
  <c r="AW125" i="4" s="1"/>
  <c r="AJ129" i="4"/>
  <c r="AJ382" i="4" s="1"/>
  <c r="AJ635" i="4" s="1"/>
  <c r="AJ888" i="4" s="1"/>
  <c r="AT129" i="4"/>
  <c r="AW129" i="4" s="1"/>
  <c r="AJ133" i="4"/>
  <c r="AJ386" i="4" s="1"/>
  <c r="AJ639" i="4" s="1"/>
  <c r="AJ892" i="4" s="1"/>
  <c r="AT133" i="4"/>
  <c r="AW133" i="4" s="1"/>
  <c r="AJ137" i="4"/>
  <c r="AJ390" i="4" s="1"/>
  <c r="AJ643" i="4" s="1"/>
  <c r="AJ896" i="4" s="1"/>
  <c r="AT137" i="4"/>
  <c r="AW137" i="4" s="1"/>
  <c r="AJ141" i="4"/>
  <c r="AJ394" i="4" s="1"/>
  <c r="AJ647" i="4" s="1"/>
  <c r="AJ900" i="4" s="1"/>
  <c r="AT141" i="4"/>
  <c r="AW141" i="4" s="1"/>
  <c r="AJ145" i="4"/>
  <c r="AJ398" i="4" s="1"/>
  <c r="AJ651" i="4" s="1"/>
  <c r="AJ904" i="4" s="1"/>
  <c r="AT145" i="4"/>
  <c r="AW145" i="4" s="1"/>
  <c r="AJ149" i="4"/>
  <c r="AJ402" i="4" s="1"/>
  <c r="AJ655" i="4" s="1"/>
  <c r="AJ908" i="4" s="1"/>
  <c r="AT149" i="4"/>
  <c r="AW149" i="4" s="1"/>
  <c r="AJ153" i="4"/>
  <c r="AJ406" i="4" s="1"/>
  <c r="AJ659" i="4" s="1"/>
  <c r="AL659" i="4" s="1"/>
  <c r="AT153" i="4"/>
  <c r="AW153" i="4" s="1"/>
  <c r="AJ157" i="4"/>
  <c r="AJ410" i="4" s="1"/>
  <c r="AJ663" i="4" s="1"/>
  <c r="AJ916" i="4" s="1"/>
  <c r="AT157" i="4"/>
  <c r="AW157" i="4" s="1"/>
  <c r="AJ161" i="4"/>
  <c r="AJ414" i="4" s="1"/>
  <c r="AJ667" i="4" s="1"/>
  <c r="AL667" i="4" s="1"/>
  <c r="AT161" i="4"/>
  <c r="AW161" i="4" s="1"/>
  <c r="AJ165" i="4"/>
  <c r="AJ418" i="4" s="1"/>
  <c r="AJ671" i="4" s="1"/>
  <c r="AJ924" i="4" s="1"/>
  <c r="AT165" i="4"/>
  <c r="AW165" i="4" s="1"/>
  <c r="AJ169" i="4"/>
  <c r="AJ422" i="4" s="1"/>
  <c r="AJ675" i="4" s="1"/>
  <c r="AL675" i="4" s="1"/>
  <c r="AT169" i="4"/>
  <c r="AW169" i="4" s="1"/>
  <c r="AJ173" i="4"/>
  <c r="AJ426" i="4" s="1"/>
  <c r="AJ679" i="4" s="1"/>
  <c r="AJ932" i="4" s="1"/>
  <c r="AT173" i="4"/>
  <c r="AW173" i="4" s="1"/>
  <c r="AJ23" i="4"/>
  <c r="AJ276" i="4" s="1"/>
  <c r="AJ529" i="4" s="1"/>
  <c r="AT23" i="4"/>
  <c r="AW23" i="4" s="1"/>
  <c r="AJ35" i="4"/>
  <c r="AJ288" i="4" s="1"/>
  <c r="AJ541" i="4" s="1"/>
  <c r="AT35" i="4"/>
  <c r="AW35" i="4" s="1"/>
  <c r="AJ43" i="4"/>
  <c r="AJ296" i="4" s="1"/>
  <c r="AL296" i="4" s="1"/>
  <c r="AT43" i="4"/>
  <c r="AW43" i="4" s="1"/>
  <c r="AJ51" i="4"/>
  <c r="AJ304" i="4" s="1"/>
  <c r="AJ557" i="4" s="1"/>
  <c r="AT51" i="4"/>
  <c r="AW51" i="4" s="1"/>
  <c r="AJ63" i="4"/>
  <c r="AJ316" i="4" s="1"/>
  <c r="AJ569" i="4" s="1"/>
  <c r="AT63" i="4"/>
  <c r="AW63" i="4" s="1"/>
  <c r="AJ71" i="4"/>
  <c r="AJ324" i="4" s="1"/>
  <c r="AL324" i="4" s="1"/>
  <c r="AT71" i="4"/>
  <c r="AW71" i="4" s="1"/>
  <c r="AJ83" i="4"/>
  <c r="AJ336" i="4" s="1"/>
  <c r="AL336" i="4" s="1"/>
  <c r="AT83" i="4"/>
  <c r="AW83" i="4" s="1"/>
  <c r="AJ95" i="4"/>
  <c r="AJ348" i="4" s="1"/>
  <c r="AJ601" i="4" s="1"/>
  <c r="AT95" i="4"/>
  <c r="AW95" i="4" s="1"/>
  <c r="AJ103" i="4"/>
  <c r="AJ356" i="4" s="1"/>
  <c r="AJ609" i="4" s="1"/>
  <c r="AT103" i="4"/>
  <c r="AW103" i="4" s="1"/>
  <c r="AJ111" i="4"/>
  <c r="AJ364" i="4" s="1"/>
  <c r="AJ617" i="4" s="1"/>
  <c r="AT111" i="4"/>
  <c r="AW111" i="4" s="1"/>
  <c r="AJ123" i="4"/>
  <c r="AJ376" i="4" s="1"/>
  <c r="AL376" i="4" s="1"/>
  <c r="AT123" i="4"/>
  <c r="AW123" i="4" s="1"/>
  <c r="AJ131" i="4"/>
  <c r="AJ384" i="4" s="1"/>
  <c r="AJ637" i="4" s="1"/>
  <c r="AT131" i="4"/>
  <c r="AW131" i="4" s="1"/>
  <c r="AJ143" i="4"/>
  <c r="AJ396" i="4" s="1"/>
  <c r="AJ649" i="4" s="1"/>
  <c r="AT143" i="4"/>
  <c r="AW143" i="4" s="1"/>
  <c r="AJ151" i="4"/>
  <c r="AJ404" i="4" s="1"/>
  <c r="AJ657" i="4" s="1"/>
  <c r="AT151" i="4"/>
  <c r="AW151" i="4" s="1"/>
  <c r="AJ163" i="4"/>
  <c r="AJ416" i="4" s="1"/>
  <c r="AL416" i="4" s="1"/>
  <c r="AT163" i="4"/>
  <c r="AW163" i="4" s="1"/>
  <c r="AJ171" i="4"/>
  <c r="AJ424" i="4" s="1"/>
  <c r="AL424" i="4" s="1"/>
  <c r="AT171" i="4"/>
  <c r="AW171" i="4" s="1"/>
  <c r="AJ183" i="4"/>
  <c r="AJ436" i="4" s="1"/>
  <c r="AJ689" i="4" s="1"/>
  <c r="AT183" i="4"/>
  <c r="AW183" i="4" s="1"/>
  <c r="AJ195" i="4"/>
  <c r="AJ448" i="4" s="1"/>
  <c r="AJ701" i="4" s="1"/>
  <c r="AT195" i="4"/>
  <c r="AW195" i="4" s="1"/>
  <c r="AJ203" i="4"/>
  <c r="AJ456" i="4" s="1"/>
  <c r="AL456" i="4" s="1"/>
  <c r="AT203" i="4"/>
  <c r="AW203" i="4" s="1"/>
  <c r="AJ215" i="4"/>
  <c r="AJ468" i="4" s="1"/>
  <c r="AL468" i="4" s="1"/>
  <c r="AT215" i="4"/>
  <c r="AW215" i="4" s="1"/>
  <c r="AJ223" i="4"/>
  <c r="AJ476" i="4" s="1"/>
  <c r="AJ729" i="4" s="1"/>
  <c r="AT223" i="4"/>
  <c r="AW223" i="4" s="1"/>
  <c r="AJ235" i="4"/>
  <c r="AJ488" i="4" s="1"/>
  <c r="AJ741" i="4" s="1"/>
  <c r="AT235" i="4"/>
  <c r="AW235" i="4" s="1"/>
  <c r="AJ243" i="4"/>
  <c r="AJ496" i="4" s="1"/>
  <c r="AL496" i="4" s="1"/>
  <c r="AT243" i="4"/>
  <c r="AW243" i="4" s="1"/>
  <c r="AJ259" i="4"/>
  <c r="AJ512" i="4" s="1"/>
  <c r="AJ765" i="4" s="1"/>
  <c r="AT259" i="4"/>
  <c r="AW259" i="4" s="1"/>
  <c r="AJ16" i="4"/>
  <c r="AT16" i="4"/>
  <c r="AW16" i="4" s="1"/>
  <c r="AJ11" i="4"/>
  <c r="AJ264" i="4" s="1"/>
  <c r="AJ517" i="4" s="1"/>
  <c r="AT11" i="4"/>
  <c r="AW11" i="4" s="1"/>
  <c r="AJ5" i="4"/>
  <c r="AJ6" i="4" s="1"/>
  <c r="AD24" i="4"/>
  <c r="AE24" i="4" s="1"/>
  <c r="J24" i="4" s="1"/>
  <c r="AD40" i="4"/>
  <c r="AE40" i="4" s="1"/>
  <c r="J40" i="4" s="1"/>
  <c r="AD56" i="4"/>
  <c r="AE56" i="4" s="1"/>
  <c r="J56" i="4" s="1"/>
  <c r="AD72" i="4"/>
  <c r="AE72" i="4" s="1"/>
  <c r="J72" i="4" s="1"/>
  <c r="AD88" i="4"/>
  <c r="AE88" i="4" s="1"/>
  <c r="J88" i="4" s="1"/>
  <c r="AD104" i="4"/>
  <c r="AE104" i="4" s="1"/>
  <c r="J104" i="4" s="1"/>
  <c r="AD120" i="4"/>
  <c r="AE120" i="4" s="1"/>
  <c r="J120" i="4" s="1"/>
  <c r="AD136" i="4"/>
  <c r="AE136" i="4" s="1"/>
  <c r="J136" i="4" s="1"/>
  <c r="AD152" i="4"/>
  <c r="AE152" i="4" s="1"/>
  <c r="J152" i="4" s="1"/>
  <c r="AD168" i="4"/>
  <c r="AE168" i="4" s="1"/>
  <c r="J168" i="4" s="1"/>
  <c r="AD184" i="4"/>
  <c r="AE184" i="4" s="1"/>
  <c r="J184" i="4" s="1"/>
  <c r="AD200" i="4"/>
  <c r="AE200" i="4" s="1"/>
  <c r="J200" i="4" s="1"/>
  <c r="AD216" i="4"/>
  <c r="AE216" i="4" s="1"/>
  <c r="J216" i="4" s="1"/>
  <c r="AD232" i="4"/>
  <c r="AE232" i="4" s="1"/>
  <c r="J232" i="4" s="1"/>
  <c r="AD248" i="4"/>
  <c r="AE248" i="4" s="1"/>
  <c r="J248" i="4" s="1"/>
  <c r="AD12" i="4"/>
  <c r="AD28" i="4"/>
  <c r="AE28" i="4" s="1"/>
  <c r="J28" i="4" s="1"/>
  <c r="AD44" i="4"/>
  <c r="AE44" i="4" s="1"/>
  <c r="J44" i="4" s="1"/>
  <c r="AD60" i="4"/>
  <c r="AE60" i="4" s="1"/>
  <c r="J60" i="4" s="1"/>
  <c r="AD76" i="4"/>
  <c r="AE76" i="4" s="1"/>
  <c r="J76" i="4" s="1"/>
  <c r="AD92" i="4"/>
  <c r="AE92" i="4" s="1"/>
  <c r="J92" i="4" s="1"/>
  <c r="AD108" i="4"/>
  <c r="AE108" i="4" s="1"/>
  <c r="J108" i="4" s="1"/>
  <c r="AD124" i="4"/>
  <c r="AE124" i="4" s="1"/>
  <c r="J124" i="4" s="1"/>
  <c r="AD140" i="4"/>
  <c r="AE140" i="4" s="1"/>
  <c r="J140" i="4" s="1"/>
  <c r="AD156" i="4"/>
  <c r="AE156" i="4" s="1"/>
  <c r="J156" i="4" s="1"/>
  <c r="AD172" i="4"/>
  <c r="AE172" i="4" s="1"/>
  <c r="J172" i="4" s="1"/>
  <c r="AD188" i="4"/>
  <c r="AE188" i="4" s="1"/>
  <c r="J188" i="4" s="1"/>
  <c r="AD204" i="4"/>
  <c r="AE204" i="4" s="1"/>
  <c r="J204" i="4" s="1"/>
  <c r="AD220" i="4"/>
  <c r="AE220" i="4" s="1"/>
  <c r="J220" i="4" s="1"/>
  <c r="AD236" i="4"/>
  <c r="AE236" i="4" s="1"/>
  <c r="J236" i="4" s="1"/>
  <c r="AD252" i="4"/>
  <c r="AE252" i="4" s="1"/>
  <c r="J252" i="4" s="1"/>
  <c r="AD16" i="4"/>
  <c r="AD32" i="4"/>
  <c r="AE32" i="4" s="1"/>
  <c r="J32" i="4" s="1"/>
  <c r="AD48" i="4"/>
  <c r="AE48" i="4" s="1"/>
  <c r="J48" i="4" s="1"/>
  <c r="AD64" i="4"/>
  <c r="AE64" i="4" s="1"/>
  <c r="J64" i="4" s="1"/>
  <c r="AD80" i="4"/>
  <c r="AE80" i="4" s="1"/>
  <c r="J80" i="4" s="1"/>
  <c r="AD96" i="4"/>
  <c r="AE96" i="4" s="1"/>
  <c r="J96" i="4" s="1"/>
  <c r="AD112" i="4"/>
  <c r="AE112" i="4" s="1"/>
  <c r="J112" i="4" s="1"/>
  <c r="AD128" i="4"/>
  <c r="AE128" i="4" s="1"/>
  <c r="J128" i="4" s="1"/>
  <c r="AD144" i="4"/>
  <c r="AE144" i="4" s="1"/>
  <c r="J144" i="4" s="1"/>
  <c r="AD160" i="4"/>
  <c r="AE160" i="4" s="1"/>
  <c r="J160" i="4" s="1"/>
  <c r="AD176" i="4"/>
  <c r="AE176" i="4" s="1"/>
  <c r="J176" i="4" s="1"/>
  <c r="AD192" i="4"/>
  <c r="AE192" i="4" s="1"/>
  <c r="J192" i="4" s="1"/>
  <c r="AD208" i="4"/>
  <c r="AE208" i="4" s="1"/>
  <c r="J208" i="4" s="1"/>
  <c r="AD224" i="4"/>
  <c r="AE224" i="4" s="1"/>
  <c r="J224" i="4" s="1"/>
  <c r="AD240" i="4"/>
  <c r="AE240" i="4" s="1"/>
  <c r="J240" i="4" s="1"/>
  <c r="AD256" i="4"/>
  <c r="AE256" i="4" s="1"/>
  <c r="J256" i="4" s="1"/>
  <c r="AD20" i="4"/>
  <c r="AE20" i="4" s="1"/>
  <c r="J20" i="4" s="1"/>
  <c r="AD36" i="4"/>
  <c r="AE36" i="4" s="1"/>
  <c r="J36" i="4" s="1"/>
  <c r="AD52" i="4"/>
  <c r="AE52" i="4" s="1"/>
  <c r="J52" i="4" s="1"/>
  <c r="AD68" i="4"/>
  <c r="AE68" i="4" s="1"/>
  <c r="J68" i="4" s="1"/>
  <c r="AD84" i="4"/>
  <c r="AE84" i="4" s="1"/>
  <c r="J84" i="4" s="1"/>
  <c r="AD100" i="4"/>
  <c r="AE100" i="4" s="1"/>
  <c r="J100" i="4" s="1"/>
  <c r="AD116" i="4"/>
  <c r="AE116" i="4" s="1"/>
  <c r="J116" i="4" s="1"/>
  <c r="AD132" i="4"/>
  <c r="AE132" i="4" s="1"/>
  <c r="J132" i="4" s="1"/>
  <c r="AD148" i="4"/>
  <c r="AE148" i="4" s="1"/>
  <c r="J148" i="4" s="1"/>
  <c r="AD164" i="4"/>
  <c r="AE164" i="4" s="1"/>
  <c r="J164" i="4" s="1"/>
  <c r="AD180" i="4"/>
  <c r="AE180" i="4" s="1"/>
  <c r="J180" i="4" s="1"/>
  <c r="AD196" i="4"/>
  <c r="AE196" i="4" s="1"/>
  <c r="J196" i="4" s="1"/>
  <c r="AD212" i="4"/>
  <c r="AE212" i="4" s="1"/>
  <c r="J212" i="4" s="1"/>
  <c r="AD228" i="4"/>
  <c r="AE228" i="4" s="1"/>
  <c r="J228" i="4" s="1"/>
  <c r="AD244" i="4"/>
  <c r="AE244" i="4" s="1"/>
  <c r="J244" i="4" s="1"/>
  <c r="AD260" i="4"/>
  <c r="AE260" i="4" s="1"/>
  <c r="J260" i="4" s="1"/>
  <c r="AJ177" i="4"/>
  <c r="AJ430" i="4" s="1"/>
  <c r="AJ683" i="4" s="1"/>
  <c r="AJ936" i="4" s="1"/>
  <c r="AD177" i="4"/>
  <c r="AE177" i="4" s="1"/>
  <c r="J177" i="4" s="1"/>
  <c r="AJ185" i="4"/>
  <c r="AJ438" i="4" s="1"/>
  <c r="AJ691" i="4" s="1"/>
  <c r="AL691" i="4" s="1"/>
  <c r="AD185" i="4"/>
  <c r="AE185" i="4" s="1"/>
  <c r="J185" i="4" s="1"/>
  <c r="AJ193" i="4"/>
  <c r="AJ446" i="4" s="1"/>
  <c r="AJ699" i="4" s="1"/>
  <c r="AJ952" i="4" s="1"/>
  <c r="AD193" i="4"/>
  <c r="AE193" i="4" s="1"/>
  <c r="J193" i="4" s="1"/>
  <c r="AJ201" i="4"/>
  <c r="AJ454" i="4" s="1"/>
  <c r="AJ707" i="4" s="1"/>
  <c r="AL707" i="4" s="1"/>
  <c r="AD201" i="4"/>
  <c r="AE201" i="4" s="1"/>
  <c r="J201" i="4" s="1"/>
  <c r="AJ209" i="4"/>
  <c r="AJ462" i="4" s="1"/>
  <c r="AJ715" i="4" s="1"/>
  <c r="AJ968" i="4" s="1"/>
  <c r="AD209" i="4"/>
  <c r="AE209" i="4" s="1"/>
  <c r="J209" i="4" s="1"/>
  <c r="AJ217" i="4"/>
  <c r="AJ470" i="4" s="1"/>
  <c r="AJ723" i="4" s="1"/>
  <c r="AL723" i="4" s="1"/>
  <c r="AD217" i="4"/>
  <c r="AE217" i="4" s="1"/>
  <c r="J217" i="4" s="1"/>
  <c r="AJ229" i="4"/>
  <c r="AJ482" i="4" s="1"/>
  <c r="AJ735" i="4" s="1"/>
  <c r="AJ988" i="4" s="1"/>
  <c r="AD229" i="4"/>
  <c r="AE229" i="4" s="1"/>
  <c r="J229" i="4" s="1"/>
  <c r="AJ237" i="4"/>
  <c r="AJ490" i="4" s="1"/>
  <c r="AJ743" i="4" s="1"/>
  <c r="AJ996" i="4" s="1"/>
  <c r="AD237" i="4"/>
  <c r="AE237" i="4" s="1"/>
  <c r="J237" i="4" s="1"/>
  <c r="AJ15" i="4"/>
  <c r="AJ268" i="4" s="1"/>
  <c r="AJ521" i="4" s="1"/>
  <c r="AJ774" i="4" s="1"/>
  <c r="AJ1027" i="4" s="1"/>
  <c r="AJ1280" i="4" s="1"/>
  <c r="AD15" i="4"/>
  <c r="AJ18" i="4"/>
  <c r="AJ271" i="4" s="1"/>
  <c r="AJ524" i="4" s="1"/>
  <c r="AL524" i="4" s="1"/>
  <c r="AD18" i="4"/>
  <c r="AE18" i="4" s="1"/>
  <c r="J18" i="4" s="1"/>
  <c r="AJ22" i="4"/>
  <c r="AJ275" i="4" s="1"/>
  <c r="AJ528" i="4" s="1"/>
  <c r="AJ781" i="4" s="1"/>
  <c r="AD22" i="4"/>
  <c r="AE22" i="4" s="1"/>
  <c r="J22" i="4" s="1"/>
  <c r="AJ30" i="4"/>
  <c r="AJ283" i="4" s="1"/>
  <c r="AJ536" i="4" s="1"/>
  <c r="AJ789" i="4" s="1"/>
  <c r="AD30" i="4"/>
  <c r="AE30" i="4" s="1"/>
  <c r="J30" i="4" s="1"/>
  <c r="AJ38" i="4"/>
  <c r="AJ291" i="4" s="1"/>
  <c r="AJ544" i="4" s="1"/>
  <c r="AJ797" i="4" s="1"/>
  <c r="AD38" i="4"/>
  <c r="AE38" i="4" s="1"/>
  <c r="J38" i="4" s="1"/>
  <c r="AJ46" i="4"/>
  <c r="AJ299" i="4" s="1"/>
  <c r="AJ552" i="4" s="1"/>
  <c r="AJ805" i="4" s="1"/>
  <c r="AD46" i="4"/>
  <c r="AE46" i="4" s="1"/>
  <c r="J46" i="4" s="1"/>
  <c r="AJ50" i="4"/>
  <c r="AJ303" i="4" s="1"/>
  <c r="AJ556" i="4" s="1"/>
  <c r="AL556" i="4" s="1"/>
  <c r="AD50" i="4"/>
  <c r="AE50" i="4" s="1"/>
  <c r="J50" i="4" s="1"/>
  <c r="AJ58" i="4"/>
  <c r="AJ311" i="4" s="1"/>
  <c r="AJ564" i="4" s="1"/>
  <c r="AL564" i="4" s="1"/>
  <c r="AD58" i="4"/>
  <c r="AE58" i="4" s="1"/>
  <c r="J58" i="4" s="1"/>
  <c r="AJ66" i="4"/>
  <c r="AJ319" i="4" s="1"/>
  <c r="AJ572" i="4" s="1"/>
  <c r="AL572" i="4" s="1"/>
  <c r="AD66" i="4"/>
  <c r="AE66" i="4" s="1"/>
  <c r="J66" i="4" s="1"/>
  <c r="AJ74" i="4"/>
  <c r="AJ327" i="4" s="1"/>
  <c r="AJ580" i="4" s="1"/>
  <c r="AL580" i="4" s="1"/>
  <c r="AD74" i="4"/>
  <c r="AE74" i="4" s="1"/>
  <c r="J74" i="4" s="1"/>
  <c r="AJ82" i="4"/>
  <c r="AJ335" i="4" s="1"/>
  <c r="AJ588" i="4" s="1"/>
  <c r="AL588" i="4" s="1"/>
  <c r="AD82" i="4"/>
  <c r="AE82" i="4" s="1"/>
  <c r="J82" i="4" s="1"/>
  <c r="AJ90" i="4"/>
  <c r="AJ343" i="4" s="1"/>
  <c r="AJ596" i="4" s="1"/>
  <c r="AL596" i="4" s="1"/>
  <c r="AD90" i="4"/>
  <c r="AE90" i="4" s="1"/>
  <c r="J90" i="4" s="1"/>
  <c r="AJ98" i="4"/>
  <c r="AJ351" i="4" s="1"/>
  <c r="AJ604" i="4" s="1"/>
  <c r="AL604" i="4" s="1"/>
  <c r="AD98" i="4"/>
  <c r="AE98" i="4" s="1"/>
  <c r="J98" i="4" s="1"/>
  <c r="AJ106" i="4"/>
  <c r="AJ359" i="4" s="1"/>
  <c r="AJ612" i="4" s="1"/>
  <c r="AL612" i="4" s="1"/>
  <c r="AD106" i="4"/>
  <c r="AE106" i="4" s="1"/>
  <c r="J106" i="4" s="1"/>
  <c r="AJ114" i="4"/>
  <c r="AJ367" i="4" s="1"/>
  <c r="AJ620" i="4" s="1"/>
  <c r="AL620" i="4" s="1"/>
  <c r="AD114" i="4"/>
  <c r="AE114" i="4" s="1"/>
  <c r="J114" i="4" s="1"/>
  <c r="AJ122" i="4"/>
  <c r="AJ375" i="4" s="1"/>
  <c r="AJ628" i="4" s="1"/>
  <c r="AL628" i="4" s="1"/>
  <c r="AD122" i="4"/>
  <c r="AE122" i="4" s="1"/>
  <c r="J122" i="4" s="1"/>
  <c r="AJ130" i="4"/>
  <c r="AJ383" i="4" s="1"/>
  <c r="AJ636" i="4" s="1"/>
  <c r="AL636" i="4" s="1"/>
  <c r="AD130" i="4"/>
  <c r="AE130" i="4" s="1"/>
  <c r="J130" i="4" s="1"/>
  <c r="AJ134" i="4"/>
  <c r="AJ387" i="4" s="1"/>
  <c r="AJ640" i="4" s="1"/>
  <c r="AJ893" i="4" s="1"/>
  <c r="AD134" i="4"/>
  <c r="AE134" i="4" s="1"/>
  <c r="J134" i="4" s="1"/>
  <c r="AJ142" i="4"/>
  <c r="AJ395" i="4" s="1"/>
  <c r="AJ648" i="4" s="1"/>
  <c r="AJ901" i="4" s="1"/>
  <c r="AD142" i="4"/>
  <c r="AE142" i="4" s="1"/>
  <c r="J142" i="4" s="1"/>
  <c r="AJ150" i="4"/>
  <c r="AJ403" i="4" s="1"/>
  <c r="AJ656" i="4" s="1"/>
  <c r="AJ909" i="4" s="1"/>
  <c r="AD150" i="4"/>
  <c r="AE150" i="4" s="1"/>
  <c r="J150" i="4" s="1"/>
  <c r="AJ158" i="4"/>
  <c r="AJ411" i="4" s="1"/>
  <c r="AJ664" i="4" s="1"/>
  <c r="AJ917" i="4" s="1"/>
  <c r="AD158" i="4"/>
  <c r="AE158" i="4" s="1"/>
  <c r="J158" i="4" s="1"/>
  <c r="AJ166" i="4"/>
  <c r="AJ419" i="4" s="1"/>
  <c r="AJ672" i="4" s="1"/>
  <c r="AJ925" i="4" s="1"/>
  <c r="AD166" i="4"/>
  <c r="AE166" i="4" s="1"/>
  <c r="J166" i="4" s="1"/>
  <c r="AJ174" i="4"/>
  <c r="AJ427" i="4" s="1"/>
  <c r="AJ680" i="4" s="1"/>
  <c r="AL680" i="4" s="1"/>
  <c r="AD174" i="4"/>
  <c r="AE174" i="4" s="1"/>
  <c r="J174" i="4" s="1"/>
  <c r="AJ182" i="4"/>
  <c r="AJ435" i="4" s="1"/>
  <c r="AJ688" i="4" s="1"/>
  <c r="AJ941" i="4" s="1"/>
  <c r="AD182" i="4"/>
  <c r="AE182" i="4" s="1"/>
  <c r="J182" i="4" s="1"/>
  <c r="AJ190" i="4"/>
  <c r="AJ443" i="4" s="1"/>
  <c r="AJ696" i="4" s="1"/>
  <c r="AL696" i="4" s="1"/>
  <c r="AD190" i="4"/>
  <c r="AE190" i="4" s="1"/>
  <c r="J190" i="4" s="1"/>
  <c r="AJ198" i="4"/>
  <c r="AJ451" i="4" s="1"/>
  <c r="AJ704" i="4" s="1"/>
  <c r="AJ957" i="4" s="1"/>
  <c r="AD198" i="4"/>
  <c r="AE198" i="4" s="1"/>
  <c r="J198" i="4" s="1"/>
  <c r="AJ206" i="4"/>
  <c r="AJ459" i="4" s="1"/>
  <c r="AJ712" i="4" s="1"/>
  <c r="AJ965" i="4" s="1"/>
  <c r="AD206" i="4"/>
  <c r="AE206" i="4" s="1"/>
  <c r="J206" i="4" s="1"/>
  <c r="AJ214" i="4"/>
  <c r="AJ467" i="4" s="1"/>
  <c r="AJ720" i="4" s="1"/>
  <c r="AJ973" i="4" s="1"/>
  <c r="AD214" i="4"/>
  <c r="AE214" i="4" s="1"/>
  <c r="J214" i="4" s="1"/>
  <c r="AJ222" i="4"/>
  <c r="AJ475" i="4" s="1"/>
  <c r="AJ728" i="4" s="1"/>
  <c r="AJ981" i="4" s="1"/>
  <c r="AD222" i="4"/>
  <c r="AE222" i="4" s="1"/>
  <c r="J222" i="4" s="1"/>
  <c r="AJ230" i="4"/>
  <c r="AJ483" i="4" s="1"/>
  <c r="AJ736" i="4" s="1"/>
  <c r="AJ989" i="4" s="1"/>
  <c r="AD230" i="4"/>
  <c r="AE230" i="4" s="1"/>
  <c r="J230" i="4" s="1"/>
  <c r="AJ238" i="4"/>
  <c r="AJ491" i="4" s="1"/>
  <c r="AJ744" i="4" s="1"/>
  <c r="AL744" i="4" s="1"/>
  <c r="AD238" i="4"/>
  <c r="AE238" i="4" s="1"/>
  <c r="J238" i="4" s="1"/>
  <c r="AJ242" i="4"/>
  <c r="AJ495" i="4" s="1"/>
  <c r="AJ748" i="4" s="1"/>
  <c r="AL748" i="4" s="1"/>
  <c r="AD242" i="4"/>
  <c r="AE242" i="4" s="1"/>
  <c r="J242" i="4" s="1"/>
  <c r="AJ250" i="4"/>
  <c r="AJ503" i="4" s="1"/>
  <c r="AJ756" i="4" s="1"/>
  <c r="AL756" i="4" s="1"/>
  <c r="AD250" i="4"/>
  <c r="AE250" i="4" s="1"/>
  <c r="J250" i="4" s="1"/>
  <c r="AJ262" i="4"/>
  <c r="AJ515" i="4" s="1"/>
  <c r="AJ768" i="4" s="1"/>
  <c r="AJ1021" i="4" s="1"/>
  <c r="AD262" i="4"/>
  <c r="AE262" i="4" s="1"/>
  <c r="J262" i="4" s="1"/>
  <c r="AD21" i="4"/>
  <c r="AE21" i="4" s="1"/>
  <c r="J21" i="4" s="1"/>
  <c r="AD37" i="4"/>
  <c r="AE37" i="4" s="1"/>
  <c r="J37" i="4" s="1"/>
  <c r="AD53" i="4"/>
  <c r="AE53" i="4" s="1"/>
  <c r="J53" i="4" s="1"/>
  <c r="AD69" i="4"/>
  <c r="AE69" i="4" s="1"/>
  <c r="J69" i="4" s="1"/>
  <c r="AD77" i="4"/>
  <c r="AE77" i="4" s="1"/>
  <c r="J77" i="4" s="1"/>
  <c r="AD93" i="4"/>
  <c r="AE93" i="4" s="1"/>
  <c r="J93" i="4" s="1"/>
  <c r="AD109" i="4"/>
  <c r="AE109" i="4" s="1"/>
  <c r="J109" i="4" s="1"/>
  <c r="AD117" i="4"/>
  <c r="AE117" i="4" s="1"/>
  <c r="J117" i="4" s="1"/>
  <c r="AD133" i="4"/>
  <c r="AE133" i="4" s="1"/>
  <c r="J133" i="4" s="1"/>
  <c r="AD141" i="4"/>
  <c r="AE141" i="4" s="1"/>
  <c r="J141" i="4" s="1"/>
  <c r="AD149" i="4"/>
  <c r="AE149" i="4" s="1"/>
  <c r="J149" i="4" s="1"/>
  <c r="AD165" i="4"/>
  <c r="AE165" i="4" s="1"/>
  <c r="J165" i="4" s="1"/>
  <c r="AD173" i="4"/>
  <c r="AE173" i="4" s="1"/>
  <c r="J173" i="4" s="1"/>
  <c r="AJ181" i="4"/>
  <c r="AJ434" i="4" s="1"/>
  <c r="AJ687" i="4" s="1"/>
  <c r="AJ940" i="4" s="1"/>
  <c r="AD181" i="4"/>
  <c r="AE181" i="4" s="1"/>
  <c r="J181" i="4" s="1"/>
  <c r="AJ189" i="4"/>
  <c r="AJ442" i="4" s="1"/>
  <c r="AJ695" i="4" s="1"/>
  <c r="AJ948" i="4" s="1"/>
  <c r="AD189" i="4"/>
  <c r="AE189" i="4" s="1"/>
  <c r="J189" i="4" s="1"/>
  <c r="AJ197" i="4"/>
  <c r="AJ450" i="4" s="1"/>
  <c r="AJ703" i="4" s="1"/>
  <c r="AL703" i="4" s="1"/>
  <c r="AD197" i="4"/>
  <c r="AE197" i="4" s="1"/>
  <c r="J197" i="4" s="1"/>
  <c r="AJ205" i="4"/>
  <c r="AJ458" i="4" s="1"/>
  <c r="AJ711" i="4" s="1"/>
  <c r="AJ964" i="4" s="1"/>
  <c r="AD205" i="4"/>
  <c r="AE205" i="4" s="1"/>
  <c r="J205" i="4" s="1"/>
  <c r="AJ213" i="4"/>
  <c r="AJ466" i="4" s="1"/>
  <c r="AJ719" i="4" s="1"/>
  <c r="AJ972" i="4" s="1"/>
  <c r="AD213" i="4"/>
  <c r="AE213" i="4" s="1"/>
  <c r="J213" i="4" s="1"/>
  <c r="AJ221" i="4"/>
  <c r="AJ474" i="4" s="1"/>
  <c r="AJ727" i="4" s="1"/>
  <c r="AJ980" i="4" s="1"/>
  <c r="AD221" i="4"/>
  <c r="AE221" i="4" s="1"/>
  <c r="J221" i="4" s="1"/>
  <c r="AJ225" i="4"/>
  <c r="AJ478" i="4" s="1"/>
  <c r="AJ731" i="4" s="1"/>
  <c r="AL731" i="4" s="1"/>
  <c r="AD225" i="4"/>
  <c r="AE225" i="4" s="1"/>
  <c r="J225" i="4" s="1"/>
  <c r="AJ233" i="4"/>
  <c r="AJ486" i="4" s="1"/>
  <c r="AJ739" i="4" s="1"/>
  <c r="AJ992" i="4" s="1"/>
  <c r="AD233" i="4"/>
  <c r="AE233" i="4" s="1"/>
  <c r="J233" i="4" s="1"/>
  <c r="AJ241" i="4"/>
  <c r="AJ494" i="4" s="1"/>
  <c r="AJ747" i="4" s="1"/>
  <c r="AL747" i="4" s="1"/>
  <c r="AD241" i="4"/>
  <c r="AE241" i="4" s="1"/>
  <c r="J241" i="4" s="1"/>
  <c r="AJ245" i="4"/>
  <c r="AJ498" i="4" s="1"/>
  <c r="AJ751" i="4" s="1"/>
  <c r="AL751" i="4" s="1"/>
  <c r="AD245" i="4"/>
  <c r="AE245" i="4" s="1"/>
  <c r="J245" i="4" s="1"/>
  <c r="AJ249" i="4"/>
  <c r="AJ502" i="4" s="1"/>
  <c r="AJ755" i="4" s="1"/>
  <c r="AL755" i="4" s="1"/>
  <c r="AD249" i="4"/>
  <c r="AE249" i="4" s="1"/>
  <c r="J249" i="4" s="1"/>
  <c r="AJ253" i="4"/>
  <c r="AJ506" i="4" s="1"/>
  <c r="AJ759" i="4" s="1"/>
  <c r="AL759" i="4" s="1"/>
  <c r="AD253" i="4"/>
  <c r="AE253" i="4" s="1"/>
  <c r="J253" i="4" s="1"/>
  <c r="AJ257" i="4"/>
  <c r="AJ510" i="4" s="1"/>
  <c r="AJ763" i="4" s="1"/>
  <c r="AL763" i="4" s="1"/>
  <c r="AD257" i="4"/>
  <c r="AE257" i="4" s="1"/>
  <c r="J257" i="4" s="1"/>
  <c r="AJ261" i="4"/>
  <c r="AJ514" i="4" s="1"/>
  <c r="AJ767" i="4" s="1"/>
  <c r="AL767" i="4" s="1"/>
  <c r="AD261" i="4"/>
  <c r="AE261" i="4" s="1"/>
  <c r="J261" i="4" s="1"/>
  <c r="AJ26" i="4"/>
  <c r="AJ279" i="4" s="1"/>
  <c r="AJ532" i="4" s="1"/>
  <c r="AL532" i="4" s="1"/>
  <c r="AD26" i="4"/>
  <c r="AE26" i="4" s="1"/>
  <c r="J26" i="4" s="1"/>
  <c r="AJ34" i="4"/>
  <c r="AJ287" i="4" s="1"/>
  <c r="AJ540" i="4" s="1"/>
  <c r="AJ793" i="4" s="1"/>
  <c r="AD34" i="4"/>
  <c r="AE34" i="4" s="1"/>
  <c r="J34" i="4" s="1"/>
  <c r="AJ42" i="4"/>
  <c r="AJ295" i="4" s="1"/>
  <c r="AJ548" i="4" s="1"/>
  <c r="AL548" i="4" s="1"/>
  <c r="AD42" i="4"/>
  <c r="AE42" i="4" s="1"/>
  <c r="J42" i="4" s="1"/>
  <c r="AJ54" i="4"/>
  <c r="AJ307" i="4" s="1"/>
  <c r="AJ560" i="4" s="1"/>
  <c r="AL560" i="4" s="1"/>
  <c r="AD54" i="4"/>
  <c r="AE54" i="4" s="1"/>
  <c r="J54" i="4" s="1"/>
  <c r="AJ62" i="4"/>
  <c r="AJ315" i="4" s="1"/>
  <c r="AJ568" i="4" s="1"/>
  <c r="AJ821" i="4" s="1"/>
  <c r="AD62" i="4"/>
  <c r="AE62" i="4" s="1"/>
  <c r="J62" i="4" s="1"/>
  <c r="AJ70" i="4"/>
  <c r="AJ323" i="4" s="1"/>
  <c r="AJ576" i="4" s="1"/>
  <c r="AL576" i="4" s="1"/>
  <c r="AD70" i="4"/>
  <c r="AE70" i="4" s="1"/>
  <c r="J70" i="4" s="1"/>
  <c r="AJ78" i="4"/>
  <c r="AJ331" i="4" s="1"/>
  <c r="AJ584" i="4" s="1"/>
  <c r="AJ837" i="4" s="1"/>
  <c r="AD78" i="4"/>
  <c r="AE78" i="4" s="1"/>
  <c r="J78" i="4" s="1"/>
  <c r="AJ86" i="4"/>
  <c r="AJ339" i="4" s="1"/>
  <c r="AJ592" i="4" s="1"/>
  <c r="AL592" i="4" s="1"/>
  <c r="AD86" i="4"/>
  <c r="AE86" i="4" s="1"/>
  <c r="J86" i="4" s="1"/>
  <c r="AJ94" i="4"/>
  <c r="AJ347" i="4" s="1"/>
  <c r="AJ600" i="4" s="1"/>
  <c r="AJ853" i="4" s="1"/>
  <c r="AD94" i="4"/>
  <c r="AE94" i="4" s="1"/>
  <c r="J94" i="4" s="1"/>
  <c r="AJ102" i="4"/>
  <c r="AJ355" i="4" s="1"/>
  <c r="AJ608" i="4" s="1"/>
  <c r="AL608" i="4" s="1"/>
  <c r="AD102" i="4"/>
  <c r="AE102" i="4" s="1"/>
  <c r="J102" i="4" s="1"/>
  <c r="AJ110" i="4"/>
  <c r="AJ363" i="4" s="1"/>
  <c r="AJ616" i="4" s="1"/>
  <c r="AJ869" i="4" s="1"/>
  <c r="AD110" i="4"/>
  <c r="AE110" i="4" s="1"/>
  <c r="J110" i="4" s="1"/>
  <c r="AJ118" i="4"/>
  <c r="AJ371" i="4" s="1"/>
  <c r="AJ624" i="4" s="1"/>
  <c r="AL624" i="4" s="1"/>
  <c r="AD118" i="4"/>
  <c r="AE118" i="4" s="1"/>
  <c r="J118" i="4" s="1"/>
  <c r="AJ126" i="4"/>
  <c r="AJ379" i="4" s="1"/>
  <c r="AJ632" i="4" s="1"/>
  <c r="AJ885" i="4" s="1"/>
  <c r="AD126" i="4"/>
  <c r="AE126" i="4" s="1"/>
  <c r="J126" i="4" s="1"/>
  <c r="AJ138" i="4"/>
  <c r="AJ391" i="4" s="1"/>
  <c r="AJ644" i="4" s="1"/>
  <c r="AL644" i="4" s="1"/>
  <c r="AD138" i="4"/>
  <c r="AE138" i="4" s="1"/>
  <c r="J138" i="4" s="1"/>
  <c r="AJ146" i="4"/>
  <c r="AJ399" i="4" s="1"/>
  <c r="AJ652" i="4" s="1"/>
  <c r="AL652" i="4" s="1"/>
  <c r="AD146" i="4"/>
  <c r="AE146" i="4" s="1"/>
  <c r="J146" i="4" s="1"/>
  <c r="AJ154" i="4"/>
  <c r="AJ407" i="4" s="1"/>
  <c r="AJ660" i="4" s="1"/>
  <c r="AJ913" i="4" s="1"/>
  <c r="AD154" i="4"/>
  <c r="AE154" i="4" s="1"/>
  <c r="J154" i="4" s="1"/>
  <c r="AJ162" i="4"/>
  <c r="AJ415" i="4" s="1"/>
  <c r="AJ668" i="4" s="1"/>
  <c r="AL668" i="4" s="1"/>
  <c r="AD162" i="4"/>
  <c r="AE162" i="4" s="1"/>
  <c r="J162" i="4" s="1"/>
  <c r="AJ170" i="4"/>
  <c r="AJ423" i="4" s="1"/>
  <c r="AJ676" i="4" s="1"/>
  <c r="AL676" i="4" s="1"/>
  <c r="AD170" i="4"/>
  <c r="AE170" i="4" s="1"/>
  <c r="J170" i="4" s="1"/>
  <c r="AJ178" i="4"/>
  <c r="AJ431" i="4" s="1"/>
  <c r="AJ684" i="4" s="1"/>
  <c r="AL684" i="4" s="1"/>
  <c r="AD178" i="4"/>
  <c r="AE178" i="4" s="1"/>
  <c r="J178" i="4" s="1"/>
  <c r="AJ186" i="4"/>
  <c r="AJ439" i="4" s="1"/>
  <c r="AJ692" i="4" s="1"/>
  <c r="AJ945" i="4" s="1"/>
  <c r="AD186" i="4"/>
  <c r="AE186" i="4" s="1"/>
  <c r="J186" i="4" s="1"/>
  <c r="AJ194" i="4"/>
  <c r="AJ447" i="4" s="1"/>
  <c r="AJ700" i="4" s="1"/>
  <c r="AL700" i="4" s="1"/>
  <c r="AD194" i="4"/>
  <c r="AE194" i="4" s="1"/>
  <c r="J194" i="4" s="1"/>
  <c r="AJ202" i="4"/>
  <c r="AJ455" i="4" s="1"/>
  <c r="AJ708" i="4" s="1"/>
  <c r="AL708" i="4" s="1"/>
  <c r="AD202" i="4"/>
  <c r="AE202" i="4" s="1"/>
  <c r="J202" i="4" s="1"/>
  <c r="AJ210" i="4"/>
  <c r="AJ463" i="4" s="1"/>
  <c r="AJ716" i="4" s="1"/>
  <c r="AL716" i="4" s="1"/>
  <c r="AD210" i="4"/>
  <c r="AE210" i="4" s="1"/>
  <c r="J210" i="4" s="1"/>
  <c r="AJ218" i="4"/>
  <c r="AJ471" i="4" s="1"/>
  <c r="AJ724" i="4" s="1"/>
  <c r="AJ977" i="4" s="1"/>
  <c r="AD218" i="4"/>
  <c r="AE218" i="4" s="1"/>
  <c r="J218" i="4" s="1"/>
  <c r="AJ226" i="4"/>
  <c r="AJ479" i="4" s="1"/>
  <c r="AJ732" i="4" s="1"/>
  <c r="AL732" i="4" s="1"/>
  <c r="AD226" i="4"/>
  <c r="AE226" i="4" s="1"/>
  <c r="J226" i="4" s="1"/>
  <c r="AJ234" i="4"/>
  <c r="AJ487" i="4" s="1"/>
  <c r="AJ740" i="4" s="1"/>
  <c r="AJ993" i="4" s="1"/>
  <c r="AD234" i="4"/>
  <c r="AE234" i="4" s="1"/>
  <c r="J234" i="4" s="1"/>
  <c r="AJ246" i="4"/>
  <c r="AJ499" i="4" s="1"/>
  <c r="AJ752" i="4" s="1"/>
  <c r="AJ1005" i="4" s="1"/>
  <c r="AD246" i="4"/>
  <c r="AE246" i="4" s="1"/>
  <c r="J246" i="4" s="1"/>
  <c r="AJ254" i="4"/>
  <c r="AJ507" i="4" s="1"/>
  <c r="AJ760" i="4" s="1"/>
  <c r="AL760" i="4" s="1"/>
  <c r="AD254" i="4"/>
  <c r="AE254" i="4" s="1"/>
  <c r="J254" i="4" s="1"/>
  <c r="AJ258" i="4"/>
  <c r="AJ511" i="4" s="1"/>
  <c r="AJ764" i="4" s="1"/>
  <c r="AL764" i="4" s="1"/>
  <c r="AD258" i="4"/>
  <c r="AE258" i="4" s="1"/>
  <c r="J258" i="4" s="1"/>
  <c r="AD13" i="4"/>
  <c r="AD29" i="4"/>
  <c r="AE29" i="4" s="1"/>
  <c r="J29" i="4" s="1"/>
  <c r="AD45" i="4"/>
  <c r="AE45" i="4" s="1"/>
  <c r="J45" i="4" s="1"/>
  <c r="AD61" i="4"/>
  <c r="AE61" i="4" s="1"/>
  <c r="J61" i="4" s="1"/>
  <c r="AD85" i="4"/>
  <c r="AE85" i="4" s="1"/>
  <c r="J85" i="4" s="1"/>
  <c r="AD101" i="4"/>
  <c r="AE101" i="4" s="1"/>
  <c r="J101" i="4" s="1"/>
  <c r="AD125" i="4"/>
  <c r="AE125" i="4" s="1"/>
  <c r="J125" i="4" s="1"/>
  <c r="AD157" i="4"/>
  <c r="AE157" i="4" s="1"/>
  <c r="J157" i="4" s="1"/>
  <c r="AD17" i="4"/>
  <c r="AE17" i="4" s="1"/>
  <c r="J17" i="4" s="1"/>
  <c r="AD25" i="4"/>
  <c r="AE25" i="4" s="1"/>
  <c r="J25" i="4" s="1"/>
  <c r="AD33" i="4"/>
  <c r="AE33" i="4" s="1"/>
  <c r="J33" i="4" s="1"/>
  <c r="AD41" i="4"/>
  <c r="AE41" i="4" s="1"/>
  <c r="J41" i="4" s="1"/>
  <c r="AD49" i="4"/>
  <c r="AE49" i="4" s="1"/>
  <c r="J49" i="4" s="1"/>
  <c r="AD57" i="4"/>
  <c r="AE57" i="4" s="1"/>
  <c r="J57" i="4" s="1"/>
  <c r="AD65" i="4"/>
  <c r="AE65" i="4" s="1"/>
  <c r="J65" i="4" s="1"/>
  <c r="AD73" i="4"/>
  <c r="AE73" i="4" s="1"/>
  <c r="J73" i="4" s="1"/>
  <c r="AD81" i="4"/>
  <c r="AE81" i="4" s="1"/>
  <c r="J81" i="4" s="1"/>
  <c r="AD89" i="4"/>
  <c r="AE89" i="4" s="1"/>
  <c r="J89" i="4" s="1"/>
  <c r="AD97" i="4"/>
  <c r="AE97" i="4" s="1"/>
  <c r="J97" i="4" s="1"/>
  <c r="AD105" i="4"/>
  <c r="AE105" i="4" s="1"/>
  <c r="J105" i="4" s="1"/>
  <c r="AD113" i="4"/>
  <c r="AE113" i="4" s="1"/>
  <c r="J113" i="4" s="1"/>
  <c r="AD121" i="4"/>
  <c r="AE121" i="4" s="1"/>
  <c r="J121" i="4" s="1"/>
  <c r="AD129" i="4"/>
  <c r="AE129" i="4" s="1"/>
  <c r="J129" i="4" s="1"/>
  <c r="AD137" i="4"/>
  <c r="AE137" i="4" s="1"/>
  <c r="J137" i="4" s="1"/>
  <c r="AD145" i="4"/>
  <c r="AE145" i="4" s="1"/>
  <c r="J145" i="4" s="1"/>
  <c r="AD153" i="4"/>
  <c r="AE153" i="4" s="1"/>
  <c r="J153" i="4" s="1"/>
  <c r="AD161" i="4"/>
  <c r="AE161" i="4" s="1"/>
  <c r="J161" i="4" s="1"/>
  <c r="AD169" i="4"/>
  <c r="AE169" i="4" s="1"/>
  <c r="J169" i="4" s="1"/>
  <c r="AD19" i="4"/>
  <c r="AE19" i="4" s="1"/>
  <c r="J19" i="4" s="1"/>
  <c r="AD23" i="4"/>
  <c r="AE23" i="4" s="1"/>
  <c r="J23" i="4" s="1"/>
  <c r="AD27" i="4"/>
  <c r="AE27" i="4" s="1"/>
  <c r="J27" i="4" s="1"/>
  <c r="AD31" i="4"/>
  <c r="AE31" i="4" s="1"/>
  <c r="J31" i="4" s="1"/>
  <c r="AD35" i="4"/>
  <c r="AE35" i="4" s="1"/>
  <c r="J35" i="4" s="1"/>
  <c r="AD39" i="4"/>
  <c r="AE39" i="4" s="1"/>
  <c r="J39" i="4" s="1"/>
  <c r="AD43" i="4"/>
  <c r="AE43" i="4" s="1"/>
  <c r="J43" i="4" s="1"/>
  <c r="AD47" i="4"/>
  <c r="AE47" i="4" s="1"/>
  <c r="J47" i="4" s="1"/>
  <c r="AD51" i="4"/>
  <c r="AE51" i="4" s="1"/>
  <c r="J51" i="4" s="1"/>
  <c r="AD55" i="4"/>
  <c r="AE55" i="4" s="1"/>
  <c r="J55" i="4" s="1"/>
  <c r="AD59" i="4"/>
  <c r="AE59" i="4" s="1"/>
  <c r="J59" i="4" s="1"/>
  <c r="AD63" i="4"/>
  <c r="AE63" i="4" s="1"/>
  <c r="J63" i="4" s="1"/>
  <c r="AD67" i="4"/>
  <c r="AE67" i="4" s="1"/>
  <c r="J67" i="4" s="1"/>
  <c r="AD71" i="4"/>
  <c r="AE71" i="4" s="1"/>
  <c r="J71" i="4" s="1"/>
  <c r="AD75" i="4"/>
  <c r="AE75" i="4" s="1"/>
  <c r="J75" i="4" s="1"/>
  <c r="AD79" i="4"/>
  <c r="AE79" i="4" s="1"/>
  <c r="J79" i="4" s="1"/>
  <c r="AD83" i="4"/>
  <c r="AE83" i="4" s="1"/>
  <c r="J83" i="4" s="1"/>
  <c r="AD87" i="4"/>
  <c r="AE87" i="4" s="1"/>
  <c r="J87" i="4" s="1"/>
  <c r="AD91" i="4"/>
  <c r="AE91" i="4" s="1"/>
  <c r="J91" i="4" s="1"/>
  <c r="AD95" i="4"/>
  <c r="AE95" i="4" s="1"/>
  <c r="J95" i="4" s="1"/>
  <c r="AD99" i="4"/>
  <c r="AE99" i="4" s="1"/>
  <c r="J99" i="4" s="1"/>
  <c r="AD103" i="4"/>
  <c r="AE103" i="4" s="1"/>
  <c r="J103" i="4" s="1"/>
  <c r="AD107" i="4"/>
  <c r="AE107" i="4" s="1"/>
  <c r="J107" i="4" s="1"/>
  <c r="AD111" i="4"/>
  <c r="AE111" i="4" s="1"/>
  <c r="J111" i="4" s="1"/>
  <c r="AD115" i="4"/>
  <c r="AE115" i="4" s="1"/>
  <c r="J115" i="4" s="1"/>
  <c r="AD119" i="4"/>
  <c r="AE119" i="4" s="1"/>
  <c r="J119" i="4" s="1"/>
  <c r="AD123" i="4"/>
  <c r="AE123" i="4" s="1"/>
  <c r="J123" i="4" s="1"/>
  <c r="AD127" i="4"/>
  <c r="AE127" i="4" s="1"/>
  <c r="J127" i="4" s="1"/>
  <c r="AD131" i="4"/>
  <c r="AE131" i="4" s="1"/>
  <c r="J131" i="4" s="1"/>
  <c r="AD135" i="4"/>
  <c r="AE135" i="4" s="1"/>
  <c r="J135" i="4" s="1"/>
  <c r="AD139" i="4"/>
  <c r="AE139" i="4" s="1"/>
  <c r="J139" i="4" s="1"/>
  <c r="AD143" i="4"/>
  <c r="AE143" i="4" s="1"/>
  <c r="J143" i="4" s="1"/>
  <c r="AD147" i="4"/>
  <c r="AE147" i="4" s="1"/>
  <c r="J147" i="4" s="1"/>
  <c r="AD151" i="4"/>
  <c r="AE151" i="4" s="1"/>
  <c r="J151" i="4" s="1"/>
  <c r="AD155" i="4"/>
  <c r="AE155" i="4" s="1"/>
  <c r="J155" i="4" s="1"/>
  <c r="AD159" i="4"/>
  <c r="AE159" i="4" s="1"/>
  <c r="J159" i="4" s="1"/>
  <c r="AD163" i="4"/>
  <c r="AE163" i="4" s="1"/>
  <c r="J163" i="4" s="1"/>
  <c r="AD167" i="4"/>
  <c r="AE167" i="4" s="1"/>
  <c r="J167" i="4" s="1"/>
  <c r="AD171" i="4"/>
  <c r="AE171" i="4" s="1"/>
  <c r="J171" i="4" s="1"/>
  <c r="AD175" i="4"/>
  <c r="AE175" i="4" s="1"/>
  <c r="J175" i="4" s="1"/>
  <c r="AD179" i="4"/>
  <c r="AE179" i="4" s="1"/>
  <c r="J179" i="4" s="1"/>
  <c r="AD183" i="4"/>
  <c r="AE183" i="4" s="1"/>
  <c r="J183" i="4" s="1"/>
  <c r="AD187" i="4"/>
  <c r="AE187" i="4" s="1"/>
  <c r="J187" i="4" s="1"/>
  <c r="AD191" i="4"/>
  <c r="AE191" i="4" s="1"/>
  <c r="J191" i="4" s="1"/>
  <c r="AD195" i="4"/>
  <c r="AE195" i="4" s="1"/>
  <c r="J195" i="4" s="1"/>
  <c r="AD199" i="4"/>
  <c r="AE199" i="4" s="1"/>
  <c r="J199" i="4" s="1"/>
  <c r="AD203" i="4"/>
  <c r="AE203" i="4" s="1"/>
  <c r="J203" i="4" s="1"/>
  <c r="AD207" i="4"/>
  <c r="AE207" i="4" s="1"/>
  <c r="J207" i="4" s="1"/>
  <c r="AD211" i="4"/>
  <c r="AE211" i="4" s="1"/>
  <c r="J211" i="4" s="1"/>
  <c r="AD215" i="4"/>
  <c r="AE215" i="4" s="1"/>
  <c r="J215" i="4" s="1"/>
  <c r="AD219" i="4"/>
  <c r="AE219" i="4" s="1"/>
  <c r="J219" i="4" s="1"/>
  <c r="AD223" i="4"/>
  <c r="AE223" i="4" s="1"/>
  <c r="J223" i="4" s="1"/>
  <c r="AD227" i="4"/>
  <c r="AE227" i="4" s="1"/>
  <c r="J227" i="4" s="1"/>
  <c r="AD231" i="4"/>
  <c r="AE231" i="4" s="1"/>
  <c r="J231" i="4" s="1"/>
  <c r="AD235" i="4"/>
  <c r="AE235" i="4" s="1"/>
  <c r="J235" i="4" s="1"/>
  <c r="AD239" i="4"/>
  <c r="AE239" i="4" s="1"/>
  <c r="J239" i="4" s="1"/>
  <c r="AD243" i="4"/>
  <c r="AE243" i="4" s="1"/>
  <c r="J243" i="4" s="1"/>
  <c r="AD247" i="4"/>
  <c r="AE247" i="4" s="1"/>
  <c r="J247" i="4" s="1"/>
  <c r="AD251" i="4"/>
  <c r="AE251" i="4" s="1"/>
  <c r="J251" i="4" s="1"/>
  <c r="AD255" i="4"/>
  <c r="AE255" i="4" s="1"/>
  <c r="J255" i="4" s="1"/>
  <c r="AD259" i="4"/>
  <c r="AE259" i="4" s="1"/>
  <c r="J259" i="4" s="1"/>
  <c r="AD263" i="4"/>
  <c r="AE263" i="4" s="1"/>
  <c r="J263" i="4" s="1"/>
  <c r="AD11" i="4"/>
  <c r="AL19" i="4"/>
  <c r="AL32" i="4"/>
  <c r="AJ593" i="4"/>
  <c r="AL432" i="4"/>
  <c r="X14" i="4"/>
  <c r="BA11" i="1"/>
  <c r="AL591" i="4" l="1"/>
  <c r="AT14" i="4"/>
  <c r="AL184" i="4"/>
  <c r="AL370" i="4"/>
  <c r="AM370" i="4" s="1"/>
  <c r="AL85" i="4"/>
  <c r="AQ85" i="4" s="1"/>
  <c r="AL380" i="4"/>
  <c r="AQ380" i="4" s="1"/>
  <c r="AL48" i="4"/>
  <c r="AQ48" i="4" s="1"/>
  <c r="AL59" i="4"/>
  <c r="AM59" i="4" s="1"/>
  <c r="AL508" i="4"/>
  <c r="AQ508" i="4" s="1"/>
  <c r="AL200" i="4"/>
  <c r="AQ200" i="4" s="1"/>
  <c r="AL207" i="4"/>
  <c r="AQ207" i="4" s="1"/>
  <c r="AL61" i="4"/>
  <c r="AQ61" i="4" s="1"/>
  <c r="AL448" i="4"/>
  <c r="AM448" i="4" s="1"/>
  <c r="AJ577" i="4"/>
  <c r="AL577" i="4" s="1"/>
  <c r="AL575" i="4"/>
  <c r="AO575" i="4" s="1"/>
  <c r="AR575" i="4" s="1"/>
  <c r="AL402" i="4"/>
  <c r="AO402" i="4" s="1"/>
  <c r="AR402" i="4" s="1"/>
  <c r="AL173" i="4"/>
  <c r="AQ173" i="4" s="1"/>
  <c r="AL639" i="4"/>
  <c r="AM639" i="4" s="1"/>
  <c r="AJ501" i="4"/>
  <c r="AJ754" i="4" s="1"/>
  <c r="AJ365" i="4"/>
  <c r="AL365" i="4" s="1"/>
  <c r="AL235" i="4"/>
  <c r="AQ235" i="4" s="1"/>
  <c r="AL543" i="4"/>
  <c r="AO543" i="4" s="1"/>
  <c r="AR543" i="4" s="1"/>
  <c r="AL655" i="4"/>
  <c r="AM655" i="4" s="1"/>
  <c r="AL780" i="4"/>
  <c r="AQ780" i="4" s="1"/>
  <c r="AJ645" i="4"/>
  <c r="AJ898" i="4" s="1"/>
  <c r="AJ381" i="4"/>
  <c r="AJ634" i="4" s="1"/>
  <c r="AL255" i="4"/>
  <c r="AM255" i="4" s="1"/>
  <c r="AL274" i="4"/>
  <c r="AM274" i="4" s="1"/>
  <c r="AL16" i="4"/>
  <c r="AO16" i="4" s="1"/>
  <c r="AL141" i="4"/>
  <c r="AQ141" i="4" s="1"/>
  <c r="AL29" i="4"/>
  <c r="AM29" i="4" s="1"/>
  <c r="AL623" i="4"/>
  <c r="AM623" i="4" s="1"/>
  <c r="AL812" i="4"/>
  <c r="AO812" i="4" s="1"/>
  <c r="AR812" i="4" s="1"/>
  <c r="AJ737" i="4"/>
  <c r="AJ990" i="4" s="1"/>
  <c r="AJ677" i="4"/>
  <c r="AL677" i="4" s="1"/>
  <c r="AL364" i="4"/>
  <c r="AM364" i="4" s="1"/>
  <c r="AL304" i="4"/>
  <c r="AM304" i="4" s="1"/>
  <c r="AJ485" i="4"/>
  <c r="AJ738" i="4" s="1"/>
  <c r="AL168" i="4"/>
  <c r="AQ168" i="4" s="1"/>
  <c r="AJ349" i="4"/>
  <c r="AL349" i="4" s="1"/>
  <c r="AJ277" i="4"/>
  <c r="AJ530" i="4" s="1"/>
  <c r="AL127" i="4"/>
  <c r="AO127" i="4" s="1"/>
  <c r="AR127" i="4" s="1"/>
  <c r="AL338" i="4"/>
  <c r="AM338" i="4" s="1"/>
  <c r="AL179" i="4"/>
  <c r="AQ179" i="4" s="1"/>
  <c r="AL117" i="4"/>
  <c r="AQ117" i="4" s="1"/>
  <c r="AL671" i="4"/>
  <c r="AQ671" i="4" s="1"/>
  <c r="AL607" i="4"/>
  <c r="AQ607" i="4" s="1"/>
  <c r="AL796" i="4"/>
  <c r="AM796" i="4" s="1"/>
  <c r="AJ721" i="4"/>
  <c r="AJ974" i="4" s="1"/>
  <c r="AJ661" i="4"/>
  <c r="AL661" i="4" s="1"/>
  <c r="AL348" i="4"/>
  <c r="AM348" i="4" s="1"/>
  <c r="AL288" i="4"/>
  <c r="AM288" i="4" s="1"/>
  <c r="AJ469" i="4"/>
  <c r="AJ722" i="4" s="1"/>
  <c r="AL152" i="4"/>
  <c r="AQ152" i="4" s="1"/>
  <c r="AJ333" i="4"/>
  <c r="AJ586" i="4" s="1"/>
  <c r="AL64" i="4"/>
  <c r="AM64" i="4" s="1"/>
  <c r="AL71" i="4"/>
  <c r="AM71" i="4" s="1"/>
  <c r="AL306" i="4"/>
  <c r="AM306" i="4" s="1"/>
  <c r="AL131" i="4"/>
  <c r="AQ131" i="4" s="1"/>
  <c r="AL452" i="4"/>
  <c r="AM452" i="4" s="1"/>
  <c r="AL334" i="4"/>
  <c r="AQ334" i="4" s="1"/>
  <c r="AL137" i="4"/>
  <c r="AM137" i="4" s="1"/>
  <c r="AL492" i="4"/>
  <c r="AQ492" i="4" s="1"/>
  <c r="AJ533" i="4"/>
  <c r="AL533" i="4" s="1"/>
  <c r="AJ329" i="4"/>
  <c r="AJ582" i="4" s="1"/>
  <c r="AL320" i="4"/>
  <c r="AQ320" i="4" s="1"/>
  <c r="AJ457" i="4"/>
  <c r="AJ710" i="4" s="1"/>
  <c r="AL555" i="4"/>
  <c r="AM555" i="4" s="1"/>
  <c r="AL211" i="4"/>
  <c r="AQ211" i="4" s="1"/>
  <c r="AL43" i="4"/>
  <c r="AM43" i="4" s="1"/>
  <c r="AL73" i="4"/>
  <c r="AM73" i="4" s="1"/>
  <c r="AL428" i="4"/>
  <c r="AQ428" i="4" s="1"/>
  <c r="AL388" i="4"/>
  <c r="AO388" i="4" s="1"/>
  <c r="AR388" i="4" s="1"/>
  <c r="AL344" i="4"/>
  <c r="AQ344" i="4" s="1"/>
  <c r="AJ393" i="4"/>
  <c r="AJ646" i="4" s="1"/>
  <c r="AL28" i="4"/>
  <c r="AM28" i="4" s="1"/>
  <c r="AL527" i="4"/>
  <c r="AM527" i="4" s="1"/>
  <c r="AL165" i="4"/>
  <c r="AQ165" i="4" s="1"/>
  <c r="AL109" i="4"/>
  <c r="AQ109" i="4" s="1"/>
  <c r="AL77" i="4"/>
  <c r="AQ77" i="4" s="1"/>
  <c r="AL53" i="4"/>
  <c r="AM53" i="4" s="1"/>
  <c r="AL21" i="4"/>
  <c r="AQ21" i="4" s="1"/>
  <c r="AL488" i="4"/>
  <c r="AM488" i="4" s="1"/>
  <c r="AL472" i="4"/>
  <c r="AQ472" i="4" s="1"/>
  <c r="AL460" i="4"/>
  <c r="AQ460" i="4" s="1"/>
  <c r="AL420" i="4"/>
  <c r="AQ420" i="4" s="1"/>
  <c r="AL404" i="4"/>
  <c r="AQ404" i="4" s="1"/>
  <c r="AL328" i="4"/>
  <c r="AQ328" i="4" s="1"/>
  <c r="AL272" i="4"/>
  <c r="AM272" i="4" s="1"/>
  <c r="AL256" i="4"/>
  <c r="AQ256" i="4" s="1"/>
  <c r="AL240" i="4"/>
  <c r="AQ240" i="4" s="1"/>
  <c r="AL224" i="4"/>
  <c r="AQ224" i="4" s="1"/>
  <c r="AL208" i="4"/>
  <c r="AM208" i="4" s="1"/>
  <c r="AL136" i="4"/>
  <c r="AM136" i="4" s="1"/>
  <c r="AL120" i="4"/>
  <c r="AQ120" i="4" s="1"/>
  <c r="AL104" i="4"/>
  <c r="AQ104" i="4" s="1"/>
  <c r="AL88" i="4"/>
  <c r="AO88" i="4" s="1"/>
  <c r="AR88" i="4" s="1"/>
  <c r="AL247" i="4"/>
  <c r="AQ247" i="4" s="1"/>
  <c r="AL191" i="4"/>
  <c r="AO191" i="4" s="1"/>
  <c r="AR191" i="4" s="1"/>
  <c r="AL111" i="4"/>
  <c r="AQ111" i="4" s="1"/>
  <c r="AL47" i="4"/>
  <c r="AM47" i="4" s="1"/>
  <c r="AL394" i="4"/>
  <c r="AO394" i="4" s="1"/>
  <c r="AR394" i="4" s="1"/>
  <c r="AL362" i="4"/>
  <c r="AO362" i="4" s="1"/>
  <c r="AR362" i="4" s="1"/>
  <c r="AL330" i="4"/>
  <c r="AQ330" i="4" s="1"/>
  <c r="AL298" i="4"/>
  <c r="AQ298" i="4" s="1"/>
  <c r="AL535" i="4"/>
  <c r="AQ535" i="4" s="1"/>
  <c r="AL219" i="4"/>
  <c r="AQ219" i="4" s="1"/>
  <c r="AL171" i="4"/>
  <c r="AQ171" i="4" s="1"/>
  <c r="AL115" i="4"/>
  <c r="AO115" i="4" s="1"/>
  <c r="AR115" i="4" s="1"/>
  <c r="AL51" i="4"/>
  <c r="AQ51" i="4" s="1"/>
  <c r="AL426" i="4"/>
  <c r="AQ426" i="4" s="1"/>
  <c r="AL157" i="4"/>
  <c r="AO157" i="4" s="1"/>
  <c r="AR157" i="4" s="1"/>
  <c r="AL133" i="4"/>
  <c r="AQ133" i="4" s="1"/>
  <c r="AL101" i="4"/>
  <c r="AQ101" i="4" s="1"/>
  <c r="AL45" i="4"/>
  <c r="AQ45" i="4" s="1"/>
  <c r="AL679" i="4"/>
  <c r="AQ679" i="4" s="1"/>
  <c r="AL663" i="4"/>
  <c r="AM663" i="4" s="1"/>
  <c r="AL647" i="4"/>
  <c r="AQ647" i="4" s="1"/>
  <c r="AL631" i="4"/>
  <c r="AM631" i="4" s="1"/>
  <c r="AL615" i="4"/>
  <c r="AQ615" i="4" s="1"/>
  <c r="AL599" i="4"/>
  <c r="AQ599" i="4" s="1"/>
  <c r="AL583" i="4"/>
  <c r="AQ583" i="4" s="1"/>
  <c r="AL567" i="4"/>
  <c r="AM567" i="4" s="1"/>
  <c r="AL804" i="4"/>
  <c r="AQ804" i="4" s="1"/>
  <c r="AL788" i="4"/>
  <c r="AO788" i="4" s="1"/>
  <c r="AR788" i="4" s="1"/>
  <c r="AL512" i="4"/>
  <c r="AM512" i="4" s="1"/>
  <c r="AL500" i="4"/>
  <c r="AQ500" i="4" s="1"/>
  <c r="AL444" i="4"/>
  <c r="AQ444" i="4" s="1"/>
  <c r="AL384" i="4"/>
  <c r="AM384" i="4" s="1"/>
  <c r="AL368" i="4"/>
  <c r="AQ368" i="4" s="1"/>
  <c r="AL352" i="4"/>
  <c r="AQ352" i="4" s="1"/>
  <c r="AL312" i="4"/>
  <c r="AQ312" i="4" s="1"/>
  <c r="AL300" i="4"/>
  <c r="AM300" i="4" s="1"/>
  <c r="AL284" i="4"/>
  <c r="AM284" i="4" s="1"/>
  <c r="AL192" i="4"/>
  <c r="AQ192" i="4" s="1"/>
  <c r="AL176" i="4"/>
  <c r="AQ176" i="4" s="1"/>
  <c r="AL160" i="4"/>
  <c r="AO160" i="4" s="1"/>
  <c r="AR160" i="4" s="1"/>
  <c r="AL144" i="4"/>
  <c r="AQ144" i="4" s="1"/>
  <c r="AL56" i="4"/>
  <c r="AQ56" i="4" s="1"/>
  <c r="AL40" i="4"/>
  <c r="AQ40" i="4" s="1"/>
  <c r="AL72" i="4"/>
  <c r="AQ72" i="4" s="1"/>
  <c r="AL231" i="4"/>
  <c r="AM231" i="4" s="1"/>
  <c r="AL167" i="4"/>
  <c r="AQ167" i="4" s="1"/>
  <c r="AL95" i="4"/>
  <c r="AO95" i="4" s="1"/>
  <c r="AR95" i="4" s="1"/>
  <c r="AL31" i="4"/>
  <c r="AQ31" i="4" s="1"/>
  <c r="AL386" i="4"/>
  <c r="AM386" i="4" s="1"/>
  <c r="AL354" i="4"/>
  <c r="AQ354" i="4" s="1"/>
  <c r="AL322" i="4"/>
  <c r="AQ322" i="4" s="1"/>
  <c r="AL290" i="4"/>
  <c r="AO290" i="4" s="1"/>
  <c r="AR290" i="4" s="1"/>
  <c r="AL155" i="4"/>
  <c r="AM155" i="4" s="1"/>
  <c r="AL99" i="4"/>
  <c r="AQ99" i="4" s="1"/>
  <c r="AL559" i="4"/>
  <c r="AQ559" i="4" s="1"/>
  <c r="AL410" i="4"/>
  <c r="AQ410" i="4" s="1"/>
  <c r="AL149" i="4"/>
  <c r="AQ149" i="4" s="1"/>
  <c r="AL125" i="4"/>
  <c r="AO125" i="4" s="1"/>
  <c r="AR125" i="4" s="1"/>
  <c r="AL93" i="4"/>
  <c r="AO93" i="4" s="1"/>
  <c r="AR93" i="4" s="1"/>
  <c r="AL69" i="4"/>
  <c r="AQ69" i="4" s="1"/>
  <c r="AL37" i="4"/>
  <c r="AQ37" i="4" s="1"/>
  <c r="AL418" i="4"/>
  <c r="AM418" i="4" s="1"/>
  <c r="AL215" i="4"/>
  <c r="AQ215" i="4" s="1"/>
  <c r="AL151" i="4"/>
  <c r="AQ151" i="4" s="1"/>
  <c r="AL87" i="4"/>
  <c r="AM87" i="4" s="1"/>
  <c r="AL551" i="4"/>
  <c r="AQ551" i="4" s="1"/>
  <c r="AL378" i="4"/>
  <c r="AQ378" i="4" s="1"/>
  <c r="AL346" i="4"/>
  <c r="AM346" i="4" s="1"/>
  <c r="AL314" i="4"/>
  <c r="AQ314" i="4" s="1"/>
  <c r="AL282" i="4"/>
  <c r="AQ282" i="4" s="1"/>
  <c r="AL259" i="4"/>
  <c r="AQ259" i="4" s="1"/>
  <c r="AL195" i="4"/>
  <c r="AQ195" i="4" s="1"/>
  <c r="AL139" i="4"/>
  <c r="AQ139" i="4" s="1"/>
  <c r="AL75" i="4"/>
  <c r="AM75" i="4" s="1"/>
  <c r="AL35" i="4"/>
  <c r="AQ35" i="4" s="1"/>
  <c r="AL153" i="4"/>
  <c r="AQ153" i="4" s="1"/>
  <c r="AL89" i="4"/>
  <c r="AQ89" i="4" s="1"/>
  <c r="AJ840" i="4"/>
  <c r="AJ1093" i="4" s="1"/>
  <c r="AL651" i="4"/>
  <c r="AO651" i="4" s="1"/>
  <c r="AR651" i="4" s="1"/>
  <c r="AJ425" i="4"/>
  <c r="AJ678" i="4" s="1"/>
  <c r="AJ269" i="4"/>
  <c r="AJ522" i="4" s="1"/>
  <c r="AL68" i="4"/>
  <c r="AQ68" i="4" s="1"/>
  <c r="AL169" i="4"/>
  <c r="AQ169" i="4" s="1"/>
  <c r="AL105" i="4"/>
  <c r="AQ105" i="4" s="1"/>
  <c r="AL33" i="4"/>
  <c r="AM33" i="4" s="1"/>
  <c r="AJ928" i="4"/>
  <c r="AJ1181" i="4" s="1"/>
  <c r="AL619" i="4"/>
  <c r="AO619" i="4" s="1"/>
  <c r="AR619" i="4" s="1"/>
  <c r="AL792" i="4"/>
  <c r="AQ792" i="4" s="1"/>
  <c r="AL121" i="4"/>
  <c r="AQ121" i="4" s="1"/>
  <c r="AL531" i="4"/>
  <c r="AM531" i="4" s="1"/>
  <c r="AL504" i="4"/>
  <c r="AO504" i="4" s="1"/>
  <c r="AR504" i="4" s="1"/>
  <c r="AJ717" i="4"/>
  <c r="AJ970" i="4" s="1"/>
  <c r="AJ693" i="4"/>
  <c r="AJ946" i="4" s="1"/>
  <c r="AJ653" i="4"/>
  <c r="AJ906" i="4" s="1"/>
  <c r="AL356" i="4"/>
  <c r="AQ356" i="4" s="1"/>
  <c r="AJ589" i="4"/>
  <c r="AJ842" i="4" s="1"/>
  <c r="AJ489" i="4"/>
  <c r="AL489" i="4" s="1"/>
  <c r="AJ361" i="4"/>
  <c r="AL361" i="4" s="1"/>
  <c r="AL52" i="4"/>
  <c r="AQ52" i="4" s="1"/>
  <c r="AL17" i="4"/>
  <c r="AO17" i="4" s="1"/>
  <c r="AR17" i="4" s="1"/>
  <c r="AL808" i="4"/>
  <c r="AQ808" i="4" s="1"/>
  <c r="AJ1029" i="4"/>
  <c r="AL1029" i="4" s="1"/>
  <c r="AJ920" i="4"/>
  <c r="AJ1173" i="4" s="1"/>
  <c r="AL643" i="4"/>
  <c r="AQ643" i="4" s="1"/>
  <c r="AL611" i="4"/>
  <c r="AQ611" i="4" s="1"/>
  <c r="AJ709" i="4"/>
  <c r="AJ962" i="4" s="1"/>
  <c r="AL412" i="4"/>
  <c r="AO412" i="4" s="1"/>
  <c r="AR412" i="4" s="1"/>
  <c r="AJ613" i="4"/>
  <c r="AL613" i="4" s="1"/>
  <c r="AL316" i="4"/>
  <c r="AQ316" i="4" s="1"/>
  <c r="AJ549" i="4"/>
  <c r="AJ802" i="4" s="1"/>
  <c r="AJ513" i="4"/>
  <c r="AL513" i="4" s="1"/>
  <c r="AJ481" i="4"/>
  <c r="AL481" i="4" s="1"/>
  <c r="AJ449" i="4"/>
  <c r="AJ702" i="4" s="1"/>
  <c r="AJ417" i="4"/>
  <c r="AL417" i="4" s="1"/>
  <c r="AJ385" i="4"/>
  <c r="AJ638" i="4" s="1"/>
  <c r="AJ353" i="4"/>
  <c r="AJ606" i="4" s="1"/>
  <c r="AL20" i="4"/>
  <c r="AQ20" i="4" s="1"/>
  <c r="AL263" i="4"/>
  <c r="AQ263" i="4" s="1"/>
  <c r="AL55" i="4"/>
  <c r="AQ55" i="4" s="1"/>
  <c r="AL326" i="4"/>
  <c r="AO326" i="4" s="1"/>
  <c r="AR326" i="4" s="1"/>
  <c r="AL342" i="4"/>
  <c r="AQ342" i="4" s="1"/>
  <c r="AL147" i="4"/>
  <c r="AQ147" i="4" s="1"/>
  <c r="AL107" i="4"/>
  <c r="AQ107" i="4" s="1"/>
  <c r="AL49" i="4"/>
  <c r="AM49" i="4" s="1"/>
  <c r="AJ824" i="4"/>
  <c r="AJ1077" i="4" s="1"/>
  <c r="AL595" i="4"/>
  <c r="AM595" i="4" s="1"/>
  <c r="AJ369" i="4"/>
  <c r="AL369" i="4" s="1"/>
  <c r="AL60" i="4"/>
  <c r="AQ60" i="4" s="1"/>
  <c r="AL36" i="4"/>
  <c r="AQ36" i="4" s="1"/>
  <c r="AL163" i="4"/>
  <c r="AO163" i="4" s="1"/>
  <c r="AR163" i="4" s="1"/>
  <c r="AL414" i="4"/>
  <c r="AQ414" i="4" s="1"/>
  <c r="AL627" i="4"/>
  <c r="AQ627" i="4" s="1"/>
  <c r="AL396" i="4"/>
  <c r="AQ396" i="4" s="1"/>
  <c r="AJ629" i="4"/>
  <c r="AJ882" i="4" s="1"/>
  <c r="AJ497" i="4"/>
  <c r="AJ750" i="4" s="1"/>
  <c r="AJ465" i="4"/>
  <c r="AJ718" i="4" s="1"/>
  <c r="AJ433" i="4"/>
  <c r="AJ686" i="4" s="1"/>
  <c r="AJ401" i="4"/>
  <c r="AL401" i="4" s="1"/>
  <c r="AJ337" i="4"/>
  <c r="AJ590" i="4" s="1"/>
  <c r="AL523" i="4"/>
  <c r="AQ523" i="4" s="1"/>
  <c r="AL135" i="4"/>
  <c r="AQ135" i="4" s="1"/>
  <c r="AL203" i="4"/>
  <c r="AO203" i="4" s="1"/>
  <c r="AR203" i="4" s="1"/>
  <c r="AL161" i="4"/>
  <c r="AO161" i="4" s="1"/>
  <c r="AR161" i="4" s="1"/>
  <c r="AL145" i="4"/>
  <c r="AO145" i="4" s="1"/>
  <c r="AR145" i="4" s="1"/>
  <c r="AL129" i="4"/>
  <c r="AM129" i="4" s="1"/>
  <c r="AL113" i="4"/>
  <c r="AQ113" i="4" s="1"/>
  <c r="AL97" i="4"/>
  <c r="AO97" i="4" s="1"/>
  <c r="AR97" i="4" s="1"/>
  <c r="AL81" i="4"/>
  <c r="AQ81" i="4" s="1"/>
  <c r="AL65" i="4"/>
  <c r="AM65" i="4" s="1"/>
  <c r="AJ816" i="4"/>
  <c r="AJ1069" i="4" s="1"/>
  <c r="AJ1037" i="4"/>
  <c r="AL1037" i="4" s="1"/>
  <c r="AL635" i="4"/>
  <c r="AO635" i="4" s="1"/>
  <c r="AR635" i="4" s="1"/>
  <c r="AL603" i="4"/>
  <c r="AO603" i="4" s="1"/>
  <c r="AR603" i="4" s="1"/>
  <c r="AL579" i="4"/>
  <c r="AQ579" i="4" s="1"/>
  <c r="AL480" i="4"/>
  <c r="AQ480" i="4" s="1"/>
  <c r="AL436" i="4"/>
  <c r="AQ436" i="4" s="1"/>
  <c r="AJ669" i="4"/>
  <c r="AJ922" i="4" s="1"/>
  <c r="AL372" i="4"/>
  <c r="AO372" i="4" s="1"/>
  <c r="AR372" i="4" s="1"/>
  <c r="AL308" i="4"/>
  <c r="AQ308" i="4" s="1"/>
  <c r="AL276" i="4"/>
  <c r="AO276" i="4" s="1"/>
  <c r="AR276" i="4" s="1"/>
  <c r="AJ505" i="4"/>
  <c r="AJ758" i="4" s="1"/>
  <c r="AJ473" i="4"/>
  <c r="AL473" i="4" s="1"/>
  <c r="AJ441" i="4"/>
  <c r="AL441" i="4" s="1"/>
  <c r="AJ409" i="4"/>
  <c r="AJ662" i="4" s="1"/>
  <c r="AJ377" i="4"/>
  <c r="AJ630" i="4" s="1"/>
  <c r="AJ345" i="4"/>
  <c r="AL345" i="4" s="1"/>
  <c r="AL183" i="4"/>
  <c r="AO183" i="4" s="1"/>
  <c r="AR183" i="4" s="1"/>
  <c r="AL23" i="4"/>
  <c r="AO23" i="4" s="1"/>
  <c r="AR23" i="4" s="1"/>
  <c r="AL25" i="4"/>
  <c r="AQ25" i="4" s="1"/>
  <c r="AJ912" i="4"/>
  <c r="AJ1165" i="4" s="1"/>
  <c r="AL516" i="4"/>
  <c r="AQ516" i="4" s="1"/>
  <c r="AL332" i="4"/>
  <c r="AM332" i="4" s="1"/>
  <c r="AL292" i="4"/>
  <c r="AO292" i="4" s="1"/>
  <c r="AR292" i="4" s="1"/>
  <c r="AL44" i="4"/>
  <c r="AQ44" i="4" s="1"/>
  <c r="AL199" i="4"/>
  <c r="AM199" i="4" s="1"/>
  <c r="AL159" i="4"/>
  <c r="AO159" i="4" s="1"/>
  <c r="AR159" i="4" s="1"/>
  <c r="AL119" i="4"/>
  <c r="AQ119" i="4" s="1"/>
  <c r="AL39" i="4"/>
  <c r="AM39" i="4" s="1"/>
  <c r="AL310" i="4"/>
  <c r="AQ310" i="4" s="1"/>
  <c r="AL390" i="4"/>
  <c r="AQ390" i="4" s="1"/>
  <c r="AL278" i="4"/>
  <c r="AM278" i="4" s="1"/>
  <c r="AL227" i="4"/>
  <c r="AQ227" i="4" s="1"/>
  <c r="AL67" i="4"/>
  <c r="AM67" i="4" s="1"/>
  <c r="AL57" i="4"/>
  <c r="AO57" i="4" s="1"/>
  <c r="AR57" i="4" s="1"/>
  <c r="AJ749" i="4"/>
  <c r="AJ1002" i="4" s="1"/>
  <c r="AL476" i="4"/>
  <c r="AM476" i="4" s="1"/>
  <c r="AL223" i="4"/>
  <c r="AO223" i="4" s="1"/>
  <c r="AR223" i="4" s="1"/>
  <c r="AL63" i="4"/>
  <c r="AM63" i="4" s="1"/>
  <c r="AL374" i="4"/>
  <c r="AM374" i="4" s="1"/>
  <c r="AL422" i="4"/>
  <c r="AQ422" i="4" s="1"/>
  <c r="AL800" i="4"/>
  <c r="AO800" i="4" s="1"/>
  <c r="AR800" i="4" s="1"/>
  <c r="AL547" i="4"/>
  <c r="AM547" i="4" s="1"/>
  <c r="AL239" i="4"/>
  <c r="AQ239" i="4" s="1"/>
  <c r="AL175" i="4"/>
  <c r="AO175" i="4" s="1"/>
  <c r="AR175" i="4" s="1"/>
  <c r="AL143" i="4"/>
  <c r="AO143" i="4" s="1"/>
  <c r="AR143" i="4" s="1"/>
  <c r="AL79" i="4"/>
  <c r="AQ79" i="4" s="1"/>
  <c r="AL382" i="4"/>
  <c r="AM382" i="4" s="1"/>
  <c r="AL286" i="4"/>
  <c r="AM286" i="4" s="1"/>
  <c r="AL406" i="4"/>
  <c r="AQ406" i="4" s="1"/>
  <c r="AL366" i="4"/>
  <c r="AM366" i="4" s="1"/>
  <c r="AL318" i="4"/>
  <c r="AM318" i="4" s="1"/>
  <c r="AL270" i="4"/>
  <c r="AM270" i="4" s="1"/>
  <c r="AL251" i="4"/>
  <c r="AQ251" i="4" s="1"/>
  <c r="AL187" i="4"/>
  <c r="AQ187" i="4" s="1"/>
  <c r="AL123" i="4"/>
  <c r="AM123" i="4" s="1"/>
  <c r="AL91" i="4"/>
  <c r="AM91" i="4" s="1"/>
  <c r="AL27" i="4"/>
  <c r="AM27" i="4" s="1"/>
  <c r="AL294" i="4"/>
  <c r="AQ294" i="4" s="1"/>
  <c r="AL41" i="4"/>
  <c r="AM41" i="4" s="1"/>
  <c r="AL103" i="4"/>
  <c r="AO103" i="4" s="1"/>
  <c r="AR103" i="4" s="1"/>
  <c r="AL350" i="4"/>
  <c r="AQ350" i="4" s="1"/>
  <c r="AL398" i="4"/>
  <c r="AM398" i="4" s="1"/>
  <c r="AL358" i="4"/>
  <c r="AO358" i="4" s="1"/>
  <c r="AR358" i="4" s="1"/>
  <c r="AL302" i="4"/>
  <c r="AM302" i="4" s="1"/>
  <c r="AL539" i="4"/>
  <c r="AM539" i="4" s="1"/>
  <c r="AL243" i="4"/>
  <c r="AQ243" i="4" s="1"/>
  <c r="AL83" i="4"/>
  <c r="AO83" i="4" s="1"/>
  <c r="AR83" i="4" s="1"/>
  <c r="AL13" i="4"/>
  <c r="AM13" i="4" s="1"/>
  <c r="AL264" i="4"/>
  <c r="AM264" i="4" s="1"/>
  <c r="AL12" i="4"/>
  <c r="AM12" i="4" s="1"/>
  <c r="AL11" i="4"/>
  <c r="AM11" i="4" s="1"/>
  <c r="BA4" i="7"/>
  <c r="BH4" i="7" s="1"/>
  <c r="AL257" i="4"/>
  <c r="AQ257" i="4" s="1"/>
  <c r="AL687" i="4"/>
  <c r="AQ687" i="4" s="1"/>
  <c r="AL719" i="4"/>
  <c r="AQ719" i="4" s="1"/>
  <c r="AL225" i="4"/>
  <c r="AQ225" i="4" s="1"/>
  <c r="AL434" i="4"/>
  <c r="AM434" i="4" s="1"/>
  <c r="AL494" i="4"/>
  <c r="AM494" i="4" s="1"/>
  <c r="AJ785" i="4"/>
  <c r="AL785" i="4" s="1"/>
  <c r="AL470" i="4"/>
  <c r="AQ470" i="4" s="1"/>
  <c r="AL584" i="4"/>
  <c r="AQ584" i="4" s="1"/>
  <c r="AL510" i="4"/>
  <c r="AQ510" i="4" s="1"/>
  <c r="AL249" i="4"/>
  <c r="AM249" i="4" s="1"/>
  <c r="AL450" i="4"/>
  <c r="AM450" i="4" s="1"/>
  <c r="AL632" i="4"/>
  <c r="AQ632" i="4" s="1"/>
  <c r="AL743" i="4"/>
  <c r="AM743" i="4" s="1"/>
  <c r="AL94" i="4"/>
  <c r="AO94" i="4" s="1"/>
  <c r="AR94" i="4" s="1"/>
  <c r="AJ1017" i="4"/>
  <c r="AJ1270" i="4" s="1"/>
  <c r="AJ956" i="4"/>
  <c r="AJ1209" i="4" s="1"/>
  <c r="AL363" i="4"/>
  <c r="AM363" i="4" s="1"/>
  <c r="AL62" i="4"/>
  <c r="AQ62" i="4" s="1"/>
  <c r="AL202" i="4"/>
  <c r="AM202" i="4" s="1"/>
  <c r="AJ845" i="4"/>
  <c r="AJ1098" i="4" s="1"/>
  <c r="AJ1020" i="4"/>
  <c r="AJ1273" i="4" s="1"/>
  <c r="AJ937" i="4"/>
  <c r="AJ1190" i="4" s="1"/>
  <c r="AJ953" i="4"/>
  <c r="AJ1206" i="4" s="1"/>
  <c r="AL261" i="4"/>
  <c r="AQ261" i="4" s="1"/>
  <c r="AL660" i="4"/>
  <c r="AQ660" i="4" s="1"/>
  <c r="AL540" i="4"/>
  <c r="AQ540" i="4" s="1"/>
  <c r="AL186" i="4"/>
  <c r="AQ186" i="4" s="1"/>
  <c r="AL442" i="4"/>
  <c r="AQ442" i="4" s="1"/>
  <c r="AL740" i="4"/>
  <c r="AQ740" i="4" s="1"/>
  <c r="AL498" i="4"/>
  <c r="AO498" i="4" s="1"/>
  <c r="AR498" i="4" s="1"/>
  <c r="AL490" i="4"/>
  <c r="AQ490" i="4" s="1"/>
  <c r="AL415" i="4"/>
  <c r="AQ415" i="4" s="1"/>
  <c r="AJ865" i="4"/>
  <c r="AJ1118" i="4" s="1"/>
  <c r="AL568" i="4"/>
  <c r="AQ568" i="4" s="1"/>
  <c r="AL466" i="4"/>
  <c r="AO466" i="4" s="1"/>
  <c r="AR466" i="4" s="1"/>
  <c r="AL375" i="4"/>
  <c r="AQ375" i="4" s="1"/>
  <c r="AL479" i="4"/>
  <c r="AQ479" i="4" s="1"/>
  <c r="AL241" i="4"/>
  <c r="AQ241" i="4" s="1"/>
  <c r="AJ969" i="4"/>
  <c r="AJ1222" i="4" s="1"/>
  <c r="AJ905" i="4"/>
  <c r="AL905" i="4" s="1"/>
  <c r="AL600" i="4"/>
  <c r="AQ600" i="4" s="1"/>
  <c r="AJ817" i="4"/>
  <c r="AL817" i="4" s="1"/>
  <c r="AL343" i="4"/>
  <c r="AQ343" i="4" s="1"/>
  <c r="AJ881" i="4"/>
  <c r="AL881" i="4" s="1"/>
  <c r="AJ961" i="4"/>
  <c r="AL961" i="4" s="1"/>
  <c r="AL739" i="4"/>
  <c r="AQ739" i="4" s="1"/>
  <c r="AL170" i="4"/>
  <c r="AQ170" i="4" s="1"/>
  <c r="AL154" i="4"/>
  <c r="AQ154" i="4" s="1"/>
  <c r="AL474" i="4"/>
  <c r="AQ474" i="4" s="1"/>
  <c r="AL221" i="4"/>
  <c r="AQ221" i="4" s="1"/>
  <c r="AJ1013" i="4"/>
  <c r="AJ1266" i="4" s="1"/>
  <c r="AL724" i="4"/>
  <c r="AQ724" i="4" s="1"/>
  <c r="AJ929" i="4"/>
  <c r="AL929" i="4" s="1"/>
  <c r="AJ877" i="4"/>
  <c r="AJ1130" i="4" s="1"/>
  <c r="AJ833" i="4"/>
  <c r="AJ1086" i="4" s="1"/>
  <c r="AJ813" i="4"/>
  <c r="AL813" i="4" s="1"/>
  <c r="AJ777" i="4"/>
  <c r="AJ1030" i="4" s="1"/>
  <c r="AJ1012" i="4"/>
  <c r="AL1012" i="4" s="1"/>
  <c r="AL727" i="4"/>
  <c r="AQ727" i="4" s="1"/>
  <c r="AL711" i="4"/>
  <c r="AO711" i="4" s="1"/>
  <c r="AR711" i="4" s="1"/>
  <c r="AL695" i="4"/>
  <c r="AQ695" i="4" s="1"/>
  <c r="AL299" i="4"/>
  <c r="AQ299" i="4" s="1"/>
  <c r="AL254" i="4"/>
  <c r="AQ254" i="4" s="1"/>
  <c r="AL30" i="4"/>
  <c r="AQ30" i="4" s="1"/>
  <c r="AL311" i="4"/>
  <c r="AQ311" i="4" s="1"/>
  <c r="AL106" i="4"/>
  <c r="AM106" i="4" s="1"/>
  <c r="AL511" i="4"/>
  <c r="AO511" i="4" s="1"/>
  <c r="AR511" i="4" s="1"/>
  <c r="AL447" i="4"/>
  <c r="AO447" i="4" s="1"/>
  <c r="AR447" i="4" s="1"/>
  <c r="AL245" i="4"/>
  <c r="AQ245" i="4" s="1"/>
  <c r="AL205" i="4"/>
  <c r="AQ205" i="4" s="1"/>
  <c r="AJ1001" i="4"/>
  <c r="AJ1254" i="4" s="1"/>
  <c r="AL692" i="4"/>
  <c r="AO692" i="4" s="1"/>
  <c r="AR692" i="4" s="1"/>
  <c r="AJ921" i="4"/>
  <c r="AJ1174" i="4" s="1"/>
  <c r="AJ897" i="4"/>
  <c r="AL897" i="4" s="1"/>
  <c r="AL616" i="4"/>
  <c r="AQ616" i="4" s="1"/>
  <c r="AJ849" i="4"/>
  <c r="AJ1102" i="4" s="1"/>
  <c r="AJ829" i="4"/>
  <c r="AL829" i="4" s="1"/>
  <c r="AJ801" i="4"/>
  <c r="AJ1054" i="4" s="1"/>
  <c r="AJ1004" i="4"/>
  <c r="AJ1257" i="4" s="1"/>
  <c r="AL371" i="4"/>
  <c r="AO371" i="4" s="1"/>
  <c r="AR371" i="4" s="1"/>
  <c r="AL102" i="4"/>
  <c r="AM102" i="4" s="1"/>
  <c r="AL399" i="4"/>
  <c r="AQ399" i="4" s="1"/>
  <c r="AL279" i="4"/>
  <c r="AQ279" i="4" s="1"/>
  <c r="AL146" i="4"/>
  <c r="AQ146" i="4" s="1"/>
  <c r="AL34" i="4"/>
  <c r="AQ34" i="4" s="1"/>
  <c r="AJ861" i="4"/>
  <c r="AJ1114" i="4" s="1"/>
  <c r="AL323" i="4"/>
  <c r="AO323" i="4" s="1"/>
  <c r="AR323" i="4" s="1"/>
  <c r="AQ708" i="4"/>
  <c r="AM708" i="4"/>
  <c r="AQ644" i="4"/>
  <c r="AM644" i="4"/>
  <c r="AQ624" i="4"/>
  <c r="AM624" i="4"/>
  <c r="AQ608" i="4"/>
  <c r="AM608" i="4"/>
  <c r="AQ592" i="4"/>
  <c r="AM592" i="4"/>
  <c r="AQ576" i="4"/>
  <c r="AM576" i="4"/>
  <c r="AQ560" i="4"/>
  <c r="AM560" i="4"/>
  <c r="AQ767" i="4"/>
  <c r="AM767" i="4"/>
  <c r="AQ751" i="4"/>
  <c r="AM751" i="4"/>
  <c r="AL506" i="4"/>
  <c r="AO506" i="4" s="1"/>
  <c r="AR506" i="4" s="1"/>
  <c r="AL458" i="4"/>
  <c r="AO458" i="4" s="1"/>
  <c r="AR458" i="4" s="1"/>
  <c r="AL253" i="4"/>
  <c r="AO253" i="4" s="1"/>
  <c r="AR253" i="4" s="1"/>
  <c r="AL233" i="4"/>
  <c r="AO233" i="4" s="1"/>
  <c r="AR233" i="4" s="1"/>
  <c r="AL189" i="4"/>
  <c r="AO189" i="4" s="1"/>
  <c r="AR189" i="4" s="1"/>
  <c r="AL752" i="4"/>
  <c r="AJ985" i="4"/>
  <c r="AL985" i="4" s="1"/>
  <c r="AL331" i="4"/>
  <c r="AQ255" i="4"/>
  <c r="AL487" i="4"/>
  <c r="AO487" i="4" s="1"/>
  <c r="AR487" i="4" s="1"/>
  <c r="AL126" i="4"/>
  <c r="AO126" i="4" s="1"/>
  <c r="AR126" i="4" s="1"/>
  <c r="AL54" i="4"/>
  <c r="AO54" i="4" s="1"/>
  <c r="AR54" i="4" s="1"/>
  <c r="AL514" i="4"/>
  <c r="AO514" i="4" s="1"/>
  <c r="AR514" i="4" s="1"/>
  <c r="AL391" i="4"/>
  <c r="AO391" i="4" s="1"/>
  <c r="AR391" i="4" s="1"/>
  <c r="AL287" i="4"/>
  <c r="AO287" i="4" s="1"/>
  <c r="AR287" i="4" s="1"/>
  <c r="AQ19" i="4"/>
  <c r="AM19" i="4"/>
  <c r="AL26" i="4"/>
  <c r="AO26" i="4" s="1"/>
  <c r="AR26" i="4" s="1"/>
  <c r="AQ748" i="4"/>
  <c r="AM748" i="4"/>
  <c r="AQ628" i="4"/>
  <c r="AM628" i="4"/>
  <c r="AQ612" i="4"/>
  <c r="AM612" i="4"/>
  <c r="AQ596" i="4"/>
  <c r="AM596" i="4"/>
  <c r="AQ580" i="4"/>
  <c r="AM580" i="4"/>
  <c r="AQ564" i="4"/>
  <c r="AM564" i="4"/>
  <c r="AQ524" i="4"/>
  <c r="AM524" i="4"/>
  <c r="AQ723" i="4"/>
  <c r="AM723" i="4"/>
  <c r="AQ707" i="4"/>
  <c r="AM707" i="4"/>
  <c r="AQ691" i="4"/>
  <c r="AM691" i="4"/>
  <c r="AQ760" i="4"/>
  <c r="AM760" i="4"/>
  <c r="AQ676" i="4"/>
  <c r="AM676" i="4"/>
  <c r="AQ759" i="4"/>
  <c r="AM759" i="4"/>
  <c r="AQ402" i="4"/>
  <c r="AM402" i="4"/>
  <c r="AQ338" i="4"/>
  <c r="AQ306" i="4"/>
  <c r="AQ756" i="4"/>
  <c r="AM756" i="4"/>
  <c r="AQ744" i="4"/>
  <c r="AM744" i="4"/>
  <c r="AQ696" i="4"/>
  <c r="AM696" i="4"/>
  <c r="AQ680" i="4"/>
  <c r="AM680" i="4"/>
  <c r="AQ636" i="4"/>
  <c r="AM636" i="4"/>
  <c r="AQ620" i="4"/>
  <c r="AM620" i="4"/>
  <c r="AQ604" i="4"/>
  <c r="AM604" i="4"/>
  <c r="AQ588" i="4"/>
  <c r="AM588" i="4"/>
  <c r="AQ572" i="4"/>
  <c r="AM572" i="4"/>
  <c r="AQ556" i="4"/>
  <c r="AM556" i="4"/>
  <c r="AQ587" i="4"/>
  <c r="AM587" i="4"/>
  <c r="AQ563" i="4"/>
  <c r="AM563" i="4"/>
  <c r="AQ784" i="4"/>
  <c r="AM784" i="4"/>
  <c r="AQ703" i="4"/>
  <c r="AM703" i="4"/>
  <c r="AQ675" i="4"/>
  <c r="AM675" i="4"/>
  <c r="AQ667" i="4"/>
  <c r="AM667" i="4"/>
  <c r="AQ659" i="4"/>
  <c r="AM659" i="4"/>
  <c r="AQ575" i="4"/>
  <c r="AM575" i="4"/>
  <c r="AQ496" i="4"/>
  <c r="AM496" i="4"/>
  <c r="AQ464" i="4"/>
  <c r="AM464" i="4"/>
  <c r="AQ456" i="4"/>
  <c r="AM456" i="4"/>
  <c r="AQ440" i="4"/>
  <c r="AM440" i="4"/>
  <c r="AQ432" i="4"/>
  <c r="AM432" i="4"/>
  <c r="AQ424" i="4"/>
  <c r="AM424" i="4"/>
  <c r="AQ416" i="4"/>
  <c r="AM416" i="4"/>
  <c r="AQ408" i="4"/>
  <c r="AM408" i="4"/>
  <c r="AQ400" i="4"/>
  <c r="AM400" i="4"/>
  <c r="AQ392" i="4"/>
  <c r="AM392" i="4"/>
  <c r="AQ376" i="4"/>
  <c r="AM376" i="4"/>
  <c r="AQ360" i="4"/>
  <c r="AM360" i="4"/>
  <c r="AQ336" i="4"/>
  <c r="AM336" i="4"/>
  <c r="AQ296" i="4"/>
  <c r="AM296" i="4"/>
  <c r="AQ280" i="4"/>
  <c r="AM280" i="4"/>
  <c r="AQ248" i="4"/>
  <c r="AM248" i="4"/>
  <c r="AQ232" i="4"/>
  <c r="AM232" i="4"/>
  <c r="AQ216" i="4"/>
  <c r="AM216" i="4"/>
  <c r="AQ184" i="4"/>
  <c r="AM184" i="4"/>
  <c r="AM168" i="4"/>
  <c r="AQ128" i="4"/>
  <c r="AM128" i="4"/>
  <c r="AQ112" i="4"/>
  <c r="AM112" i="4"/>
  <c r="AQ96" i="4"/>
  <c r="AM96" i="4"/>
  <c r="AQ80" i="4"/>
  <c r="AM80" i="4"/>
  <c r="AM61" i="4"/>
  <c r="AQ571" i="4"/>
  <c r="AM571" i="4"/>
  <c r="AQ776" i="4"/>
  <c r="AM776" i="4"/>
  <c r="AQ591" i="4"/>
  <c r="AM591" i="4"/>
  <c r="AQ484" i="4"/>
  <c r="AM484" i="4"/>
  <c r="AQ468" i="4"/>
  <c r="AM468" i="4"/>
  <c r="AQ348" i="4"/>
  <c r="AQ340" i="4"/>
  <c r="AM340" i="4"/>
  <c r="AQ324" i="4"/>
  <c r="AM324" i="4"/>
  <c r="AQ260" i="4"/>
  <c r="AM260" i="4"/>
  <c r="AQ252" i="4"/>
  <c r="AM252" i="4"/>
  <c r="AQ244" i="4"/>
  <c r="AM244" i="4"/>
  <c r="AQ236" i="4"/>
  <c r="AM236" i="4"/>
  <c r="AQ228" i="4"/>
  <c r="AM228" i="4"/>
  <c r="AQ220" i="4"/>
  <c r="AM220" i="4"/>
  <c r="AQ212" i="4"/>
  <c r="AM212" i="4"/>
  <c r="AQ204" i="4"/>
  <c r="AM204" i="4"/>
  <c r="AQ196" i="4"/>
  <c r="AM196" i="4"/>
  <c r="AQ188" i="4"/>
  <c r="AM188" i="4"/>
  <c r="AQ180" i="4"/>
  <c r="AM180" i="4"/>
  <c r="AQ172" i="4"/>
  <c r="AM172" i="4"/>
  <c r="AQ164" i="4"/>
  <c r="AM164" i="4"/>
  <c r="AQ156" i="4"/>
  <c r="AM156" i="4"/>
  <c r="AQ148" i="4"/>
  <c r="AM148" i="4"/>
  <c r="AQ140" i="4"/>
  <c r="AM140" i="4"/>
  <c r="AQ132" i="4"/>
  <c r="AM132" i="4"/>
  <c r="AQ124" i="4"/>
  <c r="AM124" i="4"/>
  <c r="AQ116" i="4"/>
  <c r="AM116" i="4"/>
  <c r="AQ108" i="4"/>
  <c r="AM108" i="4"/>
  <c r="AQ100" i="4"/>
  <c r="AM100" i="4"/>
  <c r="AQ92" i="4"/>
  <c r="AM92" i="4"/>
  <c r="AQ84" i="4"/>
  <c r="AM84" i="4"/>
  <c r="AQ76" i="4"/>
  <c r="AM76" i="4"/>
  <c r="AQ32" i="4"/>
  <c r="AM32" i="4"/>
  <c r="AQ24" i="4"/>
  <c r="AM24" i="4"/>
  <c r="AQ764" i="4"/>
  <c r="AM764" i="4"/>
  <c r="AQ732" i="4"/>
  <c r="AM732" i="4"/>
  <c r="AQ716" i="4"/>
  <c r="AM716" i="4"/>
  <c r="AQ700" i="4"/>
  <c r="AM700" i="4"/>
  <c r="AQ684" i="4"/>
  <c r="AM684" i="4"/>
  <c r="AQ668" i="4"/>
  <c r="AM668" i="4"/>
  <c r="AQ652" i="4"/>
  <c r="AM652" i="4"/>
  <c r="AQ548" i="4"/>
  <c r="AM548" i="4"/>
  <c r="AQ532" i="4"/>
  <c r="AM532" i="4"/>
  <c r="AQ763" i="4"/>
  <c r="AM763" i="4"/>
  <c r="AQ755" i="4"/>
  <c r="AM755" i="4"/>
  <c r="AQ747" i="4"/>
  <c r="AM747" i="4"/>
  <c r="AQ731" i="4"/>
  <c r="AM731" i="4"/>
  <c r="AJ997" i="4"/>
  <c r="AL997" i="4" s="1"/>
  <c r="AL728" i="4"/>
  <c r="AO728" i="4" s="1"/>
  <c r="AR728" i="4" s="1"/>
  <c r="AL258" i="4"/>
  <c r="AL735" i="4"/>
  <c r="AL439" i="4"/>
  <c r="AL355" i="4"/>
  <c r="AO355" i="4" s="1"/>
  <c r="AR355" i="4" s="1"/>
  <c r="AL307" i="4"/>
  <c r="AL86" i="4"/>
  <c r="AL486" i="4"/>
  <c r="AL407" i="4"/>
  <c r="AO407" i="4" s="1"/>
  <c r="AR407" i="4" s="1"/>
  <c r="AL507" i="4"/>
  <c r="AL138" i="4"/>
  <c r="AL455" i="4"/>
  <c r="AL339" i="4"/>
  <c r="AO339" i="4" s="1"/>
  <c r="AR339" i="4" s="1"/>
  <c r="AL423" i="4"/>
  <c r="AL118" i="4"/>
  <c r="AL70" i="4"/>
  <c r="AL471" i="4"/>
  <c r="AO471" i="4" s="1"/>
  <c r="AR471" i="4" s="1"/>
  <c r="AL234" i="4"/>
  <c r="AL218" i="4"/>
  <c r="AL177" i="4"/>
  <c r="AJ1009" i="4"/>
  <c r="AJ1262" i="4" s="1"/>
  <c r="AL544" i="4"/>
  <c r="AL50" i="4"/>
  <c r="AL664" i="4"/>
  <c r="AL774" i="4"/>
  <c r="AM774" i="4" s="1"/>
  <c r="AL209" i="4"/>
  <c r="AO209" i="4" s="1"/>
  <c r="AR209" i="4" s="1"/>
  <c r="AJ933" i="4"/>
  <c r="AJ1186" i="4" s="1"/>
  <c r="AL226" i="4"/>
  <c r="AJ857" i="4"/>
  <c r="AJ1110" i="4" s="1"/>
  <c r="AL446" i="4"/>
  <c r="AL699" i="4"/>
  <c r="AL246" i="4"/>
  <c r="AL22" i="4"/>
  <c r="AO22" i="4" s="1"/>
  <c r="AR22" i="4" s="1"/>
  <c r="AL499" i="4"/>
  <c r="AJ949" i="4"/>
  <c r="AL949" i="4" s="1"/>
  <c r="AJ841" i="4"/>
  <c r="AJ1094" i="4" s="1"/>
  <c r="AL683" i="4"/>
  <c r="AO683" i="4" s="1"/>
  <c r="AR683" i="4" s="1"/>
  <c r="AL411" i="4"/>
  <c r="AL238" i="4"/>
  <c r="AL443" i="4"/>
  <c r="AL491" i="4"/>
  <c r="AO491" i="4" s="1"/>
  <c r="AR491" i="4" s="1"/>
  <c r="AL174" i="4"/>
  <c r="AL335" i="4"/>
  <c r="AO335" i="4" s="1"/>
  <c r="AR335" i="4" s="1"/>
  <c r="AL229" i="4"/>
  <c r="AL712" i="4"/>
  <c r="AO712" i="4" s="1"/>
  <c r="AR712" i="4" s="1"/>
  <c r="AL648" i="4"/>
  <c r="AJ889" i="4"/>
  <c r="AL889" i="4" s="1"/>
  <c r="AJ825" i="4"/>
  <c r="AJ1078" i="4" s="1"/>
  <c r="AL528" i="4"/>
  <c r="AO528" i="4" s="1"/>
  <c r="AR528" i="4" s="1"/>
  <c r="AL430" i="4"/>
  <c r="AL1027" i="4"/>
  <c r="AM1027" i="4" s="1"/>
  <c r="AL482" i="4"/>
  <c r="AL395" i="4"/>
  <c r="AO395" i="4" s="1"/>
  <c r="AR395" i="4" s="1"/>
  <c r="AL475" i="4"/>
  <c r="AL222" i="4"/>
  <c r="AL158" i="4"/>
  <c r="AL178" i="4"/>
  <c r="AO178" i="4" s="1"/>
  <c r="AR178" i="4" s="1"/>
  <c r="AL130" i="4"/>
  <c r="AL193" i="4"/>
  <c r="AJ873" i="4"/>
  <c r="AL873" i="4" s="1"/>
  <c r="AJ809" i="4"/>
  <c r="AL809" i="4" s="1"/>
  <c r="AL715" i="4"/>
  <c r="AL291" i="4"/>
  <c r="AL206" i="4"/>
  <c r="AO206" i="4" s="1"/>
  <c r="AR206" i="4" s="1"/>
  <c r="AL142" i="4"/>
  <c r="AO142" i="4" s="1"/>
  <c r="AR142" i="4" s="1"/>
  <c r="AL367" i="4"/>
  <c r="AL303" i="4"/>
  <c r="AL98" i="4"/>
  <c r="AL250" i="4"/>
  <c r="AO250" i="4" s="1"/>
  <c r="AR250" i="4" s="1"/>
  <c r="AL15" i="4"/>
  <c r="AM15" i="4" s="1"/>
  <c r="AL427" i="4"/>
  <c r="AL190" i="4"/>
  <c r="AL459" i="4"/>
  <c r="AO459" i="4" s="1"/>
  <c r="AR459" i="4" s="1"/>
  <c r="AL114" i="4"/>
  <c r="AL66" i="4"/>
  <c r="AL379" i="4"/>
  <c r="AL315" i="4"/>
  <c r="AO315" i="4" s="1"/>
  <c r="AR315" i="4" s="1"/>
  <c r="AL502" i="4"/>
  <c r="AL451" i="4"/>
  <c r="AL110" i="4"/>
  <c r="AL46" i="4"/>
  <c r="AO46" i="4" s="1"/>
  <c r="AR46" i="4" s="1"/>
  <c r="AL435" i="4"/>
  <c r="AL359" i="4"/>
  <c r="AL327" i="4"/>
  <c r="AL242" i="4"/>
  <c r="AO242" i="4" s="1"/>
  <c r="AR242" i="4" s="1"/>
  <c r="AL42" i="4"/>
  <c r="AL194" i="4"/>
  <c r="AL90" i="4"/>
  <c r="AJ14" i="4"/>
  <c r="AJ267" i="4" s="1"/>
  <c r="AD14" i="4"/>
  <c r="AE15" i="4" s="1"/>
  <c r="J15" i="4" s="1"/>
  <c r="AL495" i="4"/>
  <c r="AL463" i="4"/>
  <c r="AL431" i="4"/>
  <c r="AO431" i="4" s="1"/>
  <c r="AR431" i="4" s="1"/>
  <c r="AL213" i="4"/>
  <c r="AL197" i="4"/>
  <c r="AL181" i="4"/>
  <c r="AL521" i="4"/>
  <c r="AM521" i="4" s="1"/>
  <c r="AL462" i="4"/>
  <c r="AL268" i="4"/>
  <c r="AM268" i="4" s="1"/>
  <c r="AJ1016" i="4"/>
  <c r="AJ1269" i="4" s="1"/>
  <c r="AJ1008" i="4"/>
  <c r="AJ1261" i="4" s="1"/>
  <c r="AJ1000" i="4"/>
  <c r="AL1000" i="4" s="1"/>
  <c r="AJ984" i="4"/>
  <c r="AJ1237" i="4" s="1"/>
  <c r="AJ976" i="4"/>
  <c r="AJ1229" i="4" s="1"/>
  <c r="AJ960" i="4"/>
  <c r="AL960" i="4" s="1"/>
  <c r="AJ944" i="4"/>
  <c r="AJ1197" i="4" s="1"/>
  <c r="AL503" i="4"/>
  <c r="AL454" i="4"/>
  <c r="AL403" i="4"/>
  <c r="AO403" i="4" s="1"/>
  <c r="AR403" i="4" s="1"/>
  <c r="AL275" i="4"/>
  <c r="AL438" i="4"/>
  <c r="AL262" i="4"/>
  <c r="AL230" i="4"/>
  <c r="AO230" i="4" s="1"/>
  <c r="AR230" i="4" s="1"/>
  <c r="AL198" i="4"/>
  <c r="AL166" i="4"/>
  <c r="AL134" i="4"/>
  <c r="AL38" i="4"/>
  <c r="AO38" i="4" s="1"/>
  <c r="AR38" i="4" s="1"/>
  <c r="AL383" i="4"/>
  <c r="AL351" i="4"/>
  <c r="AL319" i="4"/>
  <c r="AL210" i="4"/>
  <c r="AO210" i="4" s="1"/>
  <c r="AR210" i="4" s="1"/>
  <c r="AL82" i="4"/>
  <c r="AL419" i="4"/>
  <c r="AL483" i="4"/>
  <c r="AL162" i="4"/>
  <c r="AO162" i="4" s="1"/>
  <c r="AR162" i="4" s="1"/>
  <c r="AL58" i="4"/>
  <c r="AL387" i="4"/>
  <c r="AL515" i="4"/>
  <c r="AL214" i="4"/>
  <c r="AO214" i="4" s="1"/>
  <c r="AR214" i="4" s="1"/>
  <c r="AL182" i="4"/>
  <c r="AL150" i="4"/>
  <c r="AL271" i="4"/>
  <c r="AL18" i="4"/>
  <c r="AO18" i="4" s="1"/>
  <c r="AR18" i="4" s="1"/>
  <c r="AL74" i="4"/>
  <c r="AL122" i="4"/>
  <c r="AL237" i="4"/>
  <c r="AL768" i="4"/>
  <c r="AL736" i="4"/>
  <c r="AL720" i="4"/>
  <c r="AL704" i="4"/>
  <c r="AL688" i="4"/>
  <c r="AO688" i="4" s="1"/>
  <c r="AR688" i="4" s="1"/>
  <c r="AL672" i="4"/>
  <c r="AL656" i="4"/>
  <c r="AL640" i="4"/>
  <c r="AL552" i="4"/>
  <c r="AO552" i="4" s="1"/>
  <c r="AR552" i="4" s="1"/>
  <c r="AL536" i="4"/>
  <c r="AL217" i="4"/>
  <c r="AL201" i="4"/>
  <c r="AL185" i="4"/>
  <c r="AO185" i="4" s="1"/>
  <c r="AR185" i="4" s="1"/>
  <c r="AL478" i="4"/>
  <c r="AL467" i="4"/>
  <c r="AL347" i="4"/>
  <c r="AL283" i="4"/>
  <c r="AO283" i="4" s="1"/>
  <c r="AR283" i="4" s="1"/>
  <c r="AL78" i="4"/>
  <c r="AL295" i="4"/>
  <c r="AO744" i="4"/>
  <c r="AR744" i="4" s="1"/>
  <c r="AO680" i="4"/>
  <c r="AR680" i="4" s="1"/>
  <c r="AO624" i="4"/>
  <c r="AR624" i="4" s="1"/>
  <c r="AO560" i="4"/>
  <c r="AR560" i="4" s="1"/>
  <c r="AO563" i="4"/>
  <c r="AR563" i="4" s="1"/>
  <c r="AO216" i="4"/>
  <c r="AR216" i="4" s="1"/>
  <c r="AO112" i="4"/>
  <c r="AR112" i="4" s="1"/>
  <c r="AO755" i="4"/>
  <c r="AR755" i="4" s="1"/>
  <c r="AO731" i="4"/>
  <c r="AR731" i="4" s="1"/>
  <c r="AO691" i="4"/>
  <c r="AR691" i="4" s="1"/>
  <c r="AO675" i="4"/>
  <c r="AR675" i="4" s="1"/>
  <c r="AO348" i="4"/>
  <c r="AR348" i="4" s="1"/>
  <c r="AO324" i="4"/>
  <c r="AR324" i="4" s="1"/>
  <c r="AO696" i="4"/>
  <c r="AR696" i="4" s="1"/>
  <c r="AO592" i="4"/>
  <c r="AR592" i="4" s="1"/>
  <c r="AO576" i="4"/>
  <c r="AR576" i="4" s="1"/>
  <c r="AO587" i="4"/>
  <c r="AR587" i="4" s="1"/>
  <c r="AO248" i="4"/>
  <c r="AR248" i="4" s="1"/>
  <c r="AO184" i="4"/>
  <c r="AR184" i="4" s="1"/>
  <c r="AO80" i="4"/>
  <c r="AR80" i="4" s="1"/>
  <c r="AO763" i="4"/>
  <c r="AR763" i="4" s="1"/>
  <c r="AO723" i="4"/>
  <c r="AR723" i="4" s="1"/>
  <c r="AO659" i="4"/>
  <c r="AR659" i="4" s="1"/>
  <c r="AO484" i="4"/>
  <c r="AR484" i="4" s="1"/>
  <c r="AO468" i="4"/>
  <c r="AR468" i="4" s="1"/>
  <c r="AO396" i="4"/>
  <c r="AR396" i="4" s="1"/>
  <c r="AO340" i="4"/>
  <c r="AR340" i="4" s="1"/>
  <c r="AO316" i="4"/>
  <c r="AR316" i="4" s="1"/>
  <c r="AO370" i="4"/>
  <c r="AR370" i="4" s="1"/>
  <c r="AO756" i="4"/>
  <c r="AR756" i="4" s="1"/>
  <c r="AO708" i="4"/>
  <c r="AR708" i="4" s="1"/>
  <c r="AO676" i="4"/>
  <c r="AR676" i="4" s="1"/>
  <c r="AO652" i="4"/>
  <c r="AR652" i="4" s="1"/>
  <c r="AO636" i="4"/>
  <c r="AR636" i="4" s="1"/>
  <c r="AO620" i="4"/>
  <c r="AR620" i="4" s="1"/>
  <c r="AO604" i="4"/>
  <c r="AR604" i="4" s="1"/>
  <c r="AO588" i="4"/>
  <c r="AR588" i="4" s="1"/>
  <c r="AO572" i="4"/>
  <c r="AR572" i="4" s="1"/>
  <c r="AO556" i="4"/>
  <c r="AR556" i="4" s="1"/>
  <c r="AO524" i="4"/>
  <c r="AR524" i="4" s="1"/>
  <c r="AO776" i="4"/>
  <c r="AR776" i="4" s="1"/>
  <c r="AO260" i="4"/>
  <c r="AR260" i="4" s="1"/>
  <c r="AO252" i="4"/>
  <c r="AR252" i="4" s="1"/>
  <c r="AO244" i="4"/>
  <c r="AR244" i="4" s="1"/>
  <c r="AO236" i="4"/>
  <c r="AR236" i="4" s="1"/>
  <c r="AO228" i="4"/>
  <c r="AR228" i="4" s="1"/>
  <c r="AO220" i="4"/>
  <c r="AR220" i="4" s="1"/>
  <c r="AO212" i="4"/>
  <c r="AR212" i="4" s="1"/>
  <c r="AO204" i="4"/>
  <c r="AR204" i="4" s="1"/>
  <c r="AO196" i="4"/>
  <c r="AR196" i="4" s="1"/>
  <c r="AO188" i="4"/>
  <c r="AR188" i="4" s="1"/>
  <c r="AO180" i="4"/>
  <c r="AR180" i="4" s="1"/>
  <c r="AO172" i="4"/>
  <c r="AR172" i="4" s="1"/>
  <c r="AO164" i="4"/>
  <c r="AR164" i="4" s="1"/>
  <c r="AO156" i="4"/>
  <c r="AR156" i="4" s="1"/>
  <c r="AO148" i="4"/>
  <c r="AR148" i="4" s="1"/>
  <c r="AO140" i="4"/>
  <c r="AR140" i="4" s="1"/>
  <c r="AO132" i="4"/>
  <c r="AR132" i="4" s="1"/>
  <c r="AO124" i="4"/>
  <c r="AR124" i="4" s="1"/>
  <c r="AO116" i="4"/>
  <c r="AR116" i="4" s="1"/>
  <c r="AO108" i="4"/>
  <c r="AR108" i="4" s="1"/>
  <c r="AO100" i="4"/>
  <c r="AR100" i="4" s="1"/>
  <c r="AO92" i="4"/>
  <c r="AR92" i="4" s="1"/>
  <c r="AO84" i="4"/>
  <c r="AR84" i="4" s="1"/>
  <c r="AO76" i="4"/>
  <c r="AR76" i="4" s="1"/>
  <c r="AO32" i="4"/>
  <c r="AR32" i="4" s="1"/>
  <c r="AO24" i="4"/>
  <c r="AR24" i="4" s="1"/>
  <c r="AO760" i="4"/>
  <c r="AR760" i="4" s="1"/>
  <c r="AO608" i="4"/>
  <c r="AR608" i="4" s="1"/>
  <c r="AO784" i="4"/>
  <c r="AR784" i="4" s="1"/>
  <c r="AO232" i="4"/>
  <c r="AR232" i="4" s="1"/>
  <c r="AO128" i="4"/>
  <c r="AR128" i="4" s="1"/>
  <c r="AO96" i="4"/>
  <c r="AR96" i="4" s="1"/>
  <c r="AO747" i="4"/>
  <c r="AR747" i="4" s="1"/>
  <c r="AO707" i="4"/>
  <c r="AR707" i="4" s="1"/>
  <c r="AO667" i="4"/>
  <c r="AR667" i="4" s="1"/>
  <c r="AO284" i="4"/>
  <c r="AR284" i="4" s="1"/>
  <c r="AO764" i="4"/>
  <c r="AR764" i="4" s="1"/>
  <c r="AO748" i="4"/>
  <c r="AR748" i="4" s="1"/>
  <c r="AO732" i="4"/>
  <c r="AR732" i="4" s="1"/>
  <c r="AO716" i="4"/>
  <c r="AR716" i="4" s="1"/>
  <c r="AO700" i="4"/>
  <c r="AR700" i="4" s="1"/>
  <c r="AO684" i="4"/>
  <c r="AR684" i="4" s="1"/>
  <c r="AO668" i="4"/>
  <c r="AR668" i="4" s="1"/>
  <c r="AO644" i="4"/>
  <c r="AR644" i="4" s="1"/>
  <c r="AO628" i="4"/>
  <c r="AR628" i="4" s="1"/>
  <c r="AO612" i="4"/>
  <c r="AR612" i="4" s="1"/>
  <c r="AO596" i="4"/>
  <c r="AR596" i="4" s="1"/>
  <c r="AO580" i="4"/>
  <c r="AR580" i="4" s="1"/>
  <c r="AO564" i="4"/>
  <c r="AR564" i="4" s="1"/>
  <c r="AO548" i="4"/>
  <c r="AR548" i="4" s="1"/>
  <c r="AO532" i="4"/>
  <c r="AR532" i="4" s="1"/>
  <c r="AO571" i="4"/>
  <c r="AR571" i="4" s="1"/>
  <c r="AO767" i="4"/>
  <c r="AR767" i="4" s="1"/>
  <c r="AO759" i="4"/>
  <c r="AR759" i="4" s="1"/>
  <c r="AO751" i="4"/>
  <c r="AR751" i="4" s="1"/>
  <c r="AO703" i="4"/>
  <c r="AR703" i="4" s="1"/>
  <c r="AO591" i="4"/>
  <c r="AR591" i="4" s="1"/>
  <c r="AO496" i="4"/>
  <c r="AR496" i="4" s="1"/>
  <c r="AO464" i="4"/>
  <c r="AR464" i="4" s="1"/>
  <c r="AO456" i="4"/>
  <c r="AR456" i="4" s="1"/>
  <c r="AO440" i="4"/>
  <c r="AR440" i="4" s="1"/>
  <c r="AO432" i="4"/>
  <c r="AR432" i="4" s="1"/>
  <c r="AO424" i="4"/>
  <c r="AR424" i="4" s="1"/>
  <c r="AO416" i="4"/>
  <c r="AR416" i="4" s="1"/>
  <c r="AO408" i="4"/>
  <c r="AR408" i="4" s="1"/>
  <c r="AO400" i="4"/>
  <c r="AR400" i="4" s="1"/>
  <c r="AO392" i="4"/>
  <c r="AR392" i="4" s="1"/>
  <c r="AO376" i="4"/>
  <c r="AR376" i="4" s="1"/>
  <c r="AO360" i="4"/>
  <c r="AR360" i="4" s="1"/>
  <c r="AO336" i="4"/>
  <c r="AR336" i="4" s="1"/>
  <c r="AO296" i="4"/>
  <c r="AR296" i="4" s="1"/>
  <c r="AO280" i="4"/>
  <c r="AR280" i="4" s="1"/>
  <c r="AO386" i="4"/>
  <c r="AR386" i="4" s="1"/>
  <c r="AO19" i="4"/>
  <c r="AR19" i="4" s="1"/>
  <c r="AJ1241" i="4"/>
  <c r="AL988" i="4"/>
  <c r="AJ1217" i="4"/>
  <c r="AL964" i="4"/>
  <c r="AJ1193" i="4"/>
  <c r="AL940" i="4"/>
  <c r="AJ1153" i="4"/>
  <c r="AL900" i="4"/>
  <c r="AJ994" i="4"/>
  <c r="AL741" i="4"/>
  <c r="AJ986" i="4"/>
  <c r="AL733" i="4"/>
  <c r="AJ978" i="4"/>
  <c r="AL725" i="4"/>
  <c r="AJ954" i="4"/>
  <c r="AL701" i="4"/>
  <c r="AJ938" i="4"/>
  <c r="AL685" i="4"/>
  <c r="AJ890" i="4"/>
  <c r="AL637" i="4"/>
  <c r="AJ874" i="4"/>
  <c r="AL621" i="4"/>
  <c r="AJ858" i="4"/>
  <c r="AL605" i="4"/>
  <c r="AJ850" i="4"/>
  <c r="AL597" i="4"/>
  <c r="AJ834" i="4"/>
  <c r="AL581" i="4"/>
  <c r="AJ826" i="4"/>
  <c r="AL573" i="4"/>
  <c r="AJ818" i="4"/>
  <c r="AL565" i="4"/>
  <c r="AJ810" i="4"/>
  <c r="AL557" i="4"/>
  <c r="AJ794" i="4"/>
  <c r="AL541" i="4"/>
  <c r="AJ778" i="4"/>
  <c r="AL525" i="4"/>
  <c r="AJ770" i="4"/>
  <c r="AL517" i="4"/>
  <c r="AM517" i="4" s="1"/>
  <c r="AJ1274" i="4"/>
  <c r="AL1021" i="4"/>
  <c r="AJ1258" i="4"/>
  <c r="AL1005" i="4"/>
  <c r="AJ1242" i="4"/>
  <c r="AL989" i="4"/>
  <c r="AJ1218" i="4"/>
  <c r="AL965" i="4"/>
  <c r="AJ1178" i="4"/>
  <c r="AL925" i="4"/>
  <c r="AJ1170" i="4"/>
  <c r="AL917" i="4"/>
  <c r="AJ1162" i="4"/>
  <c r="AL909" i="4"/>
  <c r="AJ1154" i="4"/>
  <c r="AL901" i="4"/>
  <c r="AJ1146" i="4"/>
  <c r="AL893" i="4"/>
  <c r="AJ1138" i="4"/>
  <c r="AL885" i="4"/>
  <c r="AJ1122" i="4"/>
  <c r="AL869" i="4"/>
  <c r="AJ1106" i="4"/>
  <c r="AL853" i="4"/>
  <c r="AJ1090" i="4"/>
  <c r="AL837" i="4"/>
  <c r="AJ1074" i="4"/>
  <c r="AL821" i="4"/>
  <c r="AJ1058" i="4"/>
  <c r="AL805" i="4"/>
  <c r="AJ1050" i="4"/>
  <c r="AL797" i="4"/>
  <c r="AJ1042" i="4"/>
  <c r="AL789" i="4"/>
  <c r="AJ1034" i="4"/>
  <c r="AL781" i="4"/>
  <c r="AJ1306" i="4"/>
  <c r="AL1053" i="4"/>
  <c r="AJ762" i="4"/>
  <c r="AL509" i="4"/>
  <c r="AJ746" i="4"/>
  <c r="AL493" i="4"/>
  <c r="AJ730" i="4"/>
  <c r="AL477" i="4"/>
  <c r="AJ714" i="4"/>
  <c r="AL461" i="4"/>
  <c r="AJ706" i="4"/>
  <c r="AL453" i="4"/>
  <c r="AJ698" i="4"/>
  <c r="AL445" i="4"/>
  <c r="AJ690" i="4"/>
  <c r="AL437" i="4"/>
  <c r="AJ682" i="4"/>
  <c r="AL429" i="4"/>
  <c r="AJ674" i="4"/>
  <c r="AL421" i="4"/>
  <c r="AJ666" i="4"/>
  <c r="AL413" i="4"/>
  <c r="AJ658" i="4"/>
  <c r="AL405" i="4"/>
  <c r="AJ650" i="4"/>
  <c r="AL397" i="4"/>
  <c r="AJ642" i="4"/>
  <c r="AL389" i="4"/>
  <c r="AJ626" i="4"/>
  <c r="AL373" i="4"/>
  <c r="AJ610" i="4"/>
  <c r="AL357" i="4"/>
  <c r="AJ594" i="4"/>
  <c r="AL341" i="4"/>
  <c r="AJ566" i="4"/>
  <c r="AL313" i="4"/>
  <c r="AJ558" i="4"/>
  <c r="AL305" i="4"/>
  <c r="AJ550" i="4"/>
  <c r="AL297" i="4"/>
  <c r="AJ542" i="4"/>
  <c r="AL289" i="4"/>
  <c r="AJ534" i="4"/>
  <c r="AL281" i="4"/>
  <c r="AJ526" i="4"/>
  <c r="AL273" i="4"/>
  <c r="AJ519" i="4"/>
  <c r="AL266" i="4"/>
  <c r="AM266" i="4" s="1"/>
  <c r="AJ574" i="4"/>
  <c r="AL321" i="4"/>
  <c r="AJ1234" i="4"/>
  <c r="AL981" i="4"/>
  <c r="AJ1226" i="4"/>
  <c r="AL973" i="4"/>
  <c r="AJ1210" i="4"/>
  <c r="AL957" i="4"/>
  <c r="AJ1194" i="4"/>
  <c r="AL941" i="4"/>
  <c r="AJ1245" i="4"/>
  <c r="AL992" i="4"/>
  <c r="AJ1221" i="4"/>
  <c r="AL968" i="4"/>
  <c r="AJ1205" i="4"/>
  <c r="AL952" i="4"/>
  <c r="AJ1189" i="4"/>
  <c r="AL936" i="4"/>
  <c r="AJ1157" i="4"/>
  <c r="AL904" i="4"/>
  <c r="AJ1149" i="4"/>
  <c r="AL896" i="4"/>
  <c r="AJ1141" i="4"/>
  <c r="AL888" i="4"/>
  <c r="AJ1133" i="4"/>
  <c r="AL880" i="4"/>
  <c r="AJ1125" i="4"/>
  <c r="AL872" i="4"/>
  <c r="AJ1117" i="4"/>
  <c r="AL864" i="4"/>
  <c r="AJ1109" i="4"/>
  <c r="AL856" i="4"/>
  <c r="AJ1101" i="4"/>
  <c r="AL848" i="4"/>
  <c r="AJ1089" i="4"/>
  <c r="AL836" i="4"/>
  <c r="AJ1081" i="4"/>
  <c r="AL828" i="4"/>
  <c r="AJ1318" i="4"/>
  <c r="AL1065" i="4"/>
  <c r="AJ1302" i="4"/>
  <c r="AL1049" i="4"/>
  <c r="AJ1286" i="4"/>
  <c r="AL1033" i="4"/>
  <c r="AJ1022" i="4"/>
  <c r="AL769" i="4"/>
  <c r="AJ1014" i="4"/>
  <c r="AL761" i="4"/>
  <c r="AJ1006" i="4"/>
  <c r="AL753" i="4"/>
  <c r="AJ998" i="4"/>
  <c r="AL745" i="4"/>
  <c r="AJ982" i="4"/>
  <c r="AL729" i="4"/>
  <c r="AJ966" i="4"/>
  <c r="AL713" i="4"/>
  <c r="AJ958" i="4"/>
  <c r="AL705" i="4"/>
  <c r="AJ950" i="4"/>
  <c r="AL697" i="4"/>
  <c r="AJ942" i="4"/>
  <c r="AL689" i="4"/>
  <c r="AJ934" i="4"/>
  <c r="AL681" i="4"/>
  <c r="AJ926" i="4"/>
  <c r="AL673" i="4"/>
  <c r="AJ918" i="4"/>
  <c r="AL665" i="4"/>
  <c r="AJ910" i="4"/>
  <c r="AL657" i="4"/>
  <c r="AJ902" i="4"/>
  <c r="AL649" i="4"/>
  <c r="AJ894" i="4"/>
  <c r="AL641" i="4"/>
  <c r="AJ886" i="4"/>
  <c r="AL633" i="4"/>
  <c r="AJ878" i="4"/>
  <c r="AL625" i="4"/>
  <c r="AJ870" i="4"/>
  <c r="AL617" i="4"/>
  <c r="AJ862" i="4"/>
  <c r="AL609" i="4"/>
  <c r="AJ854" i="4"/>
  <c r="AL601" i="4"/>
  <c r="AJ846" i="4"/>
  <c r="AL593" i="4"/>
  <c r="AJ838" i="4"/>
  <c r="AL585" i="4"/>
  <c r="AJ822" i="4"/>
  <c r="AL569" i="4"/>
  <c r="AJ814" i="4"/>
  <c r="AL561" i="4"/>
  <c r="AJ806" i="4"/>
  <c r="AL553" i="4"/>
  <c r="AJ798" i="4"/>
  <c r="AL545" i="4"/>
  <c r="AJ790" i="4"/>
  <c r="AL537" i="4"/>
  <c r="AJ782" i="4"/>
  <c r="AL529" i="4"/>
  <c r="AJ518" i="4"/>
  <c r="AL265" i="4"/>
  <c r="AM265" i="4" s="1"/>
  <c r="AJ1249" i="4"/>
  <c r="AL996" i="4"/>
  <c r="AJ1233" i="4"/>
  <c r="AL980" i="4"/>
  <c r="AJ1225" i="4"/>
  <c r="AL972" i="4"/>
  <c r="AJ1201" i="4"/>
  <c r="AL948" i="4"/>
  <c r="AJ1185" i="4"/>
  <c r="AL932" i="4"/>
  <c r="AJ1177" i="4"/>
  <c r="AL924" i="4"/>
  <c r="AJ1169" i="4"/>
  <c r="AL916" i="4"/>
  <c r="AJ1161" i="4"/>
  <c r="AL908" i="4"/>
  <c r="AJ1145" i="4"/>
  <c r="AL892" i="4"/>
  <c r="AJ1137" i="4"/>
  <c r="AL884" i="4"/>
  <c r="AJ1129" i="4"/>
  <c r="AL876" i="4"/>
  <c r="AJ1121" i="4"/>
  <c r="AL868" i="4"/>
  <c r="AJ1113" i="4"/>
  <c r="AL860" i="4"/>
  <c r="AJ1105" i="4"/>
  <c r="AL852" i="4"/>
  <c r="AJ1097" i="4"/>
  <c r="AL844" i="4"/>
  <c r="AJ1085" i="4"/>
  <c r="AL832" i="4"/>
  <c r="AJ1073" i="4"/>
  <c r="AL820" i="4"/>
  <c r="AJ1310" i="4"/>
  <c r="AL1057" i="4"/>
  <c r="AJ1294" i="4"/>
  <c r="AL1041" i="4"/>
  <c r="AJ1533" i="4"/>
  <c r="AL1280" i="4"/>
  <c r="AM1280" i="4" s="1"/>
  <c r="AJ1018" i="4"/>
  <c r="AL765" i="4"/>
  <c r="AJ1010" i="4"/>
  <c r="AL757" i="4"/>
  <c r="AJ1246" i="4"/>
  <c r="AL993" i="4"/>
  <c r="AJ1230" i="4"/>
  <c r="AL977" i="4"/>
  <c r="AJ1198" i="4"/>
  <c r="AL945" i="4"/>
  <c r="AJ1166" i="4"/>
  <c r="AL913" i="4"/>
  <c r="AJ1046" i="4"/>
  <c r="AL793" i="4"/>
  <c r="AJ1314" i="4"/>
  <c r="AL1061" i="4"/>
  <c r="AJ1298" i="4"/>
  <c r="AL1045" i="4"/>
  <c r="AJ742" i="4"/>
  <c r="AL377" i="4"/>
  <c r="AJ562" i="4"/>
  <c r="AL309" i="4"/>
  <c r="AJ554" i="4"/>
  <c r="AL301" i="4"/>
  <c r="AJ546" i="4"/>
  <c r="AL293" i="4"/>
  <c r="AJ538" i="4"/>
  <c r="AL285" i="4"/>
  <c r="AJ578" i="4"/>
  <c r="AL325" i="4"/>
  <c r="AJ570" i="4"/>
  <c r="AL317"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AO131" i="4" l="1"/>
  <c r="AR131" i="4" s="1"/>
  <c r="AJ930" i="4"/>
  <c r="AO535" i="4"/>
  <c r="AR535" i="4" s="1"/>
  <c r="AM21" i="4"/>
  <c r="AQ129" i="4"/>
  <c r="AW14" i="4"/>
  <c r="AO607" i="4"/>
  <c r="AR607" i="4" s="1"/>
  <c r="AM647" i="4"/>
  <c r="AM207" i="4"/>
  <c r="AO135" i="4"/>
  <c r="AR135" i="4" s="1"/>
  <c r="AO647" i="4"/>
  <c r="AR647" i="4" s="1"/>
  <c r="AQ655" i="4"/>
  <c r="AM131" i="4"/>
  <c r="AQ43" i="4"/>
  <c r="AO20" i="4"/>
  <c r="AR20" i="4" s="1"/>
  <c r="AM48" i="4"/>
  <c r="AO48" i="4"/>
  <c r="AR48" i="4" s="1"/>
  <c r="AQ155" i="4"/>
  <c r="AO144" i="4"/>
  <c r="AR144" i="4" s="1"/>
  <c r="AM394" i="4"/>
  <c r="AQ512" i="4"/>
  <c r="AM808" i="4"/>
  <c r="AO29" i="4"/>
  <c r="AR29" i="4" s="1"/>
  <c r="AQ87" i="4"/>
  <c r="AL449" i="4"/>
  <c r="AO320" i="4"/>
  <c r="AR320" i="4" s="1"/>
  <c r="AO89" i="4"/>
  <c r="AR89" i="4" s="1"/>
  <c r="AQ29" i="4"/>
  <c r="AL333" i="4"/>
  <c r="AM333" i="4" s="1"/>
  <c r="BA5" i="7"/>
  <c r="BH5" i="7" s="1"/>
  <c r="AL501" i="4"/>
  <c r="AO338" i="4"/>
  <c r="AR338" i="4" s="1"/>
  <c r="AQ59" i="4"/>
  <c r="AQ448" i="4"/>
  <c r="AL645" i="4"/>
  <c r="AM645" i="4" s="1"/>
  <c r="AO59" i="4"/>
  <c r="AR59" i="4" s="1"/>
  <c r="AL269" i="4"/>
  <c r="AQ269" i="4" s="1"/>
  <c r="AL824" i="4"/>
  <c r="AQ824" i="4" s="1"/>
  <c r="AL669" i="4"/>
  <c r="AM669" i="4" s="1"/>
  <c r="AO512" i="4"/>
  <c r="AR512" i="4" s="1"/>
  <c r="AO655" i="4"/>
  <c r="AR655" i="4" s="1"/>
  <c r="AO87" i="4"/>
  <c r="AR87" i="4" s="1"/>
  <c r="AO207" i="4"/>
  <c r="AR207" i="4" s="1"/>
  <c r="AO101" i="4"/>
  <c r="AR101" i="4" s="1"/>
  <c r="AO255" i="4"/>
  <c r="AR255" i="4" s="1"/>
  <c r="AO168" i="4"/>
  <c r="AR168" i="4" s="1"/>
  <c r="AO61" i="4"/>
  <c r="AR61" i="4" s="1"/>
  <c r="AO278" i="4"/>
  <c r="AR278" i="4" s="1"/>
  <c r="AO173" i="4"/>
  <c r="AR173" i="4" s="1"/>
  <c r="AM235" i="4"/>
  <c r="AQ284" i="4"/>
  <c r="AM607" i="4"/>
  <c r="AQ136" i="4"/>
  <c r="AQ370" i="4"/>
  <c r="AM16" i="4"/>
  <c r="AQ71" i="4"/>
  <c r="AM85" i="4"/>
  <c r="AO448" i="4"/>
  <c r="AR448" i="4" s="1"/>
  <c r="AO85" i="4"/>
  <c r="AR85" i="4" s="1"/>
  <c r="AO235" i="4"/>
  <c r="AR235" i="4" s="1"/>
  <c r="AQ16" i="4"/>
  <c r="AL329" i="4"/>
  <c r="AM329" i="4" s="1"/>
  <c r="AO334" i="4"/>
  <c r="AR334" i="4" s="1"/>
  <c r="AM508" i="4"/>
  <c r="AM173" i="4"/>
  <c r="AO508" i="4"/>
  <c r="AR508" i="4" s="1"/>
  <c r="AM388" i="4"/>
  <c r="AO436" i="4"/>
  <c r="AR436" i="4" s="1"/>
  <c r="AO298" i="4"/>
  <c r="AR298" i="4" s="1"/>
  <c r="AM276" i="4"/>
  <c r="AQ663" i="4"/>
  <c r="AM543" i="4"/>
  <c r="AQ137" i="4"/>
  <c r="AJ734" i="4"/>
  <c r="AL734" i="4" s="1"/>
  <c r="AM788" i="4"/>
  <c r="AM326" i="4"/>
  <c r="AJ914" i="4"/>
  <c r="AL914" i="4" s="1"/>
  <c r="AO300" i="4"/>
  <c r="AR300" i="4" s="1"/>
  <c r="AQ346" i="4"/>
  <c r="AM460" i="4"/>
  <c r="AQ639" i="4"/>
  <c r="AQ384" i="4"/>
  <c r="AQ527" i="4"/>
  <c r="AM115" i="4"/>
  <c r="AM127" i="4"/>
  <c r="AM145" i="4"/>
  <c r="AL409" i="4"/>
  <c r="AQ409" i="4" s="1"/>
  <c r="AJ866" i="4"/>
  <c r="AL866" i="4" s="1"/>
  <c r="AO599" i="4"/>
  <c r="AR599" i="4" s="1"/>
  <c r="AO49" i="4"/>
  <c r="AR49" i="4" s="1"/>
  <c r="AR16" i="4"/>
  <c r="AO69" i="4"/>
  <c r="AR69" i="4" s="1"/>
  <c r="AO643" i="4"/>
  <c r="AR643" i="4" s="1"/>
  <c r="AO153" i="4"/>
  <c r="AR153" i="4" s="1"/>
  <c r="AO137" i="4"/>
  <c r="AR137" i="4" s="1"/>
  <c r="AQ300" i="4"/>
  <c r="AQ272" i="4"/>
  <c r="AL717" i="4"/>
  <c r="AQ717" i="4" s="1"/>
  <c r="AO151" i="4"/>
  <c r="AR151" i="4" s="1"/>
  <c r="AO195" i="4"/>
  <c r="AR195" i="4" s="1"/>
  <c r="AJ830" i="4"/>
  <c r="AL830" i="4" s="1"/>
  <c r="AO792" i="4"/>
  <c r="AR792" i="4" s="1"/>
  <c r="AO627" i="4"/>
  <c r="AR627" i="4" s="1"/>
  <c r="AO105" i="4"/>
  <c r="AR105" i="4" s="1"/>
  <c r="AM151" i="4"/>
  <c r="AM599" i="4"/>
  <c r="AM160" i="4"/>
  <c r="AQ208" i="4"/>
  <c r="AM635" i="4"/>
  <c r="AQ53" i="4"/>
  <c r="AM195" i="4"/>
  <c r="AQ47" i="4"/>
  <c r="AQ49" i="4"/>
  <c r="AL353" i="4"/>
  <c r="AO353" i="4" s="1"/>
  <c r="AR353" i="4" s="1"/>
  <c r="AL465" i="4"/>
  <c r="AQ465" i="4" s="1"/>
  <c r="AL485" i="4"/>
  <c r="AQ485" i="4" s="1"/>
  <c r="AL589" i="4"/>
  <c r="AO589" i="4" s="1"/>
  <c r="AR589" i="4" s="1"/>
  <c r="AO384" i="4"/>
  <c r="AR384" i="4" s="1"/>
  <c r="AO663" i="4"/>
  <c r="AR663" i="4" s="1"/>
  <c r="AO53" i="4"/>
  <c r="AR53" i="4" s="1"/>
  <c r="AO460" i="4"/>
  <c r="AR460" i="4" s="1"/>
  <c r="AO152" i="4"/>
  <c r="AR152" i="4" s="1"/>
  <c r="AM69" i="4"/>
  <c r="AM133" i="4"/>
  <c r="AM105" i="4"/>
  <c r="AM153" i="4"/>
  <c r="AQ115" i="4"/>
  <c r="AM290" i="4"/>
  <c r="AQ326" i="4"/>
  <c r="AQ127" i="4"/>
  <c r="AM523" i="4"/>
  <c r="AM17" i="4"/>
  <c r="AM81" i="4"/>
  <c r="AQ145" i="4"/>
  <c r="AL737" i="4"/>
  <c r="AM737" i="4" s="1"/>
  <c r="AL381" i="4"/>
  <c r="AM381" i="4" s="1"/>
  <c r="AO81" i="4"/>
  <c r="AR81" i="4" s="1"/>
  <c r="AO523" i="4"/>
  <c r="AR523" i="4" s="1"/>
  <c r="AO47" i="4"/>
  <c r="AR47" i="4" s="1"/>
  <c r="AO306" i="4"/>
  <c r="AR306" i="4" s="1"/>
  <c r="AO410" i="4"/>
  <c r="AR410" i="4" s="1"/>
  <c r="AM23" i="4"/>
  <c r="AQ276" i="4"/>
  <c r="AQ388" i="4"/>
  <c r="AQ788" i="4"/>
  <c r="AM671" i="4"/>
  <c r="AM792" i="4"/>
  <c r="AQ543" i="4"/>
  <c r="AM298" i="4"/>
  <c r="AM60" i="4"/>
  <c r="AM88" i="4"/>
  <c r="AQ160" i="4"/>
  <c r="AM200" i="4"/>
  <c r="AQ635" i="4"/>
  <c r="AL425" i="4"/>
  <c r="AM425" i="4" s="1"/>
  <c r="AO211" i="4"/>
  <c r="AR211" i="4" s="1"/>
  <c r="AO272" i="4"/>
  <c r="AR272" i="4" s="1"/>
  <c r="AO639" i="4"/>
  <c r="AR639" i="4" s="1"/>
  <c r="AO671" i="4"/>
  <c r="AR671" i="4" s="1"/>
  <c r="AO346" i="4"/>
  <c r="AR346" i="4" s="1"/>
  <c r="AO133" i="4"/>
  <c r="AR133" i="4" s="1"/>
  <c r="AO380" i="4"/>
  <c r="AR380" i="4" s="1"/>
  <c r="AO60" i="4"/>
  <c r="AR60" i="4" s="1"/>
  <c r="AO200" i="4"/>
  <c r="AR200" i="4" s="1"/>
  <c r="AQ23" i="4"/>
  <c r="AM72" i="4"/>
  <c r="AM380" i="4"/>
  <c r="AM436" i="4"/>
  <c r="AM141" i="4"/>
  <c r="AM410" i="4"/>
  <c r="AQ88" i="4"/>
  <c r="AM152" i="4"/>
  <c r="AM627" i="4"/>
  <c r="AM643" i="4"/>
  <c r="AQ366" i="4"/>
  <c r="AM211" i="4"/>
  <c r="AQ290" i="4"/>
  <c r="AM31" i="4"/>
  <c r="AQ17" i="4"/>
  <c r="AO527" i="4"/>
  <c r="AR527" i="4" s="1"/>
  <c r="AO72" i="4"/>
  <c r="AR72" i="4" s="1"/>
  <c r="AO31" i="4"/>
  <c r="AR31" i="4" s="1"/>
  <c r="AO208" i="4"/>
  <c r="AR208" i="4" s="1"/>
  <c r="AO141" i="4"/>
  <c r="AR141" i="4" s="1"/>
  <c r="AQ231" i="4"/>
  <c r="AM603" i="4"/>
  <c r="AQ278" i="4"/>
  <c r="AM36" i="4"/>
  <c r="AM51" i="4"/>
  <c r="AQ386" i="4"/>
  <c r="AM396" i="4"/>
  <c r="AM149" i="4"/>
  <c r="AQ33" i="4"/>
  <c r="AO780" i="4"/>
  <c r="AR780" i="4" s="1"/>
  <c r="AQ364" i="4"/>
  <c r="AQ452" i="4"/>
  <c r="AJ786" i="4"/>
  <c r="AL786" i="4" s="1"/>
  <c r="AO282" i="4"/>
  <c r="AR282" i="4" s="1"/>
  <c r="AM68" i="4"/>
  <c r="AM120" i="4"/>
  <c r="AM240" i="4"/>
  <c r="AQ796" i="4"/>
  <c r="AQ274" i="4"/>
  <c r="AJ602" i="4"/>
  <c r="AJ855" i="4" s="1"/>
  <c r="AJ598" i="4"/>
  <c r="AL598" i="4" s="1"/>
  <c r="AQ64" i="4"/>
  <c r="AJ614" i="4"/>
  <c r="AJ867" i="4" s="1"/>
  <c r="AJ654" i="4"/>
  <c r="AL654" i="4" s="1"/>
  <c r="AO39" i="4"/>
  <c r="AR39" i="4" s="1"/>
  <c r="AO531" i="4"/>
  <c r="AR531" i="4" s="1"/>
  <c r="AO192" i="4"/>
  <c r="AR192" i="4" s="1"/>
  <c r="AM227" i="4"/>
  <c r="AJ618" i="4"/>
  <c r="AJ871" i="4" s="1"/>
  <c r="AL840" i="4"/>
  <c r="AQ840" i="4" s="1"/>
  <c r="AO45" i="4"/>
  <c r="AR45" i="4" s="1"/>
  <c r="AJ726" i="4"/>
  <c r="AJ979" i="4" s="1"/>
  <c r="AL928" i="4"/>
  <c r="AQ928" i="4" s="1"/>
  <c r="AL653" i="4"/>
  <c r="AM653" i="4" s="1"/>
  <c r="AO288" i="4"/>
  <c r="AR288" i="4" s="1"/>
  <c r="AO352" i="4"/>
  <c r="AR352" i="4" s="1"/>
  <c r="AO426" i="4"/>
  <c r="AR426" i="4" s="1"/>
  <c r="AO274" i="4"/>
  <c r="AR274" i="4" s="1"/>
  <c r="AO452" i="4"/>
  <c r="AR452" i="4" s="1"/>
  <c r="AM163" i="4"/>
  <c r="AM422" i="4"/>
  <c r="AL393" i="4"/>
  <c r="AO393" i="4" s="1"/>
  <c r="AR393" i="4" s="1"/>
  <c r="AO147" i="4"/>
  <c r="AR147" i="4" s="1"/>
  <c r="AO167" i="4"/>
  <c r="AR167" i="4" s="1"/>
  <c r="AO796" i="4"/>
  <c r="AR796" i="4" s="1"/>
  <c r="AO219" i="4"/>
  <c r="AR219" i="4" s="1"/>
  <c r="AO64" i="4"/>
  <c r="AR64" i="4" s="1"/>
  <c r="AO364" i="4"/>
  <c r="AR364" i="4" s="1"/>
  <c r="AO41" i="4"/>
  <c r="AR41" i="4" s="1"/>
  <c r="AO75" i="4"/>
  <c r="AR75" i="4" s="1"/>
  <c r="AQ75" i="4"/>
  <c r="AQ374" i="4"/>
  <c r="AQ418" i="4"/>
  <c r="AQ623" i="4"/>
  <c r="AM135" i="4"/>
  <c r="AQ488" i="4"/>
  <c r="AM780" i="4"/>
  <c r="AM191" i="4"/>
  <c r="AJ1282" i="4"/>
  <c r="AJ1535" i="4" s="1"/>
  <c r="AJ670" i="4"/>
  <c r="AJ923" i="4" s="1"/>
  <c r="AO179" i="4"/>
  <c r="AR179" i="4" s="1"/>
  <c r="AO551" i="4"/>
  <c r="AR551" i="4" s="1"/>
  <c r="AO488" i="4"/>
  <c r="AR488" i="4" s="1"/>
  <c r="AO567" i="4"/>
  <c r="AR567" i="4" s="1"/>
  <c r="AO623" i="4"/>
  <c r="AR623" i="4" s="1"/>
  <c r="AO227" i="4"/>
  <c r="AR227" i="4" s="1"/>
  <c r="AO595" i="4"/>
  <c r="AR595" i="4" s="1"/>
  <c r="AO73" i="4"/>
  <c r="AR73" i="4" s="1"/>
  <c r="AO68" i="4"/>
  <c r="AR68" i="4" s="1"/>
  <c r="AO404" i="4"/>
  <c r="AR404" i="4" s="1"/>
  <c r="AM56" i="4"/>
  <c r="AM579" i="4"/>
  <c r="AQ288" i="4"/>
  <c r="AQ595" i="4"/>
  <c r="AQ65" i="4"/>
  <c r="AE16" i="4"/>
  <c r="J16" i="4" s="1"/>
  <c r="AQ304" i="4"/>
  <c r="AO71" i="4"/>
  <c r="AR71" i="4" s="1"/>
  <c r="AM812" i="4"/>
  <c r="AL469" i="4"/>
  <c r="AQ469" i="4" s="1"/>
  <c r="AQ203" i="4"/>
  <c r="AM334" i="4"/>
  <c r="AM167" i="4"/>
  <c r="AQ812" i="4"/>
  <c r="AM117" i="4"/>
  <c r="AM179" i="4"/>
  <c r="AL277" i="4"/>
  <c r="AQ277" i="4" s="1"/>
  <c r="AL721" i="4"/>
  <c r="AQ721" i="4" s="1"/>
  <c r="AO304" i="4"/>
  <c r="AR304" i="4" s="1"/>
  <c r="AO117" i="4"/>
  <c r="AR117" i="4" s="1"/>
  <c r="AM372" i="4"/>
  <c r="AQ567" i="4"/>
  <c r="AQ73" i="4"/>
  <c r="AQ531" i="4"/>
  <c r="AL505" i="4"/>
  <c r="AO505" i="4" s="1"/>
  <c r="AR505" i="4" s="1"/>
  <c r="AO51" i="4"/>
  <c r="AR51" i="4" s="1"/>
  <c r="AO368" i="4"/>
  <c r="AR368" i="4" s="1"/>
  <c r="AO33" i="4"/>
  <c r="AR33" i="4" s="1"/>
  <c r="AO129" i="4"/>
  <c r="AR129" i="4" s="1"/>
  <c r="AO149" i="4"/>
  <c r="AR149" i="4" s="1"/>
  <c r="AO25" i="4"/>
  <c r="AR25" i="4" s="1"/>
  <c r="AO239" i="4"/>
  <c r="AR239" i="4" s="1"/>
  <c r="AO808" i="4"/>
  <c r="AR808" i="4" s="1"/>
  <c r="AO21" i="4"/>
  <c r="AR21" i="4" s="1"/>
  <c r="AO318" i="4"/>
  <c r="AR318" i="4" s="1"/>
  <c r="AO119" i="4"/>
  <c r="AR119" i="4" s="1"/>
  <c r="AO420" i="4"/>
  <c r="AR420" i="4" s="1"/>
  <c r="AO36" i="4"/>
  <c r="AR36" i="4" s="1"/>
  <c r="AO583" i="4"/>
  <c r="AR583" i="4" s="1"/>
  <c r="AO314" i="4"/>
  <c r="AR314" i="4" s="1"/>
  <c r="AO136" i="4"/>
  <c r="AR136" i="4" s="1"/>
  <c r="AO256" i="4"/>
  <c r="AR256" i="4" s="1"/>
  <c r="AM314" i="4"/>
  <c r="AM119" i="4"/>
  <c r="AM247" i="4"/>
  <c r="AM292" i="4"/>
  <c r="AM316" i="4"/>
  <c r="AM358" i="4"/>
  <c r="AQ394" i="4"/>
  <c r="AM144" i="4"/>
  <c r="AM583" i="4"/>
  <c r="AQ603" i="4"/>
  <c r="AM535" i="4"/>
  <c r="AQ382" i="4"/>
  <c r="AM25" i="4"/>
  <c r="AM89" i="4"/>
  <c r="AM121" i="4"/>
  <c r="AM342" i="4"/>
  <c r="AL433" i="4"/>
  <c r="AO433" i="4" s="1"/>
  <c r="AR433" i="4" s="1"/>
  <c r="AL693" i="4"/>
  <c r="AQ693" i="4" s="1"/>
  <c r="AL749" i="4"/>
  <c r="AQ749" i="4" s="1"/>
  <c r="AO342" i="4"/>
  <c r="AR342" i="4" s="1"/>
  <c r="AO231" i="4"/>
  <c r="AR231" i="4" s="1"/>
  <c r="AO344" i="4"/>
  <c r="AR344" i="4" s="1"/>
  <c r="AO37" i="4"/>
  <c r="AR37" i="4" s="1"/>
  <c r="AO165" i="4"/>
  <c r="AR165" i="4" s="1"/>
  <c r="AO247" i="4"/>
  <c r="AR247" i="4" s="1"/>
  <c r="AO121" i="4"/>
  <c r="AR121" i="4" s="1"/>
  <c r="AO611" i="4"/>
  <c r="AR611" i="4" s="1"/>
  <c r="AO43" i="4"/>
  <c r="AR43" i="4" s="1"/>
  <c r="AM139" i="4"/>
  <c r="AQ292" i="4"/>
  <c r="AM420" i="4"/>
  <c r="AM492" i="4"/>
  <c r="AQ123" i="4"/>
  <c r="AM20" i="4"/>
  <c r="AM256" i="4"/>
  <c r="AM320" i="4"/>
  <c r="AM344" i="4"/>
  <c r="AM368" i="4"/>
  <c r="AM611" i="4"/>
  <c r="AM37" i="4"/>
  <c r="AM101" i="4"/>
  <c r="AM165" i="4"/>
  <c r="AM239" i="4"/>
  <c r="AM83" i="4"/>
  <c r="AO65" i="4"/>
  <c r="AR65" i="4" s="1"/>
  <c r="AO155" i="4"/>
  <c r="AR155" i="4" s="1"/>
  <c r="AO374" i="4"/>
  <c r="AR374" i="4" s="1"/>
  <c r="AO492" i="4"/>
  <c r="AR492" i="4" s="1"/>
  <c r="AO139" i="4"/>
  <c r="AR139" i="4" s="1"/>
  <c r="AQ318" i="4"/>
  <c r="AQ41" i="4"/>
  <c r="AQ83" i="4"/>
  <c r="AQ555" i="4"/>
  <c r="AM328" i="4"/>
  <c r="AO472" i="4"/>
  <c r="AR472" i="4" s="1"/>
  <c r="AO44" i="4"/>
  <c r="AR44" i="4" s="1"/>
  <c r="AO422" i="4"/>
  <c r="AR422" i="4" s="1"/>
  <c r="AQ476" i="4"/>
  <c r="AQ631" i="4"/>
  <c r="AM125" i="4"/>
  <c r="AM157" i="4"/>
  <c r="AM219" i="4"/>
  <c r="AM551" i="4"/>
  <c r="AM44" i="4"/>
  <c r="AM352" i="4"/>
  <c r="AM99" i="4"/>
  <c r="AO559" i="4"/>
  <c r="AR559" i="4" s="1"/>
  <c r="AO28" i="4"/>
  <c r="AR28" i="4" s="1"/>
  <c r="AM378" i="4"/>
  <c r="AM35" i="4"/>
  <c r="AO312" i="4"/>
  <c r="AR312" i="4" s="1"/>
  <c r="AO476" i="4"/>
  <c r="AR476" i="4" s="1"/>
  <c r="AM203" i="4"/>
  <c r="AM404" i="4"/>
  <c r="AM500" i="4"/>
  <c r="AM45" i="4"/>
  <c r="AQ125" i="4"/>
  <c r="AM362" i="4"/>
  <c r="AQ39" i="4"/>
  <c r="AM263" i="4"/>
  <c r="AM354" i="4"/>
  <c r="AO171" i="4"/>
  <c r="AR171" i="4" s="1"/>
  <c r="AO378" i="4"/>
  <c r="AR378" i="4" s="1"/>
  <c r="AM428" i="4"/>
  <c r="AM312" i="4"/>
  <c r="AL457" i="4"/>
  <c r="AQ457" i="4" s="1"/>
  <c r="AL912" i="4"/>
  <c r="AQ912" i="4" s="1"/>
  <c r="AL816" i="4"/>
  <c r="AM816" i="4" s="1"/>
  <c r="AL549" i="4"/>
  <c r="AM549" i="4" s="1"/>
  <c r="AL629" i="4"/>
  <c r="AQ629" i="4" s="1"/>
  <c r="AL709" i="4"/>
  <c r="AO709" i="4" s="1"/>
  <c r="AR709" i="4" s="1"/>
  <c r="AO354" i="4"/>
  <c r="AR354" i="4" s="1"/>
  <c r="AO263" i="4"/>
  <c r="AR263" i="4" s="1"/>
  <c r="AO328" i="4"/>
  <c r="AR328" i="4" s="1"/>
  <c r="AO579" i="4"/>
  <c r="AR579" i="4" s="1"/>
  <c r="AO113" i="4"/>
  <c r="AR113" i="4" s="1"/>
  <c r="AO99" i="4"/>
  <c r="AR99" i="4" s="1"/>
  <c r="AO500" i="4"/>
  <c r="AR500" i="4" s="1"/>
  <c r="AO56" i="4"/>
  <c r="AR56" i="4" s="1"/>
  <c r="AO120" i="4"/>
  <c r="AR120" i="4" s="1"/>
  <c r="AO428" i="4"/>
  <c r="AR428" i="4" s="1"/>
  <c r="AO555" i="4"/>
  <c r="AR555" i="4" s="1"/>
  <c r="AO240" i="4"/>
  <c r="AR240" i="4" s="1"/>
  <c r="AM282" i="4"/>
  <c r="AQ372" i="4"/>
  <c r="AM109" i="4"/>
  <c r="AQ362" i="4"/>
  <c r="AQ28" i="4"/>
  <c r="AM192" i="4"/>
  <c r="AM224" i="4"/>
  <c r="AM426" i="4"/>
  <c r="AQ163" i="4"/>
  <c r="AM147" i="4"/>
  <c r="AM95" i="4"/>
  <c r="AQ191" i="4"/>
  <c r="AM113" i="4"/>
  <c r="AO35" i="4"/>
  <c r="AR35" i="4" s="1"/>
  <c r="AM93" i="4"/>
  <c r="AM559" i="4"/>
  <c r="AO631" i="4"/>
  <c r="AR631" i="4" s="1"/>
  <c r="AO418" i="4"/>
  <c r="AR418" i="4" s="1"/>
  <c r="AO224" i="4"/>
  <c r="AR224" i="4" s="1"/>
  <c r="AO109" i="4"/>
  <c r="AR109" i="4" s="1"/>
  <c r="AO176" i="4"/>
  <c r="AR176" i="4" s="1"/>
  <c r="AM176" i="4"/>
  <c r="AM472" i="4"/>
  <c r="AM259" i="4"/>
  <c r="AO322" i="4"/>
  <c r="AR322" i="4" s="1"/>
  <c r="AO804" i="4"/>
  <c r="AR804" i="4" s="1"/>
  <c r="AO330" i="4"/>
  <c r="AR330" i="4" s="1"/>
  <c r="AO111" i="4"/>
  <c r="AR111" i="4" s="1"/>
  <c r="AO40" i="4"/>
  <c r="AR40" i="4" s="1"/>
  <c r="AO259" i="4"/>
  <c r="AR259" i="4" s="1"/>
  <c r="AQ93" i="4"/>
  <c r="AQ157" i="4"/>
  <c r="AM619" i="4"/>
  <c r="AM111" i="4"/>
  <c r="AM322" i="4"/>
  <c r="AQ95" i="4"/>
  <c r="AO215" i="4"/>
  <c r="AR215" i="4" s="1"/>
  <c r="AO77" i="4"/>
  <c r="AR77" i="4" s="1"/>
  <c r="AO104" i="4"/>
  <c r="AR104" i="4" s="1"/>
  <c r="AM171" i="4"/>
  <c r="AM215" i="4"/>
  <c r="AM40" i="4"/>
  <c r="AM444" i="4"/>
  <c r="AM804" i="4"/>
  <c r="AM615" i="4"/>
  <c r="AM679" i="4"/>
  <c r="AM77" i="4"/>
  <c r="AM330" i="4"/>
  <c r="AM104" i="4"/>
  <c r="AM504" i="4"/>
  <c r="AO615" i="4"/>
  <c r="AR615" i="4" s="1"/>
  <c r="AO679" i="4"/>
  <c r="AR679" i="4" s="1"/>
  <c r="AO444" i="4"/>
  <c r="AR444" i="4" s="1"/>
  <c r="AM651" i="4"/>
  <c r="AO169" i="4"/>
  <c r="AR169" i="4" s="1"/>
  <c r="AO52" i="4"/>
  <c r="AR52" i="4" s="1"/>
  <c r="AQ504" i="4"/>
  <c r="AQ619" i="4"/>
  <c r="AQ651" i="4"/>
  <c r="AM169" i="4"/>
  <c r="AM356" i="4"/>
  <c r="AM52" i="4"/>
  <c r="AO356" i="4"/>
  <c r="AR356" i="4" s="1"/>
  <c r="AJ694" i="4"/>
  <c r="AJ947" i="4" s="1"/>
  <c r="AO27" i="4"/>
  <c r="AR27" i="4" s="1"/>
  <c r="AO251" i="4"/>
  <c r="AR251" i="4" s="1"/>
  <c r="AJ1290" i="4"/>
  <c r="AL1290" i="4" s="1"/>
  <c r="AQ27" i="4"/>
  <c r="AM251" i="4"/>
  <c r="AM406" i="4"/>
  <c r="AL337" i="4"/>
  <c r="AM337" i="4" s="1"/>
  <c r="AL920" i="4"/>
  <c r="AQ920" i="4" s="1"/>
  <c r="AO480" i="4"/>
  <c r="AR480" i="4" s="1"/>
  <c r="AO67" i="4"/>
  <c r="AR67" i="4" s="1"/>
  <c r="AO310" i="4"/>
  <c r="AR310" i="4" s="1"/>
  <c r="AO308" i="4"/>
  <c r="AR308" i="4" s="1"/>
  <c r="AO406" i="4"/>
  <c r="AR406" i="4" s="1"/>
  <c r="AO55" i="4"/>
  <c r="AR55" i="4" s="1"/>
  <c r="AO414" i="4"/>
  <c r="AR414" i="4" s="1"/>
  <c r="AM107" i="4"/>
  <c r="AM310" i="4"/>
  <c r="AM55" i="4"/>
  <c r="AM183" i="4"/>
  <c r="AM308" i="4"/>
  <c r="AM412" i="4"/>
  <c r="AQ539" i="4"/>
  <c r="AM350" i="4"/>
  <c r="AM480" i="4"/>
  <c r="AM414" i="4"/>
  <c r="AM800" i="4"/>
  <c r="AM223" i="4"/>
  <c r="AM97" i="4"/>
  <c r="AM161" i="4"/>
  <c r="AL385" i="4"/>
  <c r="AQ385" i="4" s="1"/>
  <c r="AL497" i="4"/>
  <c r="AO497" i="4" s="1"/>
  <c r="AR497" i="4" s="1"/>
  <c r="AJ622" i="4"/>
  <c r="AJ875" i="4" s="1"/>
  <c r="AJ766" i="4"/>
  <c r="AL766" i="4" s="1"/>
  <c r="AO264" i="4"/>
  <c r="AR264" i="4" s="1"/>
  <c r="AO107" i="4"/>
  <c r="AR107" i="4" s="1"/>
  <c r="AQ183" i="4"/>
  <c r="AQ412" i="4"/>
  <c r="AQ199" i="4"/>
  <c r="AQ800" i="4"/>
  <c r="AM143" i="4"/>
  <c r="AQ97" i="4"/>
  <c r="AQ161" i="4"/>
  <c r="AO350" i="4"/>
  <c r="AR350" i="4" s="1"/>
  <c r="AO516" i="4"/>
  <c r="AR516" i="4" s="1"/>
  <c r="AQ67" i="4"/>
  <c r="AQ143" i="4"/>
  <c r="AO79" i="4"/>
  <c r="AR79" i="4" s="1"/>
  <c r="AQ547" i="4"/>
  <c r="AO12" i="4"/>
  <c r="AR12" i="4" s="1"/>
  <c r="AO243" i="4"/>
  <c r="AR243" i="4" s="1"/>
  <c r="AO199" i="4"/>
  <c r="AR199" i="4" s="1"/>
  <c r="AO539" i="4"/>
  <c r="AR539" i="4" s="1"/>
  <c r="AO63" i="4"/>
  <c r="AR63" i="4" s="1"/>
  <c r="AM516" i="4"/>
  <c r="AQ398" i="4"/>
  <c r="AM257" i="4"/>
  <c r="AM57" i="4"/>
  <c r="AQ63" i="4"/>
  <c r="AQ223" i="4"/>
  <c r="AO257" i="4"/>
  <c r="AR257" i="4" s="1"/>
  <c r="AO398" i="4"/>
  <c r="AR398" i="4" s="1"/>
  <c r="AO434" i="4"/>
  <c r="AR434" i="4" s="1"/>
  <c r="AO547" i="4"/>
  <c r="AR547" i="4" s="1"/>
  <c r="AQ434" i="4"/>
  <c r="AQ332" i="4"/>
  <c r="AO294" i="4"/>
  <c r="AR294" i="4" s="1"/>
  <c r="AO366" i="4"/>
  <c r="AR366" i="4" s="1"/>
  <c r="AO187" i="4"/>
  <c r="AR187" i="4" s="1"/>
  <c r="AQ57" i="4"/>
  <c r="AM243" i="4"/>
  <c r="AM159" i="4"/>
  <c r="AM187" i="4"/>
  <c r="AM79" i="4"/>
  <c r="AM294" i="4"/>
  <c r="AM390" i="4"/>
  <c r="AQ159" i="4"/>
  <c r="AO390" i="4"/>
  <c r="AR390" i="4" s="1"/>
  <c r="AO332" i="4"/>
  <c r="AR332" i="4" s="1"/>
  <c r="AO249" i="4"/>
  <c r="AR249" i="4" s="1"/>
  <c r="AM175" i="4"/>
  <c r="AQ302" i="4"/>
  <c r="AO270" i="4"/>
  <c r="AR270" i="4" s="1"/>
  <c r="AO91" i="4"/>
  <c r="AR91" i="4" s="1"/>
  <c r="AO302" i="4"/>
  <c r="AR302" i="4" s="1"/>
  <c r="AO382" i="4"/>
  <c r="AR382" i="4" s="1"/>
  <c r="AQ91" i="4"/>
  <c r="AQ358" i="4"/>
  <c r="AQ103" i="4"/>
  <c r="AQ270" i="4"/>
  <c r="AQ286" i="4"/>
  <c r="AQ175" i="4"/>
  <c r="AO286" i="4"/>
  <c r="AR286" i="4" s="1"/>
  <c r="AM103" i="4"/>
  <c r="AQ363" i="4"/>
  <c r="AO123" i="4"/>
  <c r="AR123" i="4" s="1"/>
  <c r="AO13" i="4"/>
  <c r="AR13" i="4" s="1"/>
  <c r="BB4" i="7"/>
  <c r="B54" i="7" s="1"/>
  <c r="AJ1038" i="4"/>
  <c r="AL1038" i="4" s="1"/>
  <c r="AO719" i="4"/>
  <c r="AR719" i="4" s="1"/>
  <c r="AM719" i="4"/>
  <c r="AO11" i="4"/>
  <c r="AR11" i="4" s="1"/>
  <c r="AM687" i="4"/>
  <c r="AO687" i="4"/>
  <c r="AR687" i="4" s="1"/>
  <c r="AO494" i="4"/>
  <c r="AR494" i="4" s="1"/>
  <c r="AD8" i="4"/>
  <c r="O7" i="7" s="1"/>
  <c r="AO743" i="4"/>
  <c r="AR743" i="4" s="1"/>
  <c r="AO510" i="4"/>
  <c r="AR510" i="4" s="1"/>
  <c r="AM510" i="4"/>
  <c r="AM225" i="4"/>
  <c r="AO225" i="4"/>
  <c r="AR225" i="4" s="1"/>
  <c r="AQ494" i="4"/>
  <c r="AO470" i="4"/>
  <c r="AR470" i="4" s="1"/>
  <c r="AM470" i="4"/>
  <c r="AJ1134" i="4"/>
  <c r="AJ1387" i="4" s="1"/>
  <c r="AJ1158" i="4"/>
  <c r="AL1158" i="4" s="1"/>
  <c r="AO632" i="4"/>
  <c r="AR632" i="4" s="1"/>
  <c r="AO375" i="4"/>
  <c r="AR375" i="4" s="1"/>
  <c r="AO261" i="4"/>
  <c r="AR261" i="4" s="1"/>
  <c r="AM632" i="4"/>
  <c r="AL956" i="4"/>
  <c r="AQ956" i="4" s="1"/>
  <c r="AO442" i="4"/>
  <c r="AR442" i="4" s="1"/>
  <c r="AQ249" i="4"/>
  <c r="AL845" i="4"/>
  <c r="AM845" i="4" s="1"/>
  <c r="AO415" i="4"/>
  <c r="AR415" i="4" s="1"/>
  <c r="AO584" i="4"/>
  <c r="AR584" i="4" s="1"/>
  <c r="AM375" i="4"/>
  <c r="AQ743" i="4"/>
  <c r="AM584" i="4"/>
  <c r="AQ450" i="4"/>
  <c r="AO450" i="4"/>
  <c r="AR450" i="4" s="1"/>
  <c r="AM94" i="4"/>
  <c r="AM466" i="4"/>
  <c r="AM170" i="4"/>
  <c r="AL1017" i="4"/>
  <c r="AM1017" i="4" s="1"/>
  <c r="AO363" i="4"/>
  <c r="AR363" i="4" s="1"/>
  <c r="AO727" i="4"/>
  <c r="AR727" i="4" s="1"/>
  <c r="AM727" i="4"/>
  <c r="AQ202" i="4"/>
  <c r="AL1004" i="4"/>
  <c r="AM1004" i="4" s="1"/>
  <c r="AL953" i="4"/>
  <c r="AQ953" i="4" s="1"/>
  <c r="AO202" i="4"/>
  <c r="AR202" i="4" s="1"/>
  <c r="AM490" i="4"/>
  <c r="AM254" i="4"/>
  <c r="AM511" i="4"/>
  <c r="AQ94" i="4"/>
  <c r="AO254" i="4"/>
  <c r="AR254" i="4" s="1"/>
  <c r="AL969" i="4"/>
  <c r="AM969" i="4" s="1"/>
  <c r="AL1013" i="4"/>
  <c r="AQ1013" i="4" s="1"/>
  <c r="AO490" i="4"/>
  <c r="AR490" i="4" s="1"/>
  <c r="AM279" i="4"/>
  <c r="AM323" i="4"/>
  <c r="AM62" i="4"/>
  <c r="AL865" i="4"/>
  <c r="AO865" i="4" s="1"/>
  <c r="AR865" i="4" s="1"/>
  <c r="AO62" i="4"/>
  <c r="AR62" i="4" s="1"/>
  <c r="AM261" i="4"/>
  <c r="AL937" i="4"/>
  <c r="AQ937" i="4" s="1"/>
  <c r="AL1020" i="4"/>
  <c r="AQ1020" i="4" s="1"/>
  <c r="AQ498" i="4"/>
  <c r="AQ106" i="4"/>
  <c r="AM498" i="4"/>
  <c r="AL801" i="4"/>
  <c r="AM801" i="4" s="1"/>
  <c r="AJ1182" i="4"/>
  <c r="AJ1435" i="4" s="1"/>
  <c r="AO540" i="4"/>
  <c r="AR540" i="4" s="1"/>
  <c r="AJ1082" i="4"/>
  <c r="AL1082" i="4" s="1"/>
  <c r="AO245" i="4"/>
  <c r="AR245" i="4" s="1"/>
  <c r="AL921" i="4"/>
  <c r="AM921" i="4" s="1"/>
  <c r="AJ1214" i="4"/>
  <c r="AJ1467" i="4" s="1"/>
  <c r="AO311" i="4"/>
  <c r="AR311" i="4" s="1"/>
  <c r="AQ102" i="4"/>
  <c r="AO474" i="4"/>
  <c r="AR474" i="4" s="1"/>
  <c r="AL777" i="4"/>
  <c r="AM777" i="4" s="1"/>
  <c r="AO102" i="4"/>
  <c r="AR102" i="4" s="1"/>
  <c r="AO740" i="4"/>
  <c r="AR740" i="4" s="1"/>
  <c r="AM695" i="4"/>
  <c r="AO695" i="4"/>
  <c r="AR695" i="4" s="1"/>
  <c r="AO479" i="4"/>
  <c r="AR479" i="4" s="1"/>
  <c r="AO660" i="4"/>
  <c r="AR660" i="4" s="1"/>
  <c r="AM660" i="4"/>
  <c r="AM311" i="4"/>
  <c r="AM740" i="4"/>
  <c r="AM245" i="4"/>
  <c r="AM442" i="4"/>
  <c r="AM415" i="4"/>
  <c r="AO34" i="4"/>
  <c r="AR34" i="4" s="1"/>
  <c r="AO279" i="4"/>
  <c r="AR279" i="4" s="1"/>
  <c r="AQ323" i="4"/>
  <c r="AQ511" i="4"/>
  <c r="AL833" i="4"/>
  <c r="AO833" i="4" s="1"/>
  <c r="AR833" i="4" s="1"/>
  <c r="AL1001" i="4"/>
  <c r="AM1001" i="4" s="1"/>
  <c r="AO616" i="4"/>
  <c r="AR616" i="4" s="1"/>
  <c r="AM540" i="4"/>
  <c r="AM186" i="4"/>
  <c r="AM343" i="4"/>
  <c r="AM616" i="4"/>
  <c r="AO170" i="4"/>
  <c r="AR170" i="4" s="1"/>
  <c r="AQ466" i="4"/>
  <c r="AO343" i="4"/>
  <c r="AR343" i="4" s="1"/>
  <c r="AO186" i="4"/>
  <c r="AR186" i="4" s="1"/>
  <c r="AO241" i="4"/>
  <c r="AR241" i="4" s="1"/>
  <c r="AJ1062" i="4"/>
  <c r="AL1062" i="4" s="1"/>
  <c r="AJ1150" i="4"/>
  <c r="AJ1403" i="4" s="1"/>
  <c r="AJ1070" i="4"/>
  <c r="AJ1323" i="4" s="1"/>
  <c r="AJ1213" i="4"/>
  <c r="AJ1466" i="4" s="1"/>
  <c r="AO299" i="4"/>
  <c r="AR299" i="4" s="1"/>
  <c r="AM241" i="4"/>
  <c r="AO221" i="4"/>
  <c r="AR221" i="4" s="1"/>
  <c r="AO399" i="4"/>
  <c r="AR399" i="4" s="1"/>
  <c r="AO106" i="4"/>
  <c r="AR106" i="4" s="1"/>
  <c r="AO739" i="4"/>
  <c r="AR739" i="4" s="1"/>
  <c r="AJ1265" i="4"/>
  <c r="AJ1518" i="4" s="1"/>
  <c r="AL861" i="4"/>
  <c r="AQ861" i="4" s="1"/>
  <c r="AL877" i="4"/>
  <c r="AQ877" i="4" s="1"/>
  <c r="AO568" i="4"/>
  <c r="AR568" i="4" s="1"/>
  <c r="AO600" i="4"/>
  <c r="AR600" i="4" s="1"/>
  <c r="AO205" i="4"/>
  <c r="AR205" i="4" s="1"/>
  <c r="AM34" i="4"/>
  <c r="AM399" i="4"/>
  <c r="AM739" i="4"/>
  <c r="AM205" i="4"/>
  <c r="AM474" i="4"/>
  <c r="AM299" i="4"/>
  <c r="AM568" i="4"/>
  <c r="AM600" i="4"/>
  <c r="AM221" i="4"/>
  <c r="AM479" i="4"/>
  <c r="AL857" i="4"/>
  <c r="AM857" i="4" s="1"/>
  <c r="AJ1066" i="4"/>
  <c r="AL1066" i="4" s="1"/>
  <c r="AO154" i="4"/>
  <c r="AR154" i="4" s="1"/>
  <c r="AJ1238" i="4"/>
  <c r="AJ1491" i="4" s="1"/>
  <c r="AM30" i="4"/>
  <c r="AO724" i="4"/>
  <c r="AR724" i="4" s="1"/>
  <c r="AO521" i="4"/>
  <c r="AR521" i="4" s="1"/>
  <c r="AM447" i="4"/>
  <c r="AM371" i="4"/>
  <c r="AM724" i="4"/>
  <c r="AM692" i="4"/>
  <c r="AO30" i="4"/>
  <c r="AR30" i="4" s="1"/>
  <c r="AM711" i="4"/>
  <c r="AL849" i="4"/>
  <c r="AQ849" i="4" s="1"/>
  <c r="AL1009" i="4"/>
  <c r="AM1009" i="4" s="1"/>
  <c r="AL14" i="4"/>
  <c r="AM14" i="4" s="1"/>
  <c r="AL1008" i="4"/>
  <c r="AO1008" i="4" s="1"/>
  <c r="AR1008" i="4" s="1"/>
  <c r="AO146" i="4"/>
  <c r="AR146" i="4" s="1"/>
  <c r="AQ711" i="4"/>
  <c r="AQ447" i="4"/>
  <c r="AQ692" i="4"/>
  <c r="AQ371" i="4"/>
  <c r="AM146" i="4"/>
  <c r="AM154" i="4"/>
  <c r="AO774" i="4"/>
  <c r="AR774" i="4" s="1"/>
  <c r="AQ201" i="4"/>
  <c r="AM201" i="4"/>
  <c r="AQ704" i="4"/>
  <c r="AM704" i="4"/>
  <c r="AQ271" i="4"/>
  <c r="AM271" i="4"/>
  <c r="AQ483" i="4"/>
  <c r="AM483" i="4"/>
  <c r="AQ319" i="4"/>
  <c r="AM319" i="4"/>
  <c r="AQ262" i="4"/>
  <c r="AM262" i="4"/>
  <c r="AQ181" i="4"/>
  <c r="AM181" i="4"/>
  <c r="AQ90" i="4"/>
  <c r="AM90" i="4"/>
  <c r="AQ327" i="4"/>
  <c r="AM327" i="4"/>
  <c r="AQ190" i="4"/>
  <c r="AM190" i="4"/>
  <c r="AQ873" i="4"/>
  <c r="AM873" i="4"/>
  <c r="AQ177" i="4"/>
  <c r="AM177" i="4"/>
  <c r="AQ455" i="4"/>
  <c r="AM455" i="4"/>
  <c r="AQ997" i="4"/>
  <c r="AM997" i="4"/>
  <c r="AQ752" i="4"/>
  <c r="AM752" i="4"/>
  <c r="AQ1057" i="4"/>
  <c r="AM1057" i="4"/>
  <c r="AQ832" i="4"/>
  <c r="AM832" i="4"/>
  <c r="AQ852" i="4"/>
  <c r="AM852" i="4"/>
  <c r="AQ868" i="4"/>
  <c r="AM868" i="4"/>
  <c r="AQ884" i="4"/>
  <c r="AM884" i="4"/>
  <c r="AQ908" i="4"/>
  <c r="AM908" i="4"/>
  <c r="AQ924" i="4"/>
  <c r="AM924" i="4"/>
  <c r="AQ948" i="4"/>
  <c r="AM948" i="4"/>
  <c r="AQ972" i="4"/>
  <c r="AM972" i="4"/>
  <c r="AQ996" i="4"/>
  <c r="AM996" i="4"/>
  <c r="AQ537" i="4"/>
  <c r="AM537" i="4"/>
  <c r="AQ569" i="4"/>
  <c r="AM569" i="4"/>
  <c r="AQ601" i="4"/>
  <c r="AM601" i="4"/>
  <c r="AQ617" i="4"/>
  <c r="AM617" i="4"/>
  <c r="AQ649" i="4"/>
  <c r="AM649" i="4"/>
  <c r="AQ665" i="4"/>
  <c r="AM665" i="4"/>
  <c r="AQ681" i="4"/>
  <c r="AM681" i="4"/>
  <c r="AQ697" i="4"/>
  <c r="AM697" i="4"/>
  <c r="AQ713" i="4"/>
  <c r="AM713" i="4"/>
  <c r="AQ729" i="4"/>
  <c r="AM729" i="4"/>
  <c r="AQ745" i="4"/>
  <c r="AM745" i="4"/>
  <c r="AQ761" i="4"/>
  <c r="AM761" i="4"/>
  <c r="AQ1033" i="4"/>
  <c r="AM1033" i="4"/>
  <c r="AQ1065" i="4"/>
  <c r="AM1065" i="4"/>
  <c r="AQ836" i="4"/>
  <c r="AM836" i="4"/>
  <c r="AQ856" i="4"/>
  <c r="AM856" i="4"/>
  <c r="AQ872" i="4"/>
  <c r="AM872" i="4"/>
  <c r="AQ888" i="4"/>
  <c r="AM888" i="4"/>
  <c r="AQ904" i="4"/>
  <c r="AM904" i="4"/>
  <c r="AQ936" i="4"/>
  <c r="AM936" i="4"/>
  <c r="AQ960" i="4"/>
  <c r="AM960" i="4"/>
  <c r="AQ992" i="4"/>
  <c r="AM992" i="4"/>
  <c r="AQ941" i="4"/>
  <c r="AM941" i="4"/>
  <c r="AQ973" i="4"/>
  <c r="AM973" i="4"/>
  <c r="AQ281" i="4"/>
  <c r="AM281" i="4"/>
  <c r="AQ313" i="4"/>
  <c r="AM313" i="4"/>
  <c r="AQ357" i="4"/>
  <c r="AM357" i="4"/>
  <c r="AQ389" i="4"/>
  <c r="AM389" i="4"/>
  <c r="AQ421" i="4"/>
  <c r="AM421" i="4"/>
  <c r="AQ453" i="4"/>
  <c r="AM453" i="4"/>
  <c r="AQ1037" i="4"/>
  <c r="AM1037" i="4"/>
  <c r="AQ781" i="4"/>
  <c r="AM781" i="4"/>
  <c r="AQ813" i="4"/>
  <c r="AM813" i="4"/>
  <c r="AQ909" i="4"/>
  <c r="AM909" i="4"/>
  <c r="AQ989" i="4"/>
  <c r="AM989" i="4"/>
  <c r="AQ525" i="4"/>
  <c r="AM525" i="4"/>
  <c r="AQ557" i="4"/>
  <c r="AM557" i="4"/>
  <c r="AQ621" i="4"/>
  <c r="AM621" i="4"/>
  <c r="AQ685" i="4"/>
  <c r="AM685" i="4"/>
  <c r="AQ988" i="4"/>
  <c r="AM988" i="4"/>
  <c r="AQ295" i="4"/>
  <c r="AM295" i="4"/>
  <c r="AQ656" i="4"/>
  <c r="AM656" i="4"/>
  <c r="AQ122" i="4"/>
  <c r="AM122" i="4"/>
  <c r="AQ197" i="4"/>
  <c r="AM197" i="4"/>
  <c r="AQ495" i="4"/>
  <c r="AM495" i="4"/>
  <c r="AQ194" i="4"/>
  <c r="AM194" i="4"/>
  <c r="AQ359" i="4"/>
  <c r="AM359" i="4"/>
  <c r="AQ451" i="4"/>
  <c r="AM451" i="4"/>
  <c r="AQ66" i="4"/>
  <c r="AM66" i="4"/>
  <c r="AQ427" i="4"/>
  <c r="AM427" i="4"/>
  <c r="AQ303" i="4"/>
  <c r="AM303" i="4"/>
  <c r="AQ291" i="4"/>
  <c r="AM291" i="4"/>
  <c r="AQ193" i="4"/>
  <c r="AM193" i="4"/>
  <c r="AQ222" i="4"/>
  <c r="AM222" i="4"/>
  <c r="AQ889" i="4"/>
  <c r="AM889" i="4"/>
  <c r="AQ335" i="4"/>
  <c r="AM335" i="4"/>
  <c r="AQ238" i="4"/>
  <c r="AM238" i="4"/>
  <c r="AQ699" i="4"/>
  <c r="AM699" i="4"/>
  <c r="AQ50" i="4"/>
  <c r="AM50" i="4"/>
  <c r="AQ118" i="4"/>
  <c r="AM118" i="4"/>
  <c r="AQ86" i="4"/>
  <c r="AM86" i="4"/>
  <c r="AQ78" i="4"/>
  <c r="AM78" i="4"/>
  <c r="AQ478" i="4"/>
  <c r="AM478" i="4"/>
  <c r="AQ536" i="4"/>
  <c r="AM536" i="4"/>
  <c r="AQ672" i="4"/>
  <c r="AM672" i="4"/>
  <c r="AQ736" i="4"/>
  <c r="AM736" i="4"/>
  <c r="AQ74" i="4"/>
  <c r="AM74" i="4"/>
  <c r="AQ182" i="4"/>
  <c r="AM182" i="4"/>
  <c r="AQ58" i="4"/>
  <c r="AM58" i="4"/>
  <c r="AQ82" i="4"/>
  <c r="AM82" i="4"/>
  <c r="AQ383" i="4"/>
  <c r="AM383" i="4"/>
  <c r="AQ198" i="4"/>
  <c r="AM198" i="4"/>
  <c r="AQ275" i="4"/>
  <c r="AM275" i="4"/>
  <c r="AQ1000" i="4"/>
  <c r="AM1000" i="4"/>
  <c r="AQ462" i="4"/>
  <c r="AM462" i="4"/>
  <c r="AQ213" i="4"/>
  <c r="AM213" i="4"/>
  <c r="AQ42" i="4"/>
  <c r="AM42" i="4"/>
  <c r="AQ435" i="4"/>
  <c r="AM435" i="4"/>
  <c r="AQ502" i="4"/>
  <c r="AM502" i="4"/>
  <c r="AQ114" i="4"/>
  <c r="AM114" i="4"/>
  <c r="AQ367" i="4"/>
  <c r="AM367" i="4"/>
  <c r="AQ715" i="4"/>
  <c r="AM715" i="4"/>
  <c r="AQ130" i="4"/>
  <c r="AM130" i="4"/>
  <c r="AQ475" i="4"/>
  <c r="AM475" i="4"/>
  <c r="AQ430" i="4"/>
  <c r="AM430" i="4"/>
  <c r="AQ648" i="4"/>
  <c r="AM648" i="4"/>
  <c r="AQ174" i="4"/>
  <c r="AM174" i="4"/>
  <c r="AQ411" i="4"/>
  <c r="AM411" i="4"/>
  <c r="AQ499" i="4"/>
  <c r="AM499" i="4"/>
  <c r="AQ446" i="4"/>
  <c r="AM446" i="4"/>
  <c r="AQ209" i="4"/>
  <c r="AM209" i="4"/>
  <c r="AQ544" i="4"/>
  <c r="AM544" i="4"/>
  <c r="AQ234" i="4"/>
  <c r="AM234" i="4"/>
  <c r="AQ423" i="4"/>
  <c r="AM423" i="4"/>
  <c r="AQ507" i="4"/>
  <c r="AM507" i="4"/>
  <c r="AQ307" i="4"/>
  <c r="AM307" i="4"/>
  <c r="AQ258" i="4"/>
  <c r="AM258" i="4"/>
  <c r="AQ287" i="4"/>
  <c r="AM287" i="4"/>
  <c r="AQ126" i="4"/>
  <c r="AM126" i="4"/>
  <c r="AQ331" i="4"/>
  <c r="AM331" i="4"/>
  <c r="AQ233" i="4"/>
  <c r="AM233" i="4"/>
  <c r="AQ458" i="4"/>
  <c r="AM458" i="4"/>
  <c r="AQ347" i="4"/>
  <c r="AM347" i="4"/>
  <c r="AQ640" i="4"/>
  <c r="AM640" i="4"/>
  <c r="AQ237" i="4"/>
  <c r="AM237" i="4"/>
  <c r="AQ515" i="4"/>
  <c r="AM515" i="4"/>
  <c r="AQ134" i="4"/>
  <c r="AM134" i="4"/>
  <c r="AQ454" i="4"/>
  <c r="AM454" i="4"/>
  <c r="AQ463" i="4"/>
  <c r="AM463" i="4"/>
  <c r="AQ110" i="4"/>
  <c r="AM110" i="4"/>
  <c r="AQ379" i="4"/>
  <c r="AM379" i="4"/>
  <c r="AQ98" i="4"/>
  <c r="AM98" i="4"/>
  <c r="AQ206" i="4"/>
  <c r="AM206" i="4"/>
  <c r="AQ158" i="4"/>
  <c r="AM158" i="4"/>
  <c r="AQ482" i="4"/>
  <c r="AM482" i="4"/>
  <c r="AQ229" i="4"/>
  <c r="AM229" i="4"/>
  <c r="AQ443" i="4"/>
  <c r="AM443" i="4"/>
  <c r="AQ246" i="4"/>
  <c r="AM246" i="4"/>
  <c r="AQ226" i="4"/>
  <c r="AM226" i="4"/>
  <c r="AQ664" i="4"/>
  <c r="AM664" i="4"/>
  <c r="AQ70" i="4"/>
  <c r="AM70" i="4"/>
  <c r="AQ486" i="4"/>
  <c r="AM486" i="4"/>
  <c r="AQ439" i="4"/>
  <c r="AM439" i="4"/>
  <c r="AQ514" i="4"/>
  <c r="AM514" i="4"/>
  <c r="AQ317" i="4"/>
  <c r="AM317" i="4"/>
  <c r="AQ285" i="4"/>
  <c r="AM285" i="4"/>
  <c r="AQ301" i="4"/>
  <c r="AM301" i="4"/>
  <c r="AQ345" i="4"/>
  <c r="AM345" i="4"/>
  <c r="AQ361" i="4"/>
  <c r="AM361" i="4"/>
  <c r="AQ377" i="4"/>
  <c r="AM377" i="4"/>
  <c r="AQ441" i="4"/>
  <c r="AM441" i="4"/>
  <c r="AQ473" i="4"/>
  <c r="AM473" i="4"/>
  <c r="AQ489" i="4"/>
  <c r="AM489" i="4"/>
  <c r="AQ505" i="4"/>
  <c r="AQ1029" i="4"/>
  <c r="AM1029" i="4"/>
  <c r="AQ1061" i="4"/>
  <c r="AM1061" i="4"/>
  <c r="AQ793" i="4"/>
  <c r="AM793" i="4"/>
  <c r="AQ809" i="4"/>
  <c r="AM809" i="4"/>
  <c r="AQ881" i="4"/>
  <c r="AM881" i="4"/>
  <c r="AQ905" i="4"/>
  <c r="AM905" i="4"/>
  <c r="AQ985" i="4"/>
  <c r="AM985" i="4"/>
  <c r="AQ757" i="4"/>
  <c r="AM757" i="4"/>
  <c r="AQ553" i="4"/>
  <c r="AM553" i="4"/>
  <c r="AQ585" i="4"/>
  <c r="AM585" i="4"/>
  <c r="AQ633" i="4"/>
  <c r="AM633" i="4"/>
  <c r="AQ297" i="4"/>
  <c r="AM297" i="4"/>
  <c r="AQ341" i="4"/>
  <c r="AM341" i="4"/>
  <c r="AQ373" i="4"/>
  <c r="AM373" i="4"/>
  <c r="AQ405" i="4"/>
  <c r="AM405" i="4"/>
  <c r="AQ437" i="4"/>
  <c r="AM437" i="4"/>
  <c r="AQ501" i="4"/>
  <c r="AM501" i="4"/>
  <c r="AQ797" i="4"/>
  <c r="AM797" i="4"/>
  <c r="AQ829" i="4"/>
  <c r="AM829" i="4"/>
  <c r="AQ893" i="4"/>
  <c r="AM893" i="4"/>
  <c r="AQ925" i="4"/>
  <c r="AM925" i="4"/>
  <c r="AQ1021" i="4"/>
  <c r="AM1021" i="4"/>
  <c r="AQ541" i="4"/>
  <c r="AM541" i="4"/>
  <c r="AQ573" i="4"/>
  <c r="AM573" i="4"/>
  <c r="AQ605" i="4"/>
  <c r="AM605" i="4"/>
  <c r="AQ637" i="4"/>
  <c r="AM637" i="4"/>
  <c r="AQ669" i="4"/>
  <c r="AQ701" i="4"/>
  <c r="AM701" i="4"/>
  <c r="AQ733" i="4"/>
  <c r="AM733" i="4"/>
  <c r="AQ940" i="4"/>
  <c r="AM940" i="4"/>
  <c r="AO752" i="4"/>
  <c r="AR752" i="4" s="1"/>
  <c r="AQ467" i="4"/>
  <c r="AM467" i="4"/>
  <c r="AQ217" i="4"/>
  <c r="AM217" i="4"/>
  <c r="AQ720" i="4"/>
  <c r="AM720" i="4"/>
  <c r="AQ150" i="4"/>
  <c r="AM150" i="4"/>
  <c r="AQ387" i="4"/>
  <c r="AM387" i="4"/>
  <c r="AQ419" i="4"/>
  <c r="AM419" i="4"/>
  <c r="AQ351" i="4"/>
  <c r="AM351" i="4"/>
  <c r="AQ166" i="4"/>
  <c r="AM166" i="4"/>
  <c r="AQ438" i="4"/>
  <c r="AM438" i="4"/>
  <c r="AQ503" i="4"/>
  <c r="AM503" i="4"/>
  <c r="AQ949" i="4"/>
  <c r="AM949" i="4"/>
  <c r="AQ218" i="4"/>
  <c r="AM218" i="4"/>
  <c r="AQ138" i="4"/>
  <c r="AM138" i="4"/>
  <c r="AQ735" i="4"/>
  <c r="AM735" i="4"/>
  <c r="AQ54" i="4"/>
  <c r="AM54" i="4"/>
  <c r="AQ189" i="4"/>
  <c r="AM189" i="4"/>
  <c r="AO439" i="4"/>
  <c r="AR439" i="4" s="1"/>
  <c r="AQ325" i="4"/>
  <c r="AM325" i="4"/>
  <c r="AQ293" i="4"/>
  <c r="AM293" i="4"/>
  <c r="AQ309" i="4"/>
  <c r="AM309" i="4"/>
  <c r="AQ369" i="4"/>
  <c r="AM369" i="4"/>
  <c r="AQ401" i="4"/>
  <c r="AM401" i="4"/>
  <c r="AQ417" i="4"/>
  <c r="AM417" i="4"/>
  <c r="AQ449" i="4"/>
  <c r="AM449" i="4"/>
  <c r="AM465" i="4"/>
  <c r="AQ481" i="4"/>
  <c r="AM481" i="4"/>
  <c r="AQ513" i="4"/>
  <c r="AM513" i="4"/>
  <c r="AQ1045" i="4"/>
  <c r="AM1045" i="4"/>
  <c r="AQ785" i="4"/>
  <c r="AM785" i="4"/>
  <c r="AQ817" i="4"/>
  <c r="AM817" i="4"/>
  <c r="AQ897" i="4"/>
  <c r="AM897" i="4"/>
  <c r="AQ913" i="4"/>
  <c r="AM913" i="4"/>
  <c r="AQ929" i="4"/>
  <c r="AM929" i="4"/>
  <c r="AQ945" i="4"/>
  <c r="AM945" i="4"/>
  <c r="AQ961" i="4"/>
  <c r="AM961" i="4"/>
  <c r="AQ977" i="4"/>
  <c r="AM977" i="4"/>
  <c r="AQ993" i="4"/>
  <c r="AM993" i="4"/>
  <c r="AQ765" i="4"/>
  <c r="AM765" i="4"/>
  <c r="AQ1041" i="4"/>
  <c r="AM1041" i="4"/>
  <c r="AQ820" i="4"/>
  <c r="AM820" i="4"/>
  <c r="AQ844" i="4"/>
  <c r="AM844" i="4"/>
  <c r="AQ860" i="4"/>
  <c r="AM860" i="4"/>
  <c r="AQ876" i="4"/>
  <c r="AM876" i="4"/>
  <c r="AQ892" i="4"/>
  <c r="AM892" i="4"/>
  <c r="AQ916" i="4"/>
  <c r="AM916" i="4"/>
  <c r="AQ932" i="4"/>
  <c r="AM932" i="4"/>
  <c r="AQ980" i="4"/>
  <c r="AM980" i="4"/>
  <c r="AQ1012" i="4"/>
  <c r="AM1012" i="4"/>
  <c r="AQ529" i="4"/>
  <c r="AM529" i="4"/>
  <c r="AQ545" i="4"/>
  <c r="AM545" i="4"/>
  <c r="AQ561" i="4"/>
  <c r="AM561" i="4"/>
  <c r="AQ577" i="4"/>
  <c r="AM577" i="4"/>
  <c r="AQ593" i="4"/>
  <c r="AM593" i="4"/>
  <c r="AQ609" i="4"/>
  <c r="AM609" i="4"/>
  <c r="AQ625" i="4"/>
  <c r="AM625" i="4"/>
  <c r="AQ641" i="4"/>
  <c r="AM641" i="4"/>
  <c r="AQ657" i="4"/>
  <c r="AM657" i="4"/>
  <c r="AQ673" i="4"/>
  <c r="AM673" i="4"/>
  <c r="AQ689" i="4"/>
  <c r="AM689" i="4"/>
  <c r="AQ705" i="4"/>
  <c r="AM705" i="4"/>
  <c r="AQ753" i="4"/>
  <c r="AM753" i="4"/>
  <c r="AQ769" i="4"/>
  <c r="AM769" i="4"/>
  <c r="AQ1049" i="4"/>
  <c r="AM1049" i="4"/>
  <c r="AQ828" i="4"/>
  <c r="AM828" i="4"/>
  <c r="AQ848" i="4"/>
  <c r="AM848" i="4"/>
  <c r="AQ864" i="4"/>
  <c r="AM864" i="4"/>
  <c r="AQ880" i="4"/>
  <c r="AM880" i="4"/>
  <c r="AQ896" i="4"/>
  <c r="AM896" i="4"/>
  <c r="AQ952" i="4"/>
  <c r="AM952" i="4"/>
  <c r="AQ968" i="4"/>
  <c r="AM968" i="4"/>
  <c r="AQ957" i="4"/>
  <c r="AM957" i="4"/>
  <c r="AQ981" i="4"/>
  <c r="AM981" i="4"/>
  <c r="AQ321" i="4"/>
  <c r="AM321" i="4"/>
  <c r="AQ273" i="4"/>
  <c r="AM273" i="4"/>
  <c r="AQ289" i="4"/>
  <c r="AM289" i="4"/>
  <c r="AQ305" i="4"/>
  <c r="AM305" i="4"/>
  <c r="AQ349" i="4"/>
  <c r="AM349" i="4"/>
  <c r="AQ365" i="4"/>
  <c r="AM365" i="4"/>
  <c r="AQ397" i="4"/>
  <c r="AM397" i="4"/>
  <c r="AQ413" i="4"/>
  <c r="AM413" i="4"/>
  <c r="AQ429" i="4"/>
  <c r="AM429" i="4"/>
  <c r="AQ445" i="4"/>
  <c r="AM445" i="4"/>
  <c r="AQ461" i="4"/>
  <c r="AM461" i="4"/>
  <c r="AQ477" i="4"/>
  <c r="AM477" i="4"/>
  <c r="AQ493" i="4"/>
  <c r="AM493" i="4"/>
  <c r="AQ509" i="4"/>
  <c r="AM509" i="4"/>
  <c r="AQ1053" i="4"/>
  <c r="AM1053" i="4"/>
  <c r="AQ789" i="4"/>
  <c r="AM789" i="4"/>
  <c r="AQ805" i="4"/>
  <c r="AM805" i="4"/>
  <c r="AQ821" i="4"/>
  <c r="AM821" i="4"/>
  <c r="AQ837" i="4"/>
  <c r="AM837" i="4"/>
  <c r="AQ853" i="4"/>
  <c r="AM853" i="4"/>
  <c r="AQ869" i="4"/>
  <c r="AM869" i="4"/>
  <c r="AQ885" i="4"/>
  <c r="AM885" i="4"/>
  <c r="AQ901" i="4"/>
  <c r="AM901" i="4"/>
  <c r="AQ917" i="4"/>
  <c r="AM917" i="4"/>
  <c r="AQ965" i="4"/>
  <c r="AM965" i="4"/>
  <c r="AQ1005" i="4"/>
  <c r="AM1005" i="4"/>
  <c r="AQ533" i="4"/>
  <c r="AM533" i="4"/>
  <c r="AQ565" i="4"/>
  <c r="AM565" i="4"/>
  <c r="AQ581" i="4"/>
  <c r="AM581" i="4"/>
  <c r="AQ597" i="4"/>
  <c r="AM597" i="4"/>
  <c r="AQ613" i="4"/>
  <c r="AM613" i="4"/>
  <c r="AQ661" i="4"/>
  <c r="AM661" i="4"/>
  <c r="AQ677" i="4"/>
  <c r="AM677" i="4"/>
  <c r="AQ725" i="4"/>
  <c r="AM725" i="4"/>
  <c r="AQ741" i="4"/>
  <c r="AM741" i="4"/>
  <c r="AQ900" i="4"/>
  <c r="AM900" i="4"/>
  <c r="AQ964" i="4"/>
  <c r="AM964" i="4"/>
  <c r="AO331" i="4"/>
  <c r="AR331" i="4" s="1"/>
  <c r="AO463" i="4"/>
  <c r="AR463" i="4" s="1"/>
  <c r="AO229" i="4"/>
  <c r="AR229" i="4" s="1"/>
  <c r="AQ283" i="4"/>
  <c r="AM283" i="4"/>
  <c r="AQ185" i="4"/>
  <c r="AM185" i="4"/>
  <c r="AQ552" i="4"/>
  <c r="AM552" i="4"/>
  <c r="AQ688" i="4"/>
  <c r="AM688" i="4"/>
  <c r="AQ768" i="4"/>
  <c r="AM768" i="4"/>
  <c r="AQ18" i="4"/>
  <c r="AM18" i="4"/>
  <c r="AQ214" i="4"/>
  <c r="AM214" i="4"/>
  <c r="AQ162" i="4"/>
  <c r="AM162" i="4"/>
  <c r="AQ210" i="4"/>
  <c r="AM210" i="4"/>
  <c r="AQ38" i="4"/>
  <c r="AM38" i="4"/>
  <c r="AQ230" i="4"/>
  <c r="AM230" i="4"/>
  <c r="AQ403" i="4"/>
  <c r="AM403" i="4"/>
  <c r="AQ431" i="4"/>
  <c r="AM431" i="4"/>
  <c r="AQ242" i="4"/>
  <c r="AM242" i="4"/>
  <c r="AQ46" i="4"/>
  <c r="AM46" i="4"/>
  <c r="AQ315" i="4"/>
  <c r="AM315" i="4"/>
  <c r="AQ459" i="4"/>
  <c r="AM459" i="4"/>
  <c r="AQ250" i="4"/>
  <c r="AM250" i="4"/>
  <c r="AQ142" i="4"/>
  <c r="AM142" i="4"/>
  <c r="AQ178" i="4"/>
  <c r="AM178" i="4"/>
  <c r="AQ395" i="4"/>
  <c r="AM395" i="4"/>
  <c r="AQ528" i="4"/>
  <c r="AM528" i="4"/>
  <c r="AQ712" i="4"/>
  <c r="AM712" i="4"/>
  <c r="AQ491" i="4"/>
  <c r="AM491" i="4"/>
  <c r="AQ683" i="4"/>
  <c r="AM683" i="4"/>
  <c r="AQ22" i="4"/>
  <c r="AM22" i="4"/>
  <c r="AQ471" i="4"/>
  <c r="AM471" i="4"/>
  <c r="AQ339" i="4"/>
  <c r="AM339" i="4"/>
  <c r="AQ407" i="4"/>
  <c r="AM407" i="4"/>
  <c r="AQ355" i="4"/>
  <c r="AM355" i="4"/>
  <c r="AQ728" i="4"/>
  <c r="AM728" i="4"/>
  <c r="AQ26" i="4"/>
  <c r="AM26" i="4"/>
  <c r="AQ391" i="4"/>
  <c r="AM391" i="4"/>
  <c r="AQ487" i="4"/>
  <c r="AM487" i="4"/>
  <c r="AQ253" i="4"/>
  <c r="AM253" i="4"/>
  <c r="AQ506" i="4"/>
  <c r="AM506" i="4"/>
  <c r="AO218" i="4"/>
  <c r="AR218" i="4" s="1"/>
  <c r="AO455" i="4"/>
  <c r="AR455" i="4" s="1"/>
  <c r="AO158" i="4"/>
  <c r="AR158" i="4" s="1"/>
  <c r="AO70" i="4"/>
  <c r="AR70" i="4" s="1"/>
  <c r="AO379" i="4"/>
  <c r="AR379" i="4" s="1"/>
  <c r="AO226" i="4"/>
  <c r="AR226" i="4" s="1"/>
  <c r="AO443" i="4"/>
  <c r="AR443" i="4" s="1"/>
  <c r="AL1016" i="4"/>
  <c r="AO177" i="4"/>
  <c r="AR177" i="4" s="1"/>
  <c r="AO486" i="4"/>
  <c r="AR486" i="4" s="1"/>
  <c r="AO201" i="4"/>
  <c r="AR201" i="4" s="1"/>
  <c r="AE11" i="4"/>
  <c r="AE14" i="4"/>
  <c r="J14" i="4" s="1"/>
  <c r="AE13" i="4"/>
  <c r="J13" i="4" s="1"/>
  <c r="AJ1250" i="4"/>
  <c r="AL1250" i="4" s="1"/>
  <c r="AL976" i="4"/>
  <c r="AO976" i="4" s="1"/>
  <c r="AR976" i="4" s="1"/>
  <c r="AO90" i="4"/>
  <c r="AR90" i="4" s="1"/>
  <c r="AO664" i="4"/>
  <c r="AR664" i="4" s="1"/>
  <c r="AE12" i="4"/>
  <c r="J12" i="4" s="1"/>
  <c r="AJ1253" i="4"/>
  <c r="AJ1506" i="4" s="1"/>
  <c r="AO258" i="4"/>
  <c r="AR258" i="4" s="1"/>
  <c r="AO423" i="4"/>
  <c r="AR423" i="4" s="1"/>
  <c r="AO462" i="4"/>
  <c r="AR462" i="4" s="1"/>
  <c r="AO507" i="4"/>
  <c r="AR507" i="4" s="1"/>
  <c r="AO42" i="4"/>
  <c r="AR42" i="4" s="1"/>
  <c r="AO435" i="4"/>
  <c r="AR435" i="4" s="1"/>
  <c r="AO138" i="4"/>
  <c r="AR138" i="4" s="1"/>
  <c r="AO699" i="4"/>
  <c r="AR699" i="4" s="1"/>
  <c r="AO86" i="4"/>
  <c r="AR86" i="4" s="1"/>
  <c r="AJ1202" i="4"/>
  <c r="AL1202" i="4" s="1"/>
  <c r="AO197" i="4"/>
  <c r="AR197" i="4" s="1"/>
  <c r="AO735" i="4"/>
  <c r="AR735" i="4" s="1"/>
  <c r="AO118" i="4"/>
  <c r="AR118" i="4" s="1"/>
  <c r="AL944" i="4"/>
  <c r="AO944" i="4" s="1"/>
  <c r="AR944" i="4" s="1"/>
  <c r="AO130" i="4"/>
  <c r="AR130" i="4" s="1"/>
  <c r="AO213" i="4"/>
  <c r="AR213" i="4" s="1"/>
  <c r="AO174" i="4"/>
  <c r="AR174" i="4" s="1"/>
  <c r="AO383" i="4"/>
  <c r="AR383" i="4" s="1"/>
  <c r="AO307" i="4"/>
  <c r="AR307" i="4" s="1"/>
  <c r="AO499" i="4"/>
  <c r="AR499" i="4" s="1"/>
  <c r="AO15" i="4"/>
  <c r="AR15" i="4" s="1"/>
  <c r="AO74" i="4"/>
  <c r="AR74" i="4" s="1"/>
  <c r="AO475" i="4"/>
  <c r="AR475" i="4" s="1"/>
  <c r="AO446" i="4"/>
  <c r="AR446" i="4" s="1"/>
  <c r="AO114" i="4"/>
  <c r="AR114" i="4" s="1"/>
  <c r="AO367" i="4"/>
  <c r="AR367" i="4" s="1"/>
  <c r="AO234" i="4"/>
  <c r="AR234" i="4" s="1"/>
  <c r="AO648" i="4"/>
  <c r="AR648" i="4" s="1"/>
  <c r="AO58" i="4"/>
  <c r="AR58" i="4" s="1"/>
  <c r="AO544" i="4"/>
  <c r="AR544" i="4" s="1"/>
  <c r="AO736" i="4"/>
  <c r="AR736" i="4" s="1"/>
  <c r="AO715" i="4"/>
  <c r="AR715" i="4" s="1"/>
  <c r="AO411" i="4"/>
  <c r="AR411" i="4" s="1"/>
  <c r="AO430" i="4"/>
  <c r="AR430" i="4" s="1"/>
  <c r="AL933" i="4"/>
  <c r="AO50" i="4"/>
  <c r="AR50" i="4" s="1"/>
  <c r="AO66" i="4"/>
  <c r="AR66" i="4" s="1"/>
  <c r="AO238" i="4"/>
  <c r="AR238" i="4" s="1"/>
  <c r="AO768" i="4"/>
  <c r="AR768" i="4" s="1"/>
  <c r="AO483" i="4"/>
  <c r="AR483" i="4" s="1"/>
  <c r="AO319" i="4"/>
  <c r="AR319" i="4" s="1"/>
  <c r="AO134" i="4"/>
  <c r="AR134" i="4" s="1"/>
  <c r="AO262" i="4"/>
  <c r="AR262" i="4" s="1"/>
  <c r="AO640" i="4"/>
  <c r="AR640" i="4" s="1"/>
  <c r="AL825" i="4"/>
  <c r="AL841" i="4"/>
  <c r="AO237" i="4"/>
  <c r="AR237" i="4" s="1"/>
  <c r="AJ1126" i="4"/>
  <c r="AL1126" i="4" s="1"/>
  <c r="AO190" i="4"/>
  <c r="AR190" i="4" s="1"/>
  <c r="AO327" i="4"/>
  <c r="AR327" i="4" s="1"/>
  <c r="AO181" i="4"/>
  <c r="AR181" i="4" s="1"/>
  <c r="AO110" i="4"/>
  <c r="AR110" i="4" s="1"/>
  <c r="AO347" i="4"/>
  <c r="AR347" i="4" s="1"/>
  <c r="AO98" i="4"/>
  <c r="AR98" i="4" s="1"/>
  <c r="AO515" i="4"/>
  <c r="AR515" i="4" s="1"/>
  <c r="AO482" i="4"/>
  <c r="AR482" i="4" s="1"/>
  <c r="AO454" i="4"/>
  <c r="AR454" i="4" s="1"/>
  <c r="AO271" i="4"/>
  <c r="AR271" i="4" s="1"/>
  <c r="AO246" i="4"/>
  <c r="AR246" i="4" s="1"/>
  <c r="AO704" i="4"/>
  <c r="AR704" i="4" s="1"/>
  <c r="AJ1142" i="4"/>
  <c r="AJ1395" i="4" s="1"/>
  <c r="AO222" i="4"/>
  <c r="AR222" i="4" s="1"/>
  <c r="AO1027" i="4"/>
  <c r="AR1027" i="4" s="1"/>
  <c r="AO303" i="4"/>
  <c r="AR303" i="4" s="1"/>
  <c r="AO291" i="4"/>
  <c r="AR291" i="4" s="1"/>
  <c r="AO166" i="4"/>
  <c r="AR166" i="4" s="1"/>
  <c r="AO268" i="4"/>
  <c r="AR268" i="4" s="1"/>
  <c r="AO656" i="4"/>
  <c r="AR656" i="4" s="1"/>
  <c r="AO150" i="4"/>
  <c r="AR150" i="4" s="1"/>
  <c r="AL984" i="4"/>
  <c r="AO295" i="4"/>
  <c r="AR295" i="4" s="1"/>
  <c r="AO419" i="4"/>
  <c r="AR419" i="4" s="1"/>
  <c r="AO438" i="4"/>
  <c r="AR438" i="4" s="1"/>
  <c r="AO122" i="4"/>
  <c r="AR122" i="4" s="1"/>
  <c r="AO217" i="4"/>
  <c r="AR217" i="4" s="1"/>
  <c r="AO193" i="4"/>
  <c r="AR193" i="4" s="1"/>
  <c r="AO720" i="4"/>
  <c r="AR720" i="4" s="1"/>
  <c r="AO495" i="4"/>
  <c r="AR495" i="4" s="1"/>
  <c r="AO427" i="4"/>
  <c r="AR427" i="4" s="1"/>
  <c r="AO194" i="4"/>
  <c r="AR194" i="4" s="1"/>
  <c r="AO359" i="4"/>
  <c r="AR359" i="4" s="1"/>
  <c r="AO182" i="4"/>
  <c r="AR182" i="4" s="1"/>
  <c r="AO82" i="4"/>
  <c r="AR82" i="4" s="1"/>
  <c r="AO351" i="4"/>
  <c r="AR351" i="4" s="1"/>
  <c r="AO198" i="4"/>
  <c r="AR198" i="4" s="1"/>
  <c r="AO478" i="4"/>
  <c r="AR478" i="4" s="1"/>
  <c r="AO672" i="4"/>
  <c r="AR672" i="4" s="1"/>
  <c r="AO387" i="4"/>
  <c r="AR387" i="4" s="1"/>
  <c r="AO536" i="4"/>
  <c r="AR536" i="4" s="1"/>
  <c r="AO451" i="4"/>
  <c r="AR451" i="4" s="1"/>
  <c r="AO275" i="4"/>
  <c r="AR275" i="4" s="1"/>
  <c r="AO503" i="4"/>
  <c r="AR503" i="4" s="1"/>
  <c r="AO78" i="4"/>
  <c r="AR78" i="4" s="1"/>
  <c r="AO502" i="4"/>
  <c r="AR502" i="4" s="1"/>
  <c r="AO467" i="4"/>
  <c r="AR467" i="4" s="1"/>
  <c r="AO361" i="4"/>
  <c r="AR361" i="4" s="1"/>
  <c r="AO441" i="4"/>
  <c r="AR441" i="4" s="1"/>
  <c r="AO889" i="4"/>
  <c r="AR889" i="4" s="1"/>
  <c r="AO1280" i="4"/>
  <c r="AO265" i="4"/>
  <c r="AO617" i="4"/>
  <c r="AR617" i="4" s="1"/>
  <c r="AO713" i="4"/>
  <c r="AR713" i="4" s="1"/>
  <c r="AO1065" i="4"/>
  <c r="AR1065" i="4" s="1"/>
  <c r="AO904" i="4"/>
  <c r="AR904" i="4" s="1"/>
  <c r="AO952" i="4"/>
  <c r="AR952" i="4" s="1"/>
  <c r="AO1000" i="4"/>
  <c r="AR1000" i="4" s="1"/>
  <c r="AO981" i="4"/>
  <c r="AR981" i="4" s="1"/>
  <c r="AO297" i="4"/>
  <c r="AR297" i="4" s="1"/>
  <c r="AO373" i="4"/>
  <c r="AR373" i="4" s="1"/>
  <c r="AO453" i="4"/>
  <c r="AR453" i="4" s="1"/>
  <c r="AO949" i="4"/>
  <c r="AR949" i="4" s="1"/>
  <c r="AO285" i="4"/>
  <c r="AR285" i="4" s="1"/>
  <c r="AO425" i="4"/>
  <c r="AR425" i="4" s="1"/>
  <c r="AO473" i="4"/>
  <c r="AR473" i="4" s="1"/>
  <c r="AO1029" i="4"/>
  <c r="AR1029" i="4" s="1"/>
  <c r="AO793" i="4"/>
  <c r="AR793" i="4" s="1"/>
  <c r="AO905" i="4"/>
  <c r="AR905" i="4" s="1"/>
  <c r="AO757" i="4"/>
  <c r="AR757" i="4" s="1"/>
  <c r="AO832" i="4"/>
  <c r="AR832" i="4" s="1"/>
  <c r="AO868" i="4"/>
  <c r="AR868" i="4" s="1"/>
  <c r="AO908" i="4"/>
  <c r="AR908" i="4" s="1"/>
  <c r="AO948" i="4"/>
  <c r="AR948" i="4" s="1"/>
  <c r="AO996" i="4"/>
  <c r="AR996" i="4" s="1"/>
  <c r="AO553" i="4"/>
  <c r="AR553" i="4" s="1"/>
  <c r="AO585" i="4"/>
  <c r="AR585" i="4" s="1"/>
  <c r="AO633" i="4"/>
  <c r="AR633" i="4" s="1"/>
  <c r="AO665" i="4"/>
  <c r="AR665" i="4" s="1"/>
  <c r="AO697" i="4"/>
  <c r="AR697" i="4" s="1"/>
  <c r="AO745" i="4"/>
  <c r="AR745" i="4" s="1"/>
  <c r="AO1033" i="4"/>
  <c r="AR1033" i="4" s="1"/>
  <c r="AO856" i="4"/>
  <c r="AR856" i="4" s="1"/>
  <c r="AO888" i="4"/>
  <c r="AR888" i="4" s="1"/>
  <c r="AO968" i="4"/>
  <c r="AR968" i="4" s="1"/>
  <c r="AO957" i="4"/>
  <c r="AR957" i="4" s="1"/>
  <c r="AO281" i="4"/>
  <c r="AR281" i="4" s="1"/>
  <c r="AO341" i="4"/>
  <c r="AR341" i="4" s="1"/>
  <c r="AO405" i="4"/>
  <c r="AR405" i="4" s="1"/>
  <c r="AO437" i="4"/>
  <c r="AR437" i="4" s="1"/>
  <c r="AO1037" i="4"/>
  <c r="AR1037" i="4" s="1"/>
  <c r="AO797" i="4"/>
  <c r="AR797" i="4" s="1"/>
  <c r="AO829" i="4"/>
  <c r="AR829" i="4" s="1"/>
  <c r="AO909" i="4"/>
  <c r="AR909" i="4" s="1"/>
  <c r="AO989" i="4"/>
  <c r="AR989" i="4" s="1"/>
  <c r="AO525" i="4"/>
  <c r="AR525" i="4" s="1"/>
  <c r="AO557" i="4"/>
  <c r="AR557" i="4" s="1"/>
  <c r="AO605" i="4"/>
  <c r="AR605" i="4" s="1"/>
  <c r="AO637" i="4"/>
  <c r="AR637" i="4" s="1"/>
  <c r="AO701" i="4"/>
  <c r="AR701" i="4" s="1"/>
  <c r="AO733" i="4"/>
  <c r="AR733" i="4" s="1"/>
  <c r="AO940" i="4"/>
  <c r="AR940" i="4" s="1"/>
  <c r="AO325" i="4"/>
  <c r="AR325" i="4" s="1"/>
  <c r="AO309" i="4"/>
  <c r="AR309" i="4" s="1"/>
  <c r="AO369" i="4"/>
  <c r="AR369" i="4" s="1"/>
  <c r="AO401" i="4"/>
  <c r="AR401" i="4" s="1"/>
  <c r="AO481" i="4"/>
  <c r="AR481" i="4" s="1"/>
  <c r="AO1045" i="4"/>
  <c r="AR1045" i="4" s="1"/>
  <c r="AO785" i="4"/>
  <c r="AR785" i="4" s="1"/>
  <c r="AO913" i="4"/>
  <c r="AR913" i="4" s="1"/>
  <c r="AO961" i="4"/>
  <c r="AR961" i="4" s="1"/>
  <c r="AO820" i="4"/>
  <c r="AR820" i="4" s="1"/>
  <c r="AO860" i="4"/>
  <c r="AR860" i="4" s="1"/>
  <c r="AO892" i="4"/>
  <c r="AR892" i="4" s="1"/>
  <c r="AO1012" i="4"/>
  <c r="AR1012" i="4" s="1"/>
  <c r="AO561" i="4"/>
  <c r="AR561" i="4" s="1"/>
  <c r="AO609" i="4"/>
  <c r="AR609" i="4" s="1"/>
  <c r="AO641" i="4"/>
  <c r="AR641" i="4" s="1"/>
  <c r="AO673" i="4"/>
  <c r="AR673" i="4" s="1"/>
  <c r="AO753" i="4"/>
  <c r="AR753" i="4" s="1"/>
  <c r="AO828" i="4"/>
  <c r="AR828" i="4" s="1"/>
  <c r="AO864" i="4"/>
  <c r="AR864" i="4" s="1"/>
  <c r="AO896" i="4"/>
  <c r="AR896" i="4" s="1"/>
  <c r="AO960" i="4"/>
  <c r="AR960" i="4" s="1"/>
  <c r="AO992" i="4"/>
  <c r="AR992" i="4" s="1"/>
  <c r="AO941" i="4"/>
  <c r="AR941" i="4" s="1"/>
  <c r="AO973" i="4"/>
  <c r="AR973" i="4" s="1"/>
  <c r="AO997" i="4"/>
  <c r="AR997" i="4" s="1"/>
  <c r="AO321" i="4"/>
  <c r="AR321" i="4" s="1"/>
  <c r="AO273" i="4"/>
  <c r="AR273" i="4" s="1"/>
  <c r="AO289" i="4"/>
  <c r="AR289" i="4" s="1"/>
  <c r="AO305" i="4"/>
  <c r="AR305" i="4" s="1"/>
  <c r="AO349" i="4"/>
  <c r="AR349" i="4" s="1"/>
  <c r="AO365" i="4"/>
  <c r="AR365" i="4" s="1"/>
  <c r="AO397" i="4"/>
  <c r="AR397" i="4" s="1"/>
  <c r="AO413" i="4"/>
  <c r="AR413" i="4" s="1"/>
  <c r="AO429" i="4"/>
  <c r="AR429" i="4" s="1"/>
  <c r="AO445" i="4"/>
  <c r="AR445" i="4" s="1"/>
  <c r="AO461" i="4"/>
  <c r="AR461" i="4" s="1"/>
  <c r="AO477" i="4"/>
  <c r="AR477" i="4" s="1"/>
  <c r="AO493" i="4"/>
  <c r="AR493" i="4" s="1"/>
  <c r="AO509" i="4"/>
  <c r="AR509" i="4" s="1"/>
  <c r="AO1053" i="4"/>
  <c r="AR1053" i="4" s="1"/>
  <c r="AO789" i="4"/>
  <c r="AR789" i="4" s="1"/>
  <c r="AO805" i="4"/>
  <c r="AR805" i="4" s="1"/>
  <c r="AO821" i="4"/>
  <c r="AR821" i="4" s="1"/>
  <c r="AO837" i="4"/>
  <c r="AR837" i="4" s="1"/>
  <c r="AO853" i="4"/>
  <c r="AR853" i="4" s="1"/>
  <c r="AO869" i="4"/>
  <c r="AR869" i="4" s="1"/>
  <c r="AO885" i="4"/>
  <c r="AR885" i="4" s="1"/>
  <c r="AO901" i="4"/>
  <c r="AR901" i="4" s="1"/>
  <c r="AO917" i="4"/>
  <c r="AR917" i="4" s="1"/>
  <c r="AO965" i="4"/>
  <c r="AR965" i="4" s="1"/>
  <c r="AO1005" i="4"/>
  <c r="AR1005" i="4" s="1"/>
  <c r="AO517" i="4"/>
  <c r="AO533" i="4"/>
  <c r="AR533" i="4" s="1"/>
  <c r="AO565" i="4"/>
  <c r="AR565" i="4" s="1"/>
  <c r="AO581" i="4"/>
  <c r="AR581" i="4" s="1"/>
  <c r="AO597" i="4"/>
  <c r="AR597" i="4" s="1"/>
  <c r="AO613" i="4"/>
  <c r="AR613" i="4" s="1"/>
  <c r="AO645" i="4"/>
  <c r="AR645" i="4" s="1"/>
  <c r="AO661" i="4"/>
  <c r="AR661" i="4" s="1"/>
  <c r="AO677" i="4"/>
  <c r="AR677" i="4" s="1"/>
  <c r="AO725" i="4"/>
  <c r="AR725" i="4" s="1"/>
  <c r="AO741" i="4"/>
  <c r="AR741" i="4" s="1"/>
  <c r="AO900" i="4"/>
  <c r="AR900" i="4" s="1"/>
  <c r="AO964" i="4"/>
  <c r="AR964" i="4" s="1"/>
  <c r="AO317" i="4"/>
  <c r="AR317" i="4" s="1"/>
  <c r="AO301" i="4"/>
  <c r="AR301" i="4" s="1"/>
  <c r="AO345" i="4"/>
  <c r="AR345" i="4" s="1"/>
  <c r="AO377" i="4"/>
  <c r="AR377" i="4" s="1"/>
  <c r="AO489" i="4"/>
  <c r="AR489" i="4" s="1"/>
  <c r="AO1061" i="4"/>
  <c r="AR1061" i="4" s="1"/>
  <c r="AO809" i="4"/>
  <c r="AR809" i="4" s="1"/>
  <c r="AO873" i="4"/>
  <c r="AR873" i="4" s="1"/>
  <c r="AO985" i="4"/>
  <c r="AR985" i="4" s="1"/>
  <c r="AO1057" i="4"/>
  <c r="AR1057" i="4" s="1"/>
  <c r="AO852" i="4"/>
  <c r="AR852" i="4" s="1"/>
  <c r="AO884" i="4"/>
  <c r="AR884" i="4" s="1"/>
  <c r="AO924" i="4"/>
  <c r="AR924" i="4" s="1"/>
  <c r="AO972" i="4"/>
  <c r="AR972" i="4" s="1"/>
  <c r="AO537" i="4"/>
  <c r="AR537" i="4" s="1"/>
  <c r="AO569" i="4"/>
  <c r="AR569" i="4" s="1"/>
  <c r="AO601" i="4"/>
  <c r="AR601" i="4" s="1"/>
  <c r="AO649" i="4"/>
  <c r="AR649" i="4" s="1"/>
  <c r="AO681" i="4"/>
  <c r="AR681" i="4" s="1"/>
  <c r="AO729" i="4"/>
  <c r="AR729" i="4" s="1"/>
  <c r="AO761" i="4"/>
  <c r="AR761" i="4" s="1"/>
  <c r="AO836" i="4"/>
  <c r="AR836" i="4" s="1"/>
  <c r="AO872" i="4"/>
  <c r="AR872" i="4" s="1"/>
  <c r="AO936" i="4"/>
  <c r="AR936" i="4" s="1"/>
  <c r="AO266" i="4"/>
  <c r="AO313" i="4"/>
  <c r="AR313" i="4" s="1"/>
  <c r="AO357" i="4"/>
  <c r="AR357" i="4" s="1"/>
  <c r="AO389" i="4"/>
  <c r="AR389" i="4" s="1"/>
  <c r="AO421" i="4"/>
  <c r="AR421" i="4" s="1"/>
  <c r="AO501" i="4"/>
  <c r="AR501" i="4" s="1"/>
  <c r="AO781" i="4"/>
  <c r="AR781" i="4" s="1"/>
  <c r="AO813" i="4"/>
  <c r="AR813" i="4" s="1"/>
  <c r="AO893" i="4"/>
  <c r="AR893" i="4" s="1"/>
  <c r="AO925" i="4"/>
  <c r="AR925" i="4" s="1"/>
  <c r="AO1021" i="4"/>
  <c r="AR1021" i="4" s="1"/>
  <c r="AO541" i="4"/>
  <c r="AR541" i="4" s="1"/>
  <c r="AO573" i="4"/>
  <c r="AR573" i="4" s="1"/>
  <c r="AO621" i="4"/>
  <c r="AR621" i="4" s="1"/>
  <c r="AO685" i="4"/>
  <c r="AR685" i="4" s="1"/>
  <c r="AO988" i="4"/>
  <c r="AR988" i="4" s="1"/>
  <c r="AO293" i="4"/>
  <c r="AR293" i="4" s="1"/>
  <c r="AO417" i="4"/>
  <c r="AR417" i="4" s="1"/>
  <c r="AO449" i="4"/>
  <c r="AR449" i="4" s="1"/>
  <c r="AO513" i="4"/>
  <c r="AR513" i="4" s="1"/>
  <c r="AO817" i="4"/>
  <c r="AR817" i="4" s="1"/>
  <c r="AO881" i="4"/>
  <c r="AR881" i="4" s="1"/>
  <c r="AO897" i="4"/>
  <c r="AR897" i="4" s="1"/>
  <c r="AO929" i="4"/>
  <c r="AR929" i="4" s="1"/>
  <c r="AO945" i="4"/>
  <c r="AR945" i="4" s="1"/>
  <c r="AO977" i="4"/>
  <c r="AR977" i="4" s="1"/>
  <c r="AO993" i="4"/>
  <c r="AR993" i="4" s="1"/>
  <c r="AO765" i="4"/>
  <c r="AR765" i="4" s="1"/>
  <c r="AO1041" i="4"/>
  <c r="AR1041" i="4" s="1"/>
  <c r="AO844" i="4"/>
  <c r="AR844" i="4" s="1"/>
  <c r="AO876" i="4"/>
  <c r="AR876" i="4" s="1"/>
  <c r="AO916" i="4"/>
  <c r="AR916" i="4" s="1"/>
  <c r="AO932" i="4"/>
  <c r="AR932" i="4" s="1"/>
  <c r="AO980" i="4"/>
  <c r="AR980" i="4" s="1"/>
  <c r="AO529" i="4"/>
  <c r="AR529" i="4" s="1"/>
  <c r="AO545" i="4"/>
  <c r="AR545" i="4" s="1"/>
  <c r="AO577" i="4"/>
  <c r="AR577" i="4" s="1"/>
  <c r="AO593" i="4"/>
  <c r="AR593" i="4" s="1"/>
  <c r="AO625" i="4"/>
  <c r="AR625" i="4" s="1"/>
  <c r="AO657" i="4"/>
  <c r="AR657" i="4" s="1"/>
  <c r="AO689" i="4"/>
  <c r="AR689" i="4" s="1"/>
  <c r="AO705" i="4"/>
  <c r="AR705" i="4" s="1"/>
  <c r="AO769" i="4"/>
  <c r="AR769" i="4" s="1"/>
  <c r="AO1049" i="4"/>
  <c r="AR1049" i="4" s="1"/>
  <c r="AO848" i="4"/>
  <c r="AR848" i="4" s="1"/>
  <c r="AO880" i="4"/>
  <c r="AR880" i="4" s="1"/>
  <c r="AO333" i="4"/>
  <c r="AR333" i="4" s="1"/>
  <c r="AJ831" i="4"/>
  <c r="AL578" i="4"/>
  <c r="AJ783" i="4"/>
  <c r="AL530" i="4"/>
  <c r="AJ799" i="4"/>
  <c r="AL546" i="4"/>
  <c r="AJ815" i="4"/>
  <c r="AL562" i="4"/>
  <c r="AJ843" i="4"/>
  <c r="AL590" i="4"/>
  <c r="AJ859" i="4"/>
  <c r="AL606" i="4"/>
  <c r="AJ891" i="4"/>
  <c r="AL638" i="4"/>
  <c r="AJ939" i="4"/>
  <c r="AL686" i="4"/>
  <c r="AJ955" i="4"/>
  <c r="AL702" i="4"/>
  <c r="AJ971" i="4"/>
  <c r="AL718" i="4"/>
  <c r="AJ1003" i="4"/>
  <c r="AL750" i="4"/>
  <c r="AJ1551" i="4"/>
  <c r="AL1298" i="4"/>
  <c r="AJ1330" i="4"/>
  <c r="AL1077" i="4"/>
  <c r="AJ1307" i="4"/>
  <c r="AL1054" i="4"/>
  <c r="AJ1339" i="4"/>
  <c r="AL1086" i="4"/>
  <c r="AJ1355" i="4"/>
  <c r="AL1102" i="4"/>
  <c r="AJ1371" i="4"/>
  <c r="AL1118" i="4"/>
  <c r="AJ1419" i="4"/>
  <c r="AL1166" i="4"/>
  <c r="AJ1451" i="4"/>
  <c r="AL1198" i="4"/>
  <c r="AJ1483" i="4"/>
  <c r="AL1230" i="4"/>
  <c r="AJ1499" i="4"/>
  <c r="AL1246" i="4"/>
  <c r="AJ1515" i="4"/>
  <c r="AL1262" i="4"/>
  <c r="AJ520" i="4"/>
  <c r="AL267" i="4"/>
  <c r="AM267" i="4" s="1"/>
  <c r="AJ1271" i="4"/>
  <c r="AL1018" i="4"/>
  <c r="AJ1547" i="4"/>
  <c r="AL1294" i="4"/>
  <c r="AJ1326" i="4"/>
  <c r="AL1073" i="4"/>
  <c r="AJ1350" i="4"/>
  <c r="AL1097" i="4"/>
  <c r="AJ1366" i="4"/>
  <c r="AL1113" i="4"/>
  <c r="AJ1382" i="4"/>
  <c r="AL1129" i="4"/>
  <c r="AJ1398" i="4"/>
  <c r="AL1145" i="4"/>
  <c r="AJ1422" i="4"/>
  <c r="AL1169" i="4"/>
  <c r="AJ1438" i="4"/>
  <c r="AL1185" i="4"/>
  <c r="AJ1462" i="4"/>
  <c r="AL1209" i="4"/>
  <c r="AJ1486" i="4"/>
  <c r="AL1233" i="4"/>
  <c r="AJ1035" i="4"/>
  <c r="AL782" i="4"/>
  <c r="AJ1051" i="4"/>
  <c r="AL798" i="4"/>
  <c r="AJ1067" i="4"/>
  <c r="AL814" i="4"/>
  <c r="AJ1099" i="4"/>
  <c r="AL846" i="4"/>
  <c r="AJ1115" i="4"/>
  <c r="AL862" i="4"/>
  <c r="AJ1131" i="4"/>
  <c r="AL878" i="4"/>
  <c r="AJ1147" i="4"/>
  <c r="AL894" i="4"/>
  <c r="AJ1163" i="4"/>
  <c r="AL910" i="4"/>
  <c r="AJ1179" i="4"/>
  <c r="AL926" i="4"/>
  <c r="AJ1195" i="4"/>
  <c r="AL942" i="4"/>
  <c r="AJ1211" i="4"/>
  <c r="AL958" i="4"/>
  <c r="AJ1227" i="4"/>
  <c r="AL974" i="4"/>
  <c r="AJ1243" i="4"/>
  <c r="AL990" i="4"/>
  <c r="AJ1259" i="4"/>
  <c r="AL1006" i="4"/>
  <c r="AJ1275" i="4"/>
  <c r="AL1022" i="4"/>
  <c r="AJ1555" i="4"/>
  <c r="AL1302" i="4"/>
  <c r="AJ1334" i="4"/>
  <c r="AL1081" i="4"/>
  <c r="AJ1354" i="4"/>
  <c r="AL1101" i="4"/>
  <c r="AJ1370" i="4"/>
  <c r="AL1117" i="4"/>
  <c r="AJ1386" i="4"/>
  <c r="AL1133" i="4"/>
  <c r="AJ1402" i="4"/>
  <c r="AL1149" i="4"/>
  <c r="AJ1418" i="4"/>
  <c r="AL1165" i="4"/>
  <c r="AJ1434" i="4"/>
  <c r="AL1181" i="4"/>
  <c r="AJ1450" i="4"/>
  <c r="AL1197" i="4"/>
  <c r="AJ1482" i="4"/>
  <c r="AL1229" i="4"/>
  <c r="AJ1498" i="4"/>
  <c r="AL1245" i="4"/>
  <c r="AJ1514" i="4"/>
  <c r="AL1261" i="4"/>
  <c r="AJ1447" i="4"/>
  <c r="AL1194" i="4"/>
  <c r="AJ1479" i="4"/>
  <c r="AL1226" i="4"/>
  <c r="AJ827" i="4"/>
  <c r="AL574" i="4"/>
  <c r="AJ779" i="4"/>
  <c r="AL526" i="4"/>
  <c r="AJ795" i="4"/>
  <c r="AL542" i="4"/>
  <c r="AJ811" i="4"/>
  <c r="AL558" i="4"/>
  <c r="AJ839" i="4"/>
  <c r="AL586" i="4"/>
  <c r="AJ887" i="4"/>
  <c r="AL634" i="4"/>
  <c r="AJ903" i="4"/>
  <c r="AL650" i="4"/>
  <c r="AJ919" i="4"/>
  <c r="AL666" i="4"/>
  <c r="AJ935" i="4"/>
  <c r="AL682" i="4"/>
  <c r="AJ951" i="4"/>
  <c r="AL698" i="4"/>
  <c r="AJ967" i="4"/>
  <c r="AL714" i="4"/>
  <c r="AJ983" i="4"/>
  <c r="AL730" i="4"/>
  <c r="AJ999" i="4"/>
  <c r="AL746" i="4"/>
  <c r="AJ1015" i="4"/>
  <c r="AL762" i="4"/>
  <c r="AJ1559" i="4"/>
  <c r="AL1306" i="4"/>
  <c r="AJ1346" i="4"/>
  <c r="AL1093" i="4"/>
  <c r="AJ1295" i="4"/>
  <c r="AL1042" i="4"/>
  <c r="AJ1311" i="4"/>
  <c r="AL1058" i="4"/>
  <c r="AJ1327" i="4"/>
  <c r="AL1074" i="4"/>
  <c r="AJ1343" i="4"/>
  <c r="AL1090" i="4"/>
  <c r="AJ1359" i="4"/>
  <c r="AL1106" i="4"/>
  <c r="AJ1375" i="4"/>
  <c r="AL1122" i="4"/>
  <c r="AJ1391" i="4"/>
  <c r="AL1138" i="4"/>
  <c r="AJ1407" i="4"/>
  <c r="AL1154" i="4"/>
  <c r="AJ1423" i="4"/>
  <c r="AL1170" i="4"/>
  <c r="AJ1439" i="4"/>
  <c r="AL1186" i="4"/>
  <c r="AJ1471" i="4"/>
  <c r="AL1218" i="4"/>
  <c r="AJ1511" i="4"/>
  <c r="AL1258" i="4"/>
  <c r="AJ1023" i="4"/>
  <c r="AL770" i="4"/>
  <c r="AM770" i="4" s="1"/>
  <c r="AJ1055" i="4"/>
  <c r="AL802" i="4"/>
  <c r="AJ1071" i="4"/>
  <c r="AL818" i="4"/>
  <c r="AJ1087" i="4"/>
  <c r="AL834" i="4"/>
  <c r="AJ1103" i="4"/>
  <c r="AL850" i="4"/>
  <c r="AJ1135" i="4"/>
  <c r="AL882" i="4"/>
  <c r="AJ1151" i="4"/>
  <c r="AL898" i="4"/>
  <c r="AJ1183" i="4"/>
  <c r="AL930" i="4"/>
  <c r="AJ1199" i="4"/>
  <c r="AL946" i="4"/>
  <c r="AJ1215" i="4"/>
  <c r="AL962" i="4"/>
  <c r="AJ1231" i="4"/>
  <c r="AL978" i="4"/>
  <c r="AJ1247" i="4"/>
  <c r="AL994" i="4"/>
  <c r="AJ1406" i="4"/>
  <c r="AL1153" i="4"/>
  <c r="AJ1470" i="4"/>
  <c r="AL1217" i="4"/>
  <c r="AJ1510" i="4"/>
  <c r="AL1257" i="4"/>
  <c r="AJ823" i="4"/>
  <c r="AL570" i="4"/>
  <c r="AJ775" i="4"/>
  <c r="AL522" i="4"/>
  <c r="AJ791" i="4"/>
  <c r="AL538" i="4"/>
  <c r="AJ807" i="4"/>
  <c r="AL554" i="4"/>
  <c r="AJ835" i="4"/>
  <c r="AL582" i="4"/>
  <c r="AJ851" i="4"/>
  <c r="AJ883" i="4"/>
  <c r="AL630" i="4"/>
  <c r="AJ899" i="4"/>
  <c r="AL646" i="4"/>
  <c r="AJ915" i="4"/>
  <c r="AL662" i="4"/>
  <c r="AJ931" i="4"/>
  <c r="AL678" i="4"/>
  <c r="AJ963" i="4"/>
  <c r="AL710" i="4"/>
  <c r="AJ995" i="4"/>
  <c r="AL742" i="4"/>
  <c r="AJ1011" i="4"/>
  <c r="AL758" i="4"/>
  <c r="AJ1567" i="4"/>
  <c r="AL1314" i="4"/>
  <c r="AJ1283" i="4"/>
  <c r="AL1030" i="4"/>
  <c r="AJ1299" i="4"/>
  <c r="AL1046" i="4"/>
  <c r="AJ1331" i="4"/>
  <c r="AL1078" i="4"/>
  <c r="AJ1347" i="4"/>
  <c r="AL1094" i="4"/>
  <c r="AJ1363" i="4"/>
  <c r="AL1110" i="4"/>
  <c r="AJ1427" i="4"/>
  <c r="AL1174" i="4"/>
  <c r="AJ1443" i="4"/>
  <c r="AL1190" i="4"/>
  <c r="AJ1459" i="4"/>
  <c r="AL1206" i="4"/>
  <c r="AJ1475" i="4"/>
  <c r="AL1222" i="4"/>
  <c r="AJ1507" i="4"/>
  <c r="AL1254" i="4"/>
  <c r="AJ1523" i="4"/>
  <c r="AL1270" i="4"/>
  <c r="AJ1263" i="4"/>
  <c r="AL1010" i="4"/>
  <c r="AJ1786" i="4"/>
  <c r="AL1533" i="4"/>
  <c r="AM1533" i="4" s="1"/>
  <c r="AJ1563" i="4"/>
  <c r="AL1310" i="4"/>
  <c r="AJ1338" i="4"/>
  <c r="AL1085" i="4"/>
  <c r="AJ1358" i="4"/>
  <c r="AL1105" i="4"/>
  <c r="AJ1374" i="4"/>
  <c r="AL1121" i="4"/>
  <c r="AJ1390" i="4"/>
  <c r="AL1137" i="4"/>
  <c r="AJ1414" i="4"/>
  <c r="AL1161" i="4"/>
  <c r="AJ1430" i="4"/>
  <c r="AL1177" i="4"/>
  <c r="AJ1454" i="4"/>
  <c r="AL1201" i="4"/>
  <c r="AJ1478" i="4"/>
  <c r="AL1225" i="4"/>
  <c r="AJ1502" i="4"/>
  <c r="AL1249" i="4"/>
  <c r="AJ771" i="4"/>
  <c r="AL518" i="4"/>
  <c r="AM518" i="4" s="1"/>
  <c r="AJ1043" i="4"/>
  <c r="AL790" i="4"/>
  <c r="AJ1059" i="4"/>
  <c r="AL806" i="4"/>
  <c r="AJ1075" i="4"/>
  <c r="AL822" i="4"/>
  <c r="AJ1091" i="4"/>
  <c r="AL838" i="4"/>
  <c r="AJ1107" i="4"/>
  <c r="AL854" i="4"/>
  <c r="AJ1123" i="4"/>
  <c r="AL870" i="4"/>
  <c r="AJ1139" i="4"/>
  <c r="AL886" i="4"/>
  <c r="AJ1155" i="4"/>
  <c r="AL902" i="4"/>
  <c r="AJ1171" i="4"/>
  <c r="AL918" i="4"/>
  <c r="AJ1187" i="4"/>
  <c r="AL934" i="4"/>
  <c r="AJ1203" i="4"/>
  <c r="AL950" i="4"/>
  <c r="AJ1219" i="4"/>
  <c r="AL966" i="4"/>
  <c r="AJ1235" i="4"/>
  <c r="AL982" i="4"/>
  <c r="AJ1251" i="4"/>
  <c r="AL998" i="4"/>
  <c r="AJ1267" i="4"/>
  <c r="AL1014" i="4"/>
  <c r="AJ1539" i="4"/>
  <c r="AL1286" i="4"/>
  <c r="AJ1571" i="4"/>
  <c r="AL1318" i="4"/>
  <c r="AJ1342" i="4"/>
  <c r="AL1089" i="4"/>
  <c r="AJ1362" i="4"/>
  <c r="AL1109" i="4"/>
  <c r="AJ1378" i="4"/>
  <c r="AL1125" i="4"/>
  <c r="AJ1394" i="4"/>
  <c r="AL1141" i="4"/>
  <c r="AJ1410" i="4"/>
  <c r="AL1157" i="4"/>
  <c r="AJ1426" i="4"/>
  <c r="AL1173" i="4"/>
  <c r="AJ1442" i="4"/>
  <c r="AL1189" i="4"/>
  <c r="AJ1458" i="4"/>
  <c r="AL1205" i="4"/>
  <c r="AJ1474" i="4"/>
  <c r="AL1221" i="4"/>
  <c r="AJ1490" i="4"/>
  <c r="AL1237" i="4"/>
  <c r="AJ1522" i="4"/>
  <c r="AL1269" i="4"/>
  <c r="AJ1463" i="4"/>
  <c r="AL1210" i="4"/>
  <c r="AJ1487" i="4"/>
  <c r="AL1234" i="4"/>
  <c r="AJ1519" i="4"/>
  <c r="AL1266" i="4"/>
  <c r="AJ772" i="4"/>
  <c r="AL519" i="4"/>
  <c r="AM519" i="4" s="1"/>
  <c r="AJ787" i="4"/>
  <c r="AL534" i="4"/>
  <c r="AJ803" i="4"/>
  <c r="AL550" i="4"/>
  <c r="AJ819" i="4"/>
  <c r="AL566" i="4"/>
  <c r="AJ847" i="4"/>
  <c r="AL594" i="4"/>
  <c r="AJ863" i="4"/>
  <c r="AL610" i="4"/>
  <c r="AJ879" i="4"/>
  <c r="AL626" i="4"/>
  <c r="AJ895" i="4"/>
  <c r="AL642" i="4"/>
  <c r="AJ911" i="4"/>
  <c r="AL658" i="4"/>
  <c r="AJ927" i="4"/>
  <c r="AL674" i="4"/>
  <c r="AJ943" i="4"/>
  <c r="AL690" i="4"/>
  <c r="AJ959" i="4"/>
  <c r="AL706" i="4"/>
  <c r="AJ975" i="4"/>
  <c r="AL722" i="4"/>
  <c r="AJ991" i="4"/>
  <c r="AL738" i="4"/>
  <c r="AJ1007" i="4"/>
  <c r="AL754" i="4"/>
  <c r="AJ1322" i="4"/>
  <c r="AL1069" i="4"/>
  <c r="AJ1287" i="4"/>
  <c r="AL1034" i="4"/>
  <c r="AJ1303" i="4"/>
  <c r="AL1050" i="4"/>
  <c r="AJ1351" i="4"/>
  <c r="AL1098" i="4"/>
  <c r="AJ1367" i="4"/>
  <c r="AL1114" i="4"/>
  <c r="AJ1383" i="4"/>
  <c r="AL1130" i="4"/>
  <c r="AJ1399" i="4"/>
  <c r="AL1146" i="4"/>
  <c r="AJ1415" i="4"/>
  <c r="AL1162" i="4"/>
  <c r="AJ1431" i="4"/>
  <c r="AL1178" i="4"/>
  <c r="AJ1495" i="4"/>
  <c r="AL1242" i="4"/>
  <c r="AJ1527" i="4"/>
  <c r="AL1274" i="4"/>
  <c r="AJ1031" i="4"/>
  <c r="AL778" i="4"/>
  <c r="AJ1047" i="4"/>
  <c r="AL794" i="4"/>
  <c r="AJ1063" i="4"/>
  <c r="AL810" i="4"/>
  <c r="AJ1079" i="4"/>
  <c r="AL826" i="4"/>
  <c r="AJ1095" i="4"/>
  <c r="AL842" i="4"/>
  <c r="AJ1111" i="4"/>
  <c r="AL858" i="4"/>
  <c r="AJ1127" i="4"/>
  <c r="AL874" i="4"/>
  <c r="AJ1143" i="4"/>
  <c r="AL890" i="4"/>
  <c r="AJ1159" i="4"/>
  <c r="AL906" i="4"/>
  <c r="AJ1175" i="4"/>
  <c r="AL922" i="4"/>
  <c r="AJ1191" i="4"/>
  <c r="AL938" i="4"/>
  <c r="AJ1207" i="4"/>
  <c r="AL954" i="4"/>
  <c r="AJ1223" i="4"/>
  <c r="AL970" i="4"/>
  <c r="AJ1239" i="4"/>
  <c r="AL986" i="4"/>
  <c r="AJ1255" i="4"/>
  <c r="AL1002" i="4"/>
  <c r="AJ1446" i="4"/>
  <c r="AL1193" i="4"/>
  <c r="AJ1494" i="4"/>
  <c r="AL1241" i="4"/>
  <c r="AJ1526" i="4"/>
  <c r="AL1273" i="4"/>
  <c r="N12" i="4"/>
  <c r="BB5" i="1"/>
  <c r="BB6" i="1" s="1"/>
  <c r="BB7" i="1" s="1"/>
  <c r="B4" i="5"/>
  <c r="AQ333" i="4" l="1"/>
  <c r="AO912" i="4"/>
  <c r="AR912" i="4" s="1"/>
  <c r="AM912" i="4"/>
  <c r="AM269" i="4"/>
  <c r="AQ645" i="4"/>
  <c r="AQ425" i="4"/>
  <c r="BB5" i="7"/>
  <c r="B55" i="7" s="1"/>
  <c r="BA6" i="7"/>
  <c r="BH6" i="7" s="1"/>
  <c r="AQ329" i="4"/>
  <c r="AO824" i="4"/>
  <c r="AR824" i="4" s="1"/>
  <c r="AM824" i="4"/>
  <c r="AL614" i="4"/>
  <c r="AM709" i="4"/>
  <c r="AO749" i="4"/>
  <c r="AR749" i="4" s="1"/>
  <c r="AO669" i="4"/>
  <c r="AR669" i="4" s="1"/>
  <c r="AQ709" i="4"/>
  <c r="AQ737" i="4"/>
  <c r="AO737" i="4"/>
  <c r="AR737" i="4" s="1"/>
  <c r="AL1282" i="4"/>
  <c r="AM505" i="4"/>
  <c r="AO269" i="4"/>
  <c r="AR269" i="4" s="1"/>
  <c r="AJ907" i="4"/>
  <c r="AJ1160" i="4" s="1"/>
  <c r="AJ1119" i="4"/>
  <c r="AJ1372" i="4" s="1"/>
  <c r="AO329" i="4"/>
  <c r="AR329" i="4" s="1"/>
  <c r="AM353" i="4"/>
  <c r="AJ1167" i="4"/>
  <c r="AJ1420" i="4" s="1"/>
  <c r="AQ433" i="4"/>
  <c r="AM589" i="4"/>
  <c r="P11" i="5"/>
  <c r="P32" i="5"/>
  <c r="P28" i="5"/>
  <c r="P24" i="5"/>
  <c r="P20" i="5"/>
  <c r="P16" i="5"/>
  <c r="P31" i="5"/>
  <c r="P27" i="5"/>
  <c r="P23" i="5"/>
  <c r="P19" i="5"/>
  <c r="P15" i="5"/>
  <c r="P30" i="5"/>
  <c r="P26" i="5"/>
  <c r="P22" i="5"/>
  <c r="P18" i="5"/>
  <c r="P14" i="5"/>
  <c r="P29" i="5"/>
  <c r="P25" i="5"/>
  <c r="P21" i="5"/>
  <c r="P17" i="5"/>
  <c r="P13" i="5"/>
  <c r="P12" i="5"/>
  <c r="AQ589" i="4"/>
  <c r="AJ1039" i="4"/>
  <c r="AJ1292" i="4" s="1"/>
  <c r="AJ1083" i="4"/>
  <c r="AJ1336" i="4" s="1"/>
  <c r="AJ987" i="4"/>
  <c r="J11" i="4"/>
  <c r="AQ353" i="4"/>
  <c r="AO717" i="4"/>
  <c r="AR717" i="4" s="1"/>
  <c r="AM717" i="4"/>
  <c r="AQ653" i="4"/>
  <c r="AO381" i="4"/>
  <c r="AR381" i="4" s="1"/>
  <c r="AO465" i="4"/>
  <c r="AR465" i="4" s="1"/>
  <c r="AO409" i="4"/>
  <c r="AR409" i="4" s="1"/>
  <c r="AQ381" i="4"/>
  <c r="AM277" i="4"/>
  <c r="AM409" i="4"/>
  <c r="AM749" i="4"/>
  <c r="AO277" i="4"/>
  <c r="AR277" i="4" s="1"/>
  <c r="AL670" i="4"/>
  <c r="AM670" i="4" s="1"/>
  <c r="AM485" i="4"/>
  <c r="AL602" i="4"/>
  <c r="AO602" i="4" s="1"/>
  <c r="AR602" i="4" s="1"/>
  <c r="AO485" i="4"/>
  <c r="AR485" i="4" s="1"/>
  <c r="AO816" i="4"/>
  <c r="AR816" i="4" s="1"/>
  <c r="AQ549" i="4"/>
  <c r="AL618" i="4"/>
  <c r="AO618" i="4" s="1"/>
  <c r="AR618" i="4" s="1"/>
  <c r="AO928" i="4"/>
  <c r="AR928" i="4" s="1"/>
  <c r="AM433" i="4"/>
  <c r="AO653" i="4"/>
  <c r="AR653" i="4" s="1"/>
  <c r="AM840" i="4"/>
  <c r="AM393" i="4"/>
  <c r="AO840" i="4"/>
  <c r="AR840" i="4" s="1"/>
  <c r="AQ393" i="4"/>
  <c r="AM629" i="4"/>
  <c r="AM928" i="4"/>
  <c r="AJ1019" i="4"/>
  <c r="AJ1272" i="4" s="1"/>
  <c r="AO469" i="4"/>
  <c r="AR469" i="4" s="1"/>
  <c r="AL726" i="4"/>
  <c r="AQ726" i="4" s="1"/>
  <c r="AM469" i="4"/>
  <c r="AO721" i="4"/>
  <c r="AR721" i="4" s="1"/>
  <c r="AM721" i="4"/>
  <c r="AQ816" i="4"/>
  <c r="AJ1411" i="4"/>
  <c r="AL1411" i="4" s="1"/>
  <c r="AM693" i="4"/>
  <c r="AO693" i="4"/>
  <c r="AR693" i="4" s="1"/>
  <c r="AO629" i="4"/>
  <c r="AR629" i="4" s="1"/>
  <c r="AQ337" i="4"/>
  <c r="AM457" i="4"/>
  <c r="AO457" i="4"/>
  <c r="AR457" i="4" s="1"/>
  <c r="AO337" i="4"/>
  <c r="AR337" i="4" s="1"/>
  <c r="AO549" i="4"/>
  <c r="AR549" i="4" s="1"/>
  <c r="AL622" i="4"/>
  <c r="AQ622" i="4" s="1"/>
  <c r="AL694" i="4"/>
  <c r="AQ694" i="4" s="1"/>
  <c r="AJ1543" i="4"/>
  <c r="AL1543" i="4" s="1"/>
  <c r="AM497" i="4"/>
  <c r="AQ497" i="4"/>
  <c r="AO920" i="4"/>
  <c r="AR920" i="4" s="1"/>
  <c r="AM920" i="4"/>
  <c r="AM385" i="4"/>
  <c r="AO385" i="4"/>
  <c r="AR385" i="4" s="1"/>
  <c r="AJ1291" i="4"/>
  <c r="AJ1544" i="4" s="1"/>
  <c r="AL1134" i="4"/>
  <c r="AQ1134" i="4" s="1"/>
  <c r="AM956" i="4"/>
  <c r="AO845" i="4"/>
  <c r="AR845" i="4" s="1"/>
  <c r="AQ845" i="4"/>
  <c r="AO956" i="4"/>
  <c r="AR956" i="4" s="1"/>
  <c r="AJ1315" i="4"/>
  <c r="AJ1568" i="4" s="1"/>
  <c r="AM937" i="4"/>
  <c r="AJ1335" i="4"/>
  <c r="AJ1588" i="4" s="1"/>
  <c r="AO937" i="4"/>
  <c r="AR937" i="4" s="1"/>
  <c r="AM1013" i="4"/>
  <c r="AO877" i="4"/>
  <c r="AR877" i="4" s="1"/>
  <c r="AQ1009" i="4"/>
  <c r="AQ1004" i="4"/>
  <c r="AQ969" i="4"/>
  <c r="AM953" i="4"/>
  <c r="AM833" i="4"/>
  <c r="AO953" i="4"/>
  <c r="AR953" i="4" s="1"/>
  <c r="AQ833" i="4"/>
  <c r="AO1013" i="4"/>
  <c r="AR1013" i="4" s="1"/>
  <c r="AQ801" i="4"/>
  <c r="AM865" i="4"/>
  <c r="AQ1017" i="4"/>
  <c r="AO1017" i="4"/>
  <c r="AR1017" i="4" s="1"/>
  <c r="AO1004" i="4"/>
  <c r="AR1004" i="4" s="1"/>
  <c r="AO1020" i="4"/>
  <c r="AR1020" i="4" s="1"/>
  <c r="AQ865" i="4"/>
  <c r="AM1020" i="4"/>
  <c r="AO801" i="4"/>
  <c r="AR801" i="4" s="1"/>
  <c r="AQ1001" i="4"/>
  <c r="AO969" i="4"/>
  <c r="AR969" i="4" s="1"/>
  <c r="K11" i="5"/>
  <c r="K32" i="5"/>
  <c r="K28" i="5"/>
  <c r="K24" i="5"/>
  <c r="K20" i="5"/>
  <c r="K16" i="5"/>
  <c r="K12" i="5"/>
  <c r="K21" i="5"/>
  <c r="K31" i="5"/>
  <c r="K27" i="5"/>
  <c r="K23" i="5"/>
  <c r="K19" i="5"/>
  <c r="K15" i="5"/>
  <c r="K25" i="5"/>
  <c r="K30" i="5"/>
  <c r="K26" i="5"/>
  <c r="K22" i="5"/>
  <c r="K18" i="5"/>
  <c r="K14" i="5"/>
  <c r="K29" i="5"/>
  <c r="K17" i="5"/>
  <c r="K13" i="5"/>
  <c r="AO861" i="4"/>
  <c r="AR861" i="4" s="1"/>
  <c r="AO849" i="4"/>
  <c r="AR849" i="4" s="1"/>
  <c r="AQ921" i="4"/>
  <c r="AL1182" i="4"/>
  <c r="AQ1182" i="4" s="1"/>
  <c r="AO921" i="4"/>
  <c r="AR921" i="4" s="1"/>
  <c r="AL1214" i="4"/>
  <c r="AM1214" i="4" s="1"/>
  <c r="AM861" i="4"/>
  <c r="AQ857" i="4"/>
  <c r="AQ777" i="4"/>
  <c r="AO777" i="4"/>
  <c r="AR777" i="4" s="1"/>
  <c r="I32" i="5"/>
  <c r="D32" i="5"/>
  <c r="F31" i="5"/>
  <c r="I30" i="5"/>
  <c r="D30" i="5"/>
  <c r="F29" i="5"/>
  <c r="I28" i="5"/>
  <c r="D28" i="5"/>
  <c r="F27" i="5"/>
  <c r="I26" i="5"/>
  <c r="D26" i="5"/>
  <c r="F25" i="5"/>
  <c r="I24" i="5"/>
  <c r="D24" i="5"/>
  <c r="F23" i="5"/>
  <c r="I22" i="5"/>
  <c r="D22" i="5"/>
  <c r="F21" i="5"/>
  <c r="I20" i="5"/>
  <c r="D20" i="5"/>
  <c r="F19" i="5"/>
  <c r="I18" i="5"/>
  <c r="D18" i="5"/>
  <c r="F17" i="5"/>
  <c r="I16" i="5"/>
  <c r="D16" i="5"/>
  <c r="F15" i="5"/>
  <c r="I14" i="5"/>
  <c r="D14" i="5"/>
  <c r="F13" i="5"/>
  <c r="I12" i="5"/>
  <c r="D12" i="5"/>
  <c r="F32" i="5"/>
  <c r="F30" i="5"/>
  <c r="D29" i="5"/>
  <c r="I27" i="5"/>
  <c r="F26" i="5"/>
  <c r="D25" i="5"/>
  <c r="I23" i="5"/>
  <c r="F22" i="5"/>
  <c r="D21" i="5"/>
  <c r="I19" i="5"/>
  <c r="F18" i="5"/>
  <c r="D17" i="5"/>
  <c r="I15" i="5"/>
  <c r="F14" i="5"/>
  <c r="D13" i="5"/>
  <c r="E32" i="5"/>
  <c r="E30" i="5"/>
  <c r="C29" i="5"/>
  <c r="E28" i="5"/>
  <c r="C27" i="5"/>
  <c r="G25" i="5"/>
  <c r="E24" i="5"/>
  <c r="C23" i="5"/>
  <c r="G21" i="5"/>
  <c r="E20" i="5"/>
  <c r="C19" i="5"/>
  <c r="G17" i="5"/>
  <c r="E16" i="5"/>
  <c r="C15" i="5"/>
  <c r="E12" i="5"/>
  <c r="G32" i="5"/>
  <c r="C32" i="5"/>
  <c r="E31" i="5"/>
  <c r="G30" i="5"/>
  <c r="C30" i="5"/>
  <c r="E29" i="5"/>
  <c r="G28" i="5"/>
  <c r="C28" i="5"/>
  <c r="E27" i="5"/>
  <c r="G26" i="5"/>
  <c r="C26" i="5"/>
  <c r="E25" i="5"/>
  <c r="G24" i="5"/>
  <c r="C24" i="5"/>
  <c r="E23" i="5"/>
  <c r="G22" i="5"/>
  <c r="C22" i="5"/>
  <c r="E21" i="5"/>
  <c r="G20" i="5"/>
  <c r="C20" i="5"/>
  <c r="E19" i="5"/>
  <c r="G18" i="5"/>
  <c r="C18" i="5"/>
  <c r="E17" i="5"/>
  <c r="C16" i="5"/>
  <c r="E15" i="5"/>
  <c r="C14" i="5"/>
  <c r="E13" i="5"/>
  <c r="C12" i="5"/>
  <c r="I31" i="5"/>
  <c r="D31" i="5"/>
  <c r="I29" i="5"/>
  <c r="F28" i="5"/>
  <c r="D27" i="5"/>
  <c r="I25" i="5"/>
  <c r="F24" i="5"/>
  <c r="D23" i="5"/>
  <c r="I21" i="5"/>
  <c r="F20" i="5"/>
  <c r="D19" i="5"/>
  <c r="I17" i="5"/>
  <c r="F16" i="5"/>
  <c r="D15" i="5"/>
  <c r="I13" i="5"/>
  <c r="F12" i="5"/>
  <c r="G31" i="5"/>
  <c r="C31" i="5"/>
  <c r="G29" i="5"/>
  <c r="G27" i="5"/>
  <c r="E26" i="5"/>
  <c r="C25" i="5"/>
  <c r="G23" i="5"/>
  <c r="E22" i="5"/>
  <c r="C21" i="5"/>
  <c r="G19" i="5"/>
  <c r="E18" i="5"/>
  <c r="C17" i="5"/>
  <c r="E14" i="5"/>
  <c r="C13" i="5"/>
  <c r="AL1150" i="4"/>
  <c r="AQ1150" i="4" s="1"/>
  <c r="AM877" i="4"/>
  <c r="AO1001" i="4"/>
  <c r="AR1001" i="4" s="1"/>
  <c r="I11" i="5"/>
  <c r="D11" i="5"/>
  <c r="C11" i="5"/>
  <c r="F11" i="5"/>
  <c r="E11" i="5"/>
  <c r="AO857" i="4"/>
  <c r="AR857" i="4" s="1"/>
  <c r="AL1265" i="4"/>
  <c r="AQ1265" i="4" s="1"/>
  <c r="AL1213" i="4"/>
  <c r="AQ1213" i="4" s="1"/>
  <c r="AJ1455" i="4"/>
  <c r="AJ1708" i="4" s="1"/>
  <c r="AJ1319" i="4"/>
  <c r="AJ1572" i="4" s="1"/>
  <c r="AL1070" i="4"/>
  <c r="AM1070" i="4" s="1"/>
  <c r="AM1008" i="4"/>
  <c r="AO1009" i="4"/>
  <c r="AR1009" i="4" s="1"/>
  <c r="AL1238" i="4"/>
  <c r="AM1238" i="4" s="1"/>
  <c r="AO14" i="4"/>
  <c r="AR14" i="4" s="1"/>
  <c r="AM849" i="4"/>
  <c r="AJ1503" i="4"/>
  <c r="AJ1756" i="4" s="1"/>
  <c r="AQ1008" i="4"/>
  <c r="AQ1046" i="4"/>
  <c r="AM1046" i="4"/>
  <c r="AQ1066" i="4"/>
  <c r="AM1066" i="4"/>
  <c r="AQ706" i="4"/>
  <c r="AM706" i="4"/>
  <c r="AQ566" i="4"/>
  <c r="AM566" i="4"/>
  <c r="AQ1210" i="4"/>
  <c r="AM1210" i="4"/>
  <c r="AQ1173" i="4"/>
  <c r="AM1173" i="4"/>
  <c r="AQ1141" i="4"/>
  <c r="AM1141" i="4"/>
  <c r="AQ1109" i="4"/>
  <c r="AM1109" i="4"/>
  <c r="AQ1318" i="4"/>
  <c r="AM1318" i="4"/>
  <c r="AQ982" i="4"/>
  <c r="AM982" i="4"/>
  <c r="AQ950" i="4"/>
  <c r="AM950" i="4"/>
  <c r="AQ918" i="4"/>
  <c r="AM918" i="4"/>
  <c r="AQ886" i="4"/>
  <c r="AM886" i="4"/>
  <c r="AQ854" i="4"/>
  <c r="AM854" i="4"/>
  <c r="AQ822" i="4"/>
  <c r="AM822" i="4"/>
  <c r="AQ790" i="4"/>
  <c r="AM790" i="4"/>
  <c r="AQ1249" i="4"/>
  <c r="AM1249" i="4"/>
  <c r="AQ1201" i="4"/>
  <c r="AM1201" i="4"/>
  <c r="AQ1161" i="4"/>
  <c r="AM1161" i="4"/>
  <c r="AQ1121" i="4"/>
  <c r="AM1121" i="4"/>
  <c r="AQ1085" i="4"/>
  <c r="AM1085" i="4"/>
  <c r="AQ1270" i="4"/>
  <c r="AM1270" i="4"/>
  <c r="AQ1206" i="4"/>
  <c r="AM1206" i="4"/>
  <c r="AQ1174" i="4"/>
  <c r="AM1174" i="4"/>
  <c r="AQ1110" i="4"/>
  <c r="AM1110" i="4"/>
  <c r="AQ1078" i="4"/>
  <c r="AM1078" i="4"/>
  <c r="AQ758" i="4"/>
  <c r="AM758" i="4"/>
  <c r="AQ598" i="4"/>
  <c r="AM598" i="4"/>
  <c r="AQ946" i="4"/>
  <c r="AM946" i="4"/>
  <c r="AQ1186" i="4"/>
  <c r="AM1186" i="4"/>
  <c r="AQ1058" i="4"/>
  <c r="AM1058" i="4"/>
  <c r="AQ666" i="4"/>
  <c r="AM666" i="4"/>
  <c r="AQ526" i="4"/>
  <c r="AM526" i="4"/>
  <c r="AQ1130" i="4"/>
  <c r="AM1130" i="4"/>
  <c r="AQ1034" i="4"/>
  <c r="AM1034" i="4"/>
  <c r="AQ738" i="4"/>
  <c r="AM738" i="4"/>
  <c r="AQ642" i="4"/>
  <c r="AM642" i="4"/>
  <c r="AQ534" i="4"/>
  <c r="AM534" i="4"/>
  <c r="AQ1205" i="4"/>
  <c r="AM1205" i="4"/>
  <c r="AQ1314" i="4"/>
  <c r="AM1314" i="4"/>
  <c r="AQ662" i="4"/>
  <c r="AM662" i="4"/>
  <c r="AQ554" i="4"/>
  <c r="AM554" i="4"/>
  <c r="AQ1257" i="4"/>
  <c r="AM1257" i="4"/>
  <c r="AQ978" i="4"/>
  <c r="AM978" i="4"/>
  <c r="AQ882" i="4"/>
  <c r="AM882" i="4"/>
  <c r="AQ818" i="4"/>
  <c r="AM818" i="4"/>
  <c r="AQ786" i="4"/>
  <c r="AM786" i="4"/>
  <c r="AQ1154" i="4"/>
  <c r="AM1154" i="4"/>
  <c r="AQ1090" i="4"/>
  <c r="AM1090" i="4"/>
  <c r="AQ762" i="4"/>
  <c r="AM762" i="4"/>
  <c r="AQ730" i="4"/>
  <c r="AM730" i="4"/>
  <c r="AQ984" i="4"/>
  <c r="AM984" i="4"/>
  <c r="AQ890" i="4"/>
  <c r="AM890" i="4"/>
  <c r="AQ1302" i="4"/>
  <c r="AM1302" i="4"/>
  <c r="AQ974" i="4"/>
  <c r="AM974" i="4"/>
  <c r="AQ910" i="4"/>
  <c r="AM910" i="4"/>
  <c r="AQ846" i="4"/>
  <c r="AM846" i="4"/>
  <c r="AQ782" i="4"/>
  <c r="AM782" i="4"/>
  <c r="AQ1185" i="4"/>
  <c r="AM1185" i="4"/>
  <c r="AQ1113" i="4"/>
  <c r="AM1113" i="4"/>
  <c r="AQ1018" i="4"/>
  <c r="AM1018" i="4"/>
  <c r="AQ1230" i="4"/>
  <c r="AM1230" i="4"/>
  <c r="AQ1166" i="4"/>
  <c r="AM1166" i="4"/>
  <c r="AQ1102" i="4"/>
  <c r="AM1102" i="4"/>
  <c r="AQ1038" i="4"/>
  <c r="AM1038" i="4"/>
  <c r="AQ750" i="4"/>
  <c r="AM750" i="4"/>
  <c r="AQ686" i="4"/>
  <c r="AM686" i="4"/>
  <c r="AM622" i="4"/>
  <c r="AQ546" i="4"/>
  <c r="AM546" i="4"/>
  <c r="AQ841" i="4"/>
  <c r="AM841" i="4"/>
  <c r="AQ1178" i="4"/>
  <c r="AM1178" i="4"/>
  <c r="AQ1082" i="4"/>
  <c r="AM1082" i="4"/>
  <c r="AQ1069" i="4"/>
  <c r="AM1069" i="4"/>
  <c r="AQ690" i="4"/>
  <c r="AM690" i="4"/>
  <c r="AQ626" i="4"/>
  <c r="AM626" i="4"/>
  <c r="AQ1234" i="4"/>
  <c r="AM1234" i="4"/>
  <c r="AQ1269" i="4"/>
  <c r="AM1269" i="4"/>
  <c r="AQ1221" i="4"/>
  <c r="AM1221" i="4"/>
  <c r="AQ1189" i="4"/>
  <c r="AM1189" i="4"/>
  <c r="AQ1157" i="4"/>
  <c r="AM1157" i="4"/>
  <c r="AQ1125" i="4"/>
  <c r="AM1125" i="4"/>
  <c r="AQ1089" i="4"/>
  <c r="AM1089" i="4"/>
  <c r="AQ1286" i="4"/>
  <c r="AM1286" i="4"/>
  <c r="AQ998" i="4"/>
  <c r="AM998" i="4"/>
  <c r="AQ966" i="4"/>
  <c r="AM966" i="4"/>
  <c r="AQ934" i="4"/>
  <c r="AM934" i="4"/>
  <c r="AQ902" i="4"/>
  <c r="AM902" i="4"/>
  <c r="AQ870" i="4"/>
  <c r="AM870" i="4"/>
  <c r="AQ838" i="4"/>
  <c r="AM838" i="4"/>
  <c r="AQ806" i="4"/>
  <c r="AM806" i="4"/>
  <c r="AQ1225" i="4"/>
  <c r="AM1225" i="4"/>
  <c r="AQ1177" i="4"/>
  <c r="AM1177" i="4"/>
  <c r="AQ1137" i="4"/>
  <c r="AM1137" i="4"/>
  <c r="AQ1105" i="4"/>
  <c r="AM1105" i="4"/>
  <c r="AQ1310" i="4"/>
  <c r="AM1310" i="4"/>
  <c r="AQ1010" i="4"/>
  <c r="AM1010" i="4"/>
  <c r="AQ1254" i="4"/>
  <c r="AM1254" i="4"/>
  <c r="AQ1222" i="4"/>
  <c r="AM1222" i="4"/>
  <c r="AQ1190" i="4"/>
  <c r="AM1190" i="4"/>
  <c r="AQ1158" i="4"/>
  <c r="AM1158" i="4"/>
  <c r="AQ1094" i="4"/>
  <c r="AM1094" i="4"/>
  <c r="AQ1062" i="4"/>
  <c r="AM1062" i="4"/>
  <c r="AQ1030" i="4"/>
  <c r="AM1030" i="4"/>
  <c r="AQ1282" i="4"/>
  <c r="AM1282" i="4"/>
  <c r="AQ742" i="4"/>
  <c r="AM742" i="4"/>
  <c r="AQ710" i="4"/>
  <c r="AM710" i="4"/>
  <c r="AQ678" i="4"/>
  <c r="AM678" i="4"/>
  <c r="AQ646" i="4"/>
  <c r="AM646" i="4"/>
  <c r="AQ614" i="4"/>
  <c r="AM614" i="4"/>
  <c r="AQ582" i="4"/>
  <c r="AM582" i="4"/>
  <c r="AQ538" i="4"/>
  <c r="AM538" i="4"/>
  <c r="AQ570" i="4"/>
  <c r="AM570" i="4"/>
  <c r="AQ1217" i="4"/>
  <c r="AM1217" i="4"/>
  <c r="AQ994" i="4"/>
  <c r="AM994" i="4"/>
  <c r="AQ962" i="4"/>
  <c r="AM962" i="4"/>
  <c r="AQ930" i="4"/>
  <c r="AM930" i="4"/>
  <c r="AQ898" i="4"/>
  <c r="AM898" i="4"/>
  <c r="AQ866" i="4"/>
  <c r="AM866" i="4"/>
  <c r="AQ834" i="4"/>
  <c r="AM834" i="4"/>
  <c r="AQ802" i="4"/>
  <c r="AM802" i="4"/>
  <c r="AQ1218" i="4"/>
  <c r="AM1218" i="4"/>
  <c r="AQ1170" i="4"/>
  <c r="AM1170" i="4"/>
  <c r="AQ1138" i="4"/>
  <c r="AM1138" i="4"/>
  <c r="AQ1106" i="4"/>
  <c r="AM1106" i="4"/>
  <c r="AQ1074" i="4"/>
  <c r="AM1074" i="4"/>
  <c r="AQ1042" i="4"/>
  <c r="AM1042" i="4"/>
  <c r="AQ1306" i="4"/>
  <c r="AM1306" i="4"/>
  <c r="AQ746" i="4"/>
  <c r="AM746" i="4"/>
  <c r="AQ714" i="4"/>
  <c r="AM714" i="4"/>
  <c r="AQ682" i="4"/>
  <c r="AM682" i="4"/>
  <c r="AQ650" i="4"/>
  <c r="AM650" i="4"/>
  <c r="AQ586" i="4"/>
  <c r="AM586" i="4"/>
  <c r="AQ542" i="4"/>
  <c r="AM542" i="4"/>
  <c r="AQ574" i="4"/>
  <c r="AM574" i="4"/>
  <c r="AQ825" i="4"/>
  <c r="AM825" i="4"/>
  <c r="AQ933" i="4"/>
  <c r="AM933" i="4"/>
  <c r="AQ1250" i="4"/>
  <c r="AM1250" i="4"/>
  <c r="AQ1162" i="4"/>
  <c r="AM1162" i="4"/>
  <c r="AQ1098" i="4"/>
  <c r="AM1098" i="4"/>
  <c r="AQ1290" i="4"/>
  <c r="AM1290" i="4"/>
  <c r="AQ674" i="4"/>
  <c r="AM674" i="4"/>
  <c r="AQ610" i="4"/>
  <c r="AM610" i="4"/>
  <c r="AQ1266" i="4"/>
  <c r="AM1266" i="4"/>
  <c r="AQ1237" i="4"/>
  <c r="AM1237" i="4"/>
  <c r="AQ1014" i="4"/>
  <c r="AM1014" i="4"/>
  <c r="AQ630" i="4"/>
  <c r="AM630" i="4"/>
  <c r="AQ522" i="4"/>
  <c r="AM522" i="4"/>
  <c r="AQ1153" i="4"/>
  <c r="AM1153" i="4"/>
  <c r="AQ914" i="4"/>
  <c r="AM914" i="4"/>
  <c r="AQ850" i="4"/>
  <c r="AM850" i="4"/>
  <c r="AQ1258" i="4"/>
  <c r="AM1258" i="4"/>
  <c r="AQ1122" i="4"/>
  <c r="AM1122" i="4"/>
  <c r="AQ1093" i="4"/>
  <c r="AM1093" i="4"/>
  <c r="AQ698" i="4"/>
  <c r="AM698" i="4"/>
  <c r="AQ634" i="4"/>
  <c r="AM634" i="4"/>
  <c r="AQ558" i="4"/>
  <c r="AM558" i="4"/>
  <c r="AQ1273" i="4"/>
  <c r="AM1273" i="4"/>
  <c r="AQ1193" i="4"/>
  <c r="AM1193" i="4"/>
  <c r="AQ986" i="4"/>
  <c r="AM986" i="4"/>
  <c r="AQ954" i="4"/>
  <c r="AM954" i="4"/>
  <c r="AQ922" i="4"/>
  <c r="AM922" i="4"/>
  <c r="AQ858" i="4"/>
  <c r="AM858" i="4"/>
  <c r="AQ826" i="4"/>
  <c r="AM826" i="4"/>
  <c r="AQ794" i="4"/>
  <c r="AM794" i="4"/>
  <c r="AQ1274" i="4"/>
  <c r="AM1274" i="4"/>
  <c r="AQ1226" i="4"/>
  <c r="AM1226" i="4"/>
  <c r="AQ1261" i="4"/>
  <c r="AM1261" i="4"/>
  <c r="AQ1229" i="4"/>
  <c r="AM1229" i="4"/>
  <c r="AQ1197" i="4"/>
  <c r="AM1197" i="4"/>
  <c r="AQ1165" i="4"/>
  <c r="AM1165" i="4"/>
  <c r="AQ1133" i="4"/>
  <c r="AM1133" i="4"/>
  <c r="AQ1101" i="4"/>
  <c r="AM1101" i="4"/>
  <c r="AQ1006" i="4"/>
  <c r="AM1006" i="4"/>
  <c r="AQ942" i="4"/>
  <c r="AM942" i="4"/>
  <c r="AQ878" i="4"/>
  <c r="AM878" i="4"/>
  <c r="AQ814" i="4"/>
  <c r="AM814" i="4"/>
  <c r="AQ1233" i="4"/>
  <c r="AM1233" i="4"/>
  <c r="AQ1145" i="4"/>
  <c r="AM1145" i="4"/>
  <c r="AQ1073" i="4"/>
  <c r="AM1073" i="4"/>
  <c r="AQ1262" i="4"/>
  <c r="AM1262" i="4"/>
  <c r="AQ1198" i="4"/>
  <c r="AM1198" i="4"/>
  <c r="AQ1298" i="4"/>
  <c r="AM1298" i="4"/>
  <c r="AQ718" i="4"/>
  <c r="AM718" i="4"/>
  <c r="AQ654" i="4"/>
  <c r="AM654" i="4"/>
  <c r="AQ590" i="4"/>
  <c r="AM590" i="4"/>
  <c r="AQ578" i="4"/>
  <c r="AM578" i="4"/>
  <c r="AQ976" i="4"/>
  <c r="AM976" i="4"/>
  <c r="AQ1016" i="4"/>
  <c r="AM1016" i="4"/>
  <c r="AQ1146" i="4"/>
  <c r="AM1146" i="4"/>
  <c r="AQ1114" i="4"/>
  <c r="AM1114" i="4"/>
  <c r="AQ1050" i="4"/>
  <c r="AM1050" i="4"/>
  <c r="AQ754" i="4"/>
  <c r="AM754" i="4"/>
  <c r="AQ722" i="4"/>
  <c r="AM722" i="4"/>
  <c r="AQ658" i="4"/>
  <c r="AM658" i="4"/>
  <c r="AQ594" i="4"/>
  <c r="AM594" i="4"/>
  <c r="AQ550" i="4"/>
  <c r="AM550" i="4"/>
  <c r="AQ1241" i="4"/>
  <c r="AM1241" i="4"/>
  <c r="AQ1002" i="4"/>
  <c r="AM1002" i="4"/>
  <c r="AQ970" i="4"/>
  <c r="AM970" i="4"/>
  <c r="AQ938" i="4"/>
  <c r="AM938" i="4"/>
  <c r="AQ906" i="4"/>
  <c r="AM906" i="4"/>
  <c r="AQ874" i="4"/>
  <c r="AM874" i="4"/>
  <c r="AQ842" i="4"/>
  <c r="AM842" i="4"/>
  <c r="AQ810" i="4"/>
  <c r="AM810" i="4"/>
  <c r="AQ778" i="4"/>
  <c r="AM778" i="4"/>
  <c r="AQ1242" i="4"/>
  <c r="AM1242" i="4"/>
  <c r="AQ1194" i="4"/>
  <c r="AM1194" i="4"/>
  <c r="AQ1245" i="4"/>
  <c r="AM1245" i="4"/>
  <c r="AQ1181" i="4"/>
  <c r="AM1181" i="4"/>
  <c r="AQ1149" i="4"/>
  <c r="AM1149" i="4"/>
  <c r="AQ1117" i="4"/>
  <c r="AM1117" i="4"/>
  <c r="AQ1081" i="4"/>
  <c r="AM1081" i="4"/>
  <c r="AQ1022" i="4"/>
  <c r="AM1022" i="4"/>
  <c r="AQ990" i="4"/>
  <c r="AM990" i="4"/>
  <c r="AQ958" i="4"/>
  <c r="AM958" i="4"/>
  <c r="AQ926" i="4"/>
  <c r="AM926" i="4"/>
  <c r="AQ894" i="4"/>
  <c r="AM894" i="4"/>
  <c r="AQ862" i="4"/>
  <c r="AM862" i="4"/>
  <c r="AQ830" i="4"/>
  <c r="AM830" i="4"/>
  <c r="AQ798" i="4"/>
  <c r="AM798" i="4"/>
  <c r="AQ1209" i="4"/>
  <c r="AM1209" i="4"/>
  <c r="AQ1169" i="4"/>
  <c r="AM1169" i="4"/>
  <c r="AQ1129" i="4"/>
  <c r="AM1129" i="4"/>
  <c r="AQ1097" i="4"/>
  <c r="AM1097" i="4"/>
  <c r="AQ1294" i="4"/>
  <c r="AM1294" i="4"/>
  <c r="AQ1246" i="4"/>
  <c r="AM1246" i="4"/>
  <c r="AQ1118" i="4"/>
  <c r="AM1118" i="4"/>
  <c r="AQ1086" i="4"/>
  <c r="AM1086" i="4"/>
  <c r="AQ1054" i="4"/>
  <c r="AM1054" i="4"/>
  <c r="AQ1077" i="4"/>
  <c r="AM1077" i="4"/>
  <c r="AQ766" i="4"/>
  <c r="AM766" i="4"/>
  <c r="AQ734" i="4"/>
  <c r="AM734" i="4"/>
  <c r="AQ702" i="4"/>
  <c r="AM702" i="4"/>
  <c r="AQ638" i="4"/>
  <c r="AM638" i="4"/>
  <c r="AQ606" i="4"/>
  <c r="AM606" i="4"/>
  <c r="AQ562" i="4"/>
  <c r="AM562" i="4"/>
  <c r="AQ530" i="4"/>
  <c r="AM530" i="4"/>
  <c r="AQ1126" i="4"/>
  <c r="AM1126" i="4"/>
  <c r="AQ944" i="4"/>
  <c r="AM944" i="4"/>
  <c r="AQ1202" i="4"/>
  <c r="AM1202" i="4"/>
  <c r="AO825" i="4"/>
  <c r="AR825" i="4" s="1"/>
  <c r="AL1142" i="4"/>
  <c r="AO933" i="4"/>
  <c r="AR933" i="4" s="1"/>
  <c r="AO1016" i="4"/>
  <c r="AR1016" i="4" s="1"/>
  <c r="AL1253" i="4"/>
  <c r="AO1253" i="4" s="1"/>
  <c r="AR1253" i="4" s="1"/>
  <c r="AJ1379" i="4"/>
  <c r="AJ1632" i="4" s="1"/>
  <c r="AO841" i="4"/>
  <c r="AR841" i="4" s="1"/>
  <c r="AO984" i="4"/>
  <c r="AR984" i="4" s="1"/>
  <c r="AR266" i="4"/>
  <c r="AR517" i="4"/>
  <c r="AR265" i="4"/>
  <c r="AR1280" i="4"/>
  <c r="AO986" i="4"/>
  <c r="AR986" i="4" s="1"/>
  <c r="AO922" i="4"/>
  <c r="AR922" i="4" s="1"/>
  <c r="AO826" i="4"/>
  <c r="AR826" i="4" s="1"/>
  <c r="AO1274" i="4"/>
  <c r="AR1274" i="4" s="1"/>
  <c r="AO1130" i="4"/>
  <c r="AR1130" i="4" s="1"/>
  <c r="AO1034" i="4"/>
  <c r="AR1034" i="4" s="1"/>
  <c r="AO738" i="4"/>
  <c r="AR738" i="4" s="1"/>
  <c r="AO642" i="4"/>
  <c r="AR642" i="4" s="1"/>
  <c r="AO610" i="4"/>
  <c r="AR610" i="4" s="1"/>
  <c r="AO1266" i="4"/>
  <c r="AR1266" i="4" s="1"/>
  <c r="AO1157" i="4"/>
  <c r="AR1157" i="4" s="1"/>
  <c r="AO1286" i="4"/>
  <c r="AR1286" i="4" s="1"/>
  <c r="AO966" i="4"/>
  <c r="AR966" i="4" s="1"/>
  <c r="AO870" i="4"/>
  <c r="AR870" i="4" s="1"/>
  <c r="AO838" i="4"/>
  <c r="AR838" i="4" s="1"/>
  <c r="AO1225" i="4"/>
  <c r="AR1225" i="4" s="1"/>
  <c r="AO1105" i="4"/>
  <c r="AR1105" i="4" s="1"/>
  <c r="AO1010" i="4"/>
  <c r="AR1010" i="4" s="1"/>
  <c r="AO1190" i="4"/>
  <c r="AR1190" i="4" s="1"/>
  <c r="AO1126" i="4"/>
  <c r="AR1126" i="4" s="1"/>
  <c r="AO1030" i="4"/>
  <c r="AR1030" i="4" s="1"/>
  <c r="AO742" i="4"/>
  <c r="AR742" i="4" s="1"/>
  <c r="AO646" i="4"/>
  <c r="AR646" i="4" s="1"/>
  <c r="AO582" i="4"/>
  <c r="AR582" i="4" s="1"/>
  <c r="AO570" i="4"/>
  <c r="AR570" i="4" s="1"/>
  <c r="AO994" i="4"/>
  <c r="AR994" i="4" s="1"/>
  <c r="AO898" i="4"/>
  <c r="AR898" i="4" s="1"/>
  <c r="AO866" i="4"/>
  <c r="AR866" i="4" s="1"/>
  <c r="AO802" i="4"/>
  <c r="AR802" i="4" s="1"/>
  <c r="AO1218" i="4"/>
  <c r="AR1218" i="4" s="1"/>
  <c r="AO1106" i="4"/>
  <c r="AR1106" i="4" s="1"/>
  <c r="AO1306" i="4"/>
  <c r="AR1306" i="4" s="1"/>
  <c r="AO682" i="4"/>
  <c r="AR682" i="4" s="1"/>
  <c r="AO586" i="4"/>
  <c r="AR586" i="4" s="1"/>
  <c r="AO574" i="4"/>
  <c r="AR574" i="4" s="1"/>
  <c r="AO1229" i="4"/>
  <c r="AR1229" i="4" s="1"/>
  <c r="AO1165" i="4"/>
  <c r="AR1165" i="4" s="1"/>
  <c r="AO1101" i="4"/>
  <c r="AR1101" i="4" s="1"/>
  <c r="AO974" i="4"/>
  <c r="AR974" i="4" s="1"/>
  <c r="AO910" i="4"/>
  <c r="AR910" i="4" s="1"/>
  <c r="AO846" i="4"/>
  <c r="AR846" i="4" s="1"/>
  <c r="AO1233" i="4"/>
  <c r="AR1233" i="4" s="1"/>
  <c r="AO1145" i="4"/>
  <c r="AR1145" i="4" s="1"/>
  <c r="AO1073" i="4"/>
  <c r="AR1073" i="4" s="1"/>
  <c r="AO1262" i="4"/>
  <c r="AR1262" i="4" s="1"/>
  <c r="AO1198" i="4"/>
  <c r="AR1198" i="4" s="1"/>
  <c r="AO1038" i="4"/>
  <c r="AR1038" i="4" s="1"/>
  <c r="AO750" i="4"/>
  <c r="AR750" i="4" s="1"/>
  <c r="AO686" i="4"/>
  <c r="AR686" i="4" s="1"/>
  <c r="AO622" i="4"/>
  <c r="AR622" i="4" s="1"/>
  <c r="AO546" i="4"/>
  <c r="AR546" i="4" s="1"/>
  <c r="AO1193" i="4"/>
  <c r="AR1193" i="4" s="1"/>
  <c r="AO954" i="4"/>
  <c r="AR954" i="4" s="1"/>
  <c r="AO858" i="4"/>
  <c r="AR858" i="4" s="1"/>
  <c r="AO794" i="4"/>
  <c r="AR794" i="4" s="1"/>
  <c r="AO1162" i="4"/>
  <c r="AR1162" i="4" s="1"/>
  <c r="AO1098" i="4"/>
  <c r="AR1098" i="4" s="1"/>
  <c r="AO1290" i="4"/>
  <c r="AR1290" i="4" s="1"/>
  <c r="AO674" i="4"/>
  <c r="AR674" i="4" s="1"/>
  <c r="AO566" i="4"/>
  <c r="AR566" i="4" s="1"/>
  <c r="AO1210" i="4"/>
  <c r="AR1210" i="4" s="1"/>
  <c r="AO1221" i="4"/>
  <c r="AR1221" i="4" s="1"/>
  <c r="AO1125" i="4"/>
  <c r="AR1125" i="4" s="1"/>
  <c r="AO998" i="4"/>
  <c r="AR998" i="4" s="1"/>
  <c r="AO934" i="4"/>
  <c r="AR934" i="4" s="1"/>
  <c r="AO518" i="4"/>
  <c r="AO1177" i="4"/>
  <c r="AR1177" i="4" s="1"/>
  <c r="AO1310" i="4"/>
  <c r="AR1310" i="4" s="1"/>
  <c r="AO1222" i="4"/>
  <c r="AR1222" i="4" s="1"/>
  <c r="AO1158" i="4"/>
  <c r="AR1158" i="4" s="1"/>
  <c r="AO1062" i="4"/>
  <c r="AR1062" i="4" s="1"/>
  <c r="AO1282" i="4"/>
  <c r="AR1282" i="4" s="1"/>
  <c r="AO678" i="4"/>
  <c r="AR678" i="4" s="1"/>
  <c r="AO614" i="4"/>
  <c r="AR614" i="4" s="1"/>
  <c r="AO1217" i="4"/>
  <c r="AR1217" i="4" s="1"/>
  <c r="AO962" i="4"/>
  <c r="AR962" i="4" s="1"/>
  <c r="AO770" i="4"/>
  <c r="AO1170" i="4"/>
  <c r="AR1170" i="4" s="1"/>
  <c r="AO1074" i="4"/>
  <c r="AR1074" i="4" s="1"/>
  <c r="AO1042" i="4"/>
  <c r="AR1042" i="4" s="1"/>
  <c r="AO714" i="4"/>
  <c r="AR714" i="4" s="1"/>
  <c r="AO650" i="4"/>
  <c r="AR650" i="4" s="1"/>
  <c r="AO542" i="4"/>
  <c r="AR542" i="4" s="1"/>
  <c r="AO1226" i="4"/>
  <c r="AR1226" i="4" s="1"/>
  <c r="AO1197" i="4"/>
  <c r="AR1197" i="4" s="1"/>
  <c r="AO1133" i="4"/>
  <c r="AR1133" i="4" s="1"/>
  <c r="AO1006" i="4"/>
  <c r="AR1006" i="4" s="1"/>
  <c r="AO942" i="4"/>
  <c r="AR942" i="4" s="1"/>
  <c r="AO878" i="4"/>
  <c r="AR878" i="4" s="1"/>
  <c r="AO814" i="4"/>
  <c r="AR814" i="4" s="1"/>
  <c r="AO1185" i="4"/>
  <c r="AR1185" i="4" s="1"/>
  <c r="AO1113" i="4"/>
  <c r="AR1113" i="4" s="1"/>
  <c r="AO1018" i="4"/>
  <c r="AR1018" i="4" s="1"/>
  <c r="AO1230" i="4"/>
  <c r="AR1230" i="4" s="1"/>
  <c r="AO1166" i="4"/>
  <c r="AR1166" i="4" s="1"/>
  <c r="AO1102" i="4"/>
  <c r="AR1102" i="4" s="1"/>
  <c r="AO1298" i="4"/>
  <c r="AR1298" i="4" s="1"/>
  <c r="AO718" i="4"/>
  <c r="AR718" i="4" s="1"/>
  <c r="AO654" i="4"/>
  <c r="AR654" i="4" s="1"/>
  <c r="AO590" i="4"/>
  <c r="AR590" i="4" s="1"/>
  <c r="AO578" i="4"/>
  <c r="AR578" i="4" s="1"/>
  <c r="AO1241" i="4"/>
  <c r="AR1241" i="4" s="1"/>
  <c r="AO1002" i="4"/>
  <c r="AR1002" i="4" s="1"/>
  <c r="AO970" i="4"/>
  <c r="AR970" i="4" s="1"/>
  <c r="AO938" i="4"/>
  <c r="AR938" i="4" s="1"/>
  <c r="AO906" i="4"/>
  <c r="AR906" i="4" s="1"/>
  <c r="AO874" i="4"/>
  <c r="AR874" i="4" s="1"/>
  <c r="AO842" i="4"/>
  <c r="AR842" i="4" s="1"/>
  <c r="AO810" i="4"/>
  <c r="AR810" i="4" s="1"/>
  <c r="AO778" i="4"/>
  <c r="AR778" i="4" s="1"/>
  <c r="AO1242" i="4"/>
  <c r="AR1242" i="4" s="1"/>
  <c r="AO1178" i="4"/>
  <c r="AR1178" i="4" s="1"/>
  <c r="AO1146" i="4"/>
  <c r="AR1146" i="4" s="1"/>
  <c r="AO1114" i="4"/>
  <c r="AR1114" i="4" s="1"/>
  <c r="AO1082" i="4"/>
  <c r="AR1082" i="4" s="1"/>
  <c r="AO1050" i="4"/>
  <c r="AR1050" i="4" s="1"/>
  <c r="AO1069" i="4"/>
  <c r="AR1069" i="4" s="1"/>
  <c r="AO754" i="4"/>
  <c r="AR754" i="4" s="1"/>
  <c r="AO722" i="4"/>
  <c r="AR722" i="4" s="1"/>
  <c r="AO690" i="4"/>
  <c r="AR690" i="4" s="1"/>
  <c r="AO658" i="4"/>
  <c r="AR658" i="4" s="1"/>
  <c r="AO626" i="4"/>
  <c r="AR626" i="4" s="1"/>
  <c r="AO594" i="4"/>
  <c r="AR594" i="4" s="1"/>
  <c r="AO550" i="4"/>
  <c r="AR550" i="4" s="1"/>
  <c r="AO519" i="4"/>
  <c r="AO1234" i="4"/>
  <c r="AR1234" i="4" s="1"/>
  <c r="AO1269" i="4"/>
  <c r="AR1269" i="4" s="1"/>
  <c r="AO1237" i="4"/>
  <c r="AR1237" i="4" s="1"/>
  <c r="AO1205" i="4"/>
  <c r="AR1205" i="4" s="1"/>
  <c r="AO1173" i="4"/>
  <c r="AR1173" i="4" s="1"/>
  <c r="AO1141" i="4"/>
  <c r="AR1141" i="4" s="1"/>
  <c r="AO1109" i="4"/>
  <c r="AR1109" i="4" s="1"/>
  <c r="AO1318" i="4"/>
  <c r="AR1318" i="4" s="1"/>
  <c r="AO1014" i="4"/>
  <c r="AR1014" i="4" s="1"/>
  <c r="AO982" i="4"/>
  <c r="AR982" i="4" s="1"/>
  <c r="AO950" i="4"/>
  <c r="AR950" i="4" s="1"/>
  <c r="AO918" i="4"/>
  <c r="AR918" i="4" s="1"/>
  <c r="AO886" i="4"/>
  <c r="AR886" i="4" s="1"/>
  <c r="AO854" i="4"/>
  <c r="AR854" i="4" s="1"/>
  <c r="AO822" i="4"/>
  <c r="AR822" i="4" s="1"/>
  <c r="AO790" i="4"/>
  <c r="AR790" i="4" s="1"/>
  <c r="AO1249" i="4"/>
  <c r="AR1249" i="4" s="1"/>
  <c r="AO1201" i="4"/>
  <c r="AR1201" i="4" s="1"/>
  <c r="AO1161" i="4"/>
  <c r="AR1161" i="4" s="1"/>
  <c r="AO1121" i="4"/>
  <c r="AR1121" i="4" s="1"/>
  <c r="AO1085" i="4"/>
  <c r="AR1085" i="4" s="1"/>
  <c r="AO1533" i="4"/>
  <c r="AO1270" i="4"/>
  <c r="AR1270" i="4" s="1"/>
  <c r="AO1206" i="4"/>
  <c r="AR1206" i="4" s="1"/>
  <c r="AO1174" i="4"/>
  <c r="AR1174" i="4" s="1"/>
  <c r="AO1110" i="4"/>
  <c r="AR1110" i="4" s="1"/>
  <c r="AO1078" i="4"/>
  <c r="AR1078" i="4" s="1"/>
  <c r="AO1046" i="4"/>
  <c r="AR1046" i="4" s="1"/>
  <c r="AO1314" i="4"/>
  <c r="AR1314" i="4" s="1"/>
  <c r="AO758" i="4"/>
  <c r="AR758" i="4" s="1"/>
  <c r="AO662" i="4"/>
  <c r="AR662" i="4" s="1"/>
  <c r="AO630" i="4"/>
  <c r="AR630" i="4" s="1"/>
  <c r="AO598" i="4"/>
  <c r="AR598" i="4" s="1"/>
  <c r="AO554" i="4"/>
  <c r="AR554" i="4" s="1"/>
  <c r="AO522" i="4"/>
  <c r="AO1257" i="4"/>
  <c r="AR1257" i="4" s="1"/>
  <c r="AO1153" i="4"/>
  <c r="AR1153" i="4" s="1"/>
  <c r="AO978" i="4"/>
  <c r="AR978" i="4" s="1"/>
  <c r="AO946" i="4"/>
  <c r="AR946" i="4" s="1"/>
  <c r="AO914" i="4"/>
  <c r="AR914" i="4" s="1"/>
  <c r="AO882" i="4"/>
  <c r="AR882" i="4" s="1"/>
  <c r="AO850" i="4"/>
  <c r="AR850" i="4" s="1"/>
  <c r="AO818" i="4"/>
  <c r="AR818" i="4" s="1"/>
  <c r="AO786" i="4"/>
  <c r="AR786" i="4" s="1"/>
  <c r="AO1258" i="4"/>
  <c r="AR1258" i="4" s="1"/>
  <c r="AO1186" i="4"/>
  <c r="AR1186" i="4" s="1"/>
  <c r="AO1154" i="4"/>
  <c r="AR1154" i="4" s="1"/>
  <c r="AO1122" i="4"/>
  <c r="AR1122" i="4" s="1"/>
  <c r="AO1090" i="4"/>
  <c r="AR1090" i="4" s="1"/>
  <c r="AO1058" i="4"/>
  <c r="AR1058" i="4" s="1"/>
  <c r="AO1093" i="4"/>
  <c r="AR1093" i="4" s="1"/>
  <c r="AO762" i="4"/>
  <c r="AR762" i="4" s="1"/>
  <c r="AO730" i="4"/>
  <c r="AR730" i="4" s="1"/>
  <c r="AO698" i="4"/>
  <c r="AR698" i="4" s="1"/>
  <c r="AO666" i="4"/>
  <c r="AR666" i="4" s="1"/>
  <c r="AO634" i="4"/>
  <c r="AR634" i="4" s="1"/>
  <c r="AO558" i="4"/>
  <c r="AR558" i="4" s="1"/>
  <c r="AO526" i="4"/>
  <c r="AR526" i="4" s="1"/>
  <c r="AO1250" i="4"/>
  <c r="AR1250" i="4" s="1"/>
  <c r="AO1194" i="4"/>
  <c r="AR1194" i="4" s="1"/>
  <c r="AO1245" i="4"/>
  <c r="AR1245" i="4" s="1"/>
  <c r="AO1181" i="4"/>
  <c r="AR1181" i="4" s="1"/>
  <c r="AO1149" i="4"/>
  <c r="AR1149" i="4" s="1"/>
  <c r="AO1117" i="4"/>
  <c r="AR1117" i="4" s="1"/>
  <c r="AO1081" i="4"/>
  <c r="AR1081" i="4" s="1"/>
  <c r="AO1022" i="4"/>
  <c r="AR1022" i="4" s="1"/>
  <c r="AO990" i="4"/>
  <c r="AR990" i="4" s="1"/>
  <c r="AO958" i="4"/>
  <c r="AR958" i="4" s="1"/>
  <c r="AO926" i="4"/>
  <c r="AR926" i="4" s="1"/>
  <c r="AO894" i="4"/>
  <c r="AR894" i="4" s="1"/>
  <c r="AO862" i="4"/>
  <c r="AR862" i="4" s="1"/>
  <c r="AO830" i="4"/>
  <c r="AR830" i="4" s="1"/>
  <c r="AO798" i="4"/>
  <c r="AR798" i="4" s="1"/>
  <c r="AO1209" i="4"/>
  <c r="AR1209" i="4" s="1"/>
  <c r="AO1169" i="4"/>
  <c r="AR1169" i="4" s="1"/>
  <c r="AO1129" i="4"/>
  <c r="AR1129" i="4" s="1"/>
  <c r="AO1097" i="4"/>
  <c r="AR1097" i="4" s="1"/>
  <c r="AO1294" i="4"/>
  <c r="AR1294" i="4" s="1"/>
  <c r="AO267" i="4"/>
  <c r="AO1246" i="4"/>
  <c r="AR1246" i="4" s="1"/>
  <c r="AO1118" i="4"/>
  <c r="AR1118" i="4" s="1"/>
  <c r="AO1086" i="4"/>
  <c r="AR1086" i="4" s="1"/>
  <c r="AO1054" i="4"/>
  <c r="AR1054" i="4" s="1"/>
  <c r="AO1077" i="4"/>
  <c r="AR1077" i="4" s="1"/>
  <c r="AO766" i="4"/>
  <c r="AR766" i="4" s="1"/>
  <c r="AO734" i="4"/>
  <c r="AR734" i="4" s="1"/>
  <c r="AO702" i="4"/>
  <c r="AR702" i="4" s="1"/>
  <c r="AO638" i="4"/>
  <c r="AR638" i="4" s="1"/>
  <c r="AO606" i="4"/>
  <c r="AR606" i="4" s="1"/>
  <c r="AO562" i="4"/>
  <c r="AR562" i="4" s="1"/>
  <c r="AO530" i="4"/>
  <c r="AR530" i="4" s="1"/>
  <c r="AO1273" i="4"/>
  <c r="AR1273" i="4" s="1"/>
  <c r="AO890" i="4"/>
  <c r="AR890" i="4" s="1"/>
  <c r="AO1202" i="4"/>
  <c r="AR1202" i="4" s="1"/>
  <c r="AO1066" i="4"/>
  <c r="AR1066" i="4" s="1"/>
  <c r="AO706" i="4"/>
  <c r="AR706" i="4" s="1"/>
  <c r="AO534" i="4"/>
  <c r="AR534" i="4" s="1"/>
  <c r="AO1189" i="4"/>
  <c r="AR1189" i="4" s="1"/>
  <c r="AO1089" i="4"/>
  <c r="AR1089" i="4" s="1"/>
  <c r="AO902" i="4"/>
  <c r="AR902" i="4" s="1"/>
  <c r="AO806" i="4"/>
  <c r="AR806" i="4" s="1"/>
  <c r="AO1137" i="4"/>
  <c r="AR1137" i="4" s="1"/>
  <c r="AO1254" i="4"/>
  <c r="AR1254" i="4" s="1"/>
  <c r="AO1094" i="4"/>
  <c r="AR1094" i="4" s="1"/>
  <c r="AO710" i="4"/>
  <c r="AR710" i="4" s="1"/>
  <c r="AO538" i="4"/>
  <c r="AR538" i="4" s="1"/>
  <c r="AO930" i="4"/>
  <c r="AR930" i="4" s="1"/>
  <c r="AO834" i="4"/>
  <c r="AR834" i="4" s="1"/>
  <c r="AO1138" i="4"/>
  <c r="AR1138" i="4" s="1"/>
  <c r="AO746" i="4"/>
  <c r="AR746" i="4" s="1"/>
  <c r="AO1261" i="4"/>
  <c r="AR1261" i="4" s="1"/>
  <c r="AO1302" i="4"/>
  <c r="AR1302" i="4" s="1"/>
  <c r="AO782" i="4"/>
  <c r="AR782" i="4" s="1"/>
  <c r="AJ1747" i="4"/>
  <c r="AL1494" i="4"/>
  <c r="AJ1508" i="4"/>
  <c r="AL1255" i="4"/>
  <c r="AJ1476" i="4"/>
  <c r="AL1223" i="4"/>
  <c r="AJ1444" i="4"/>
  <c r="AL1191" i="4"/>
  <c r="AJ1412" i="4"/>
  <c r="AL1159" i="4"/>
  <c r="AJ1380" i="4"/>
  <c r="AL1127" i="4"/>
  <c r="AJ1316" i="4"/>
  <c r="AL1063" i="4"/>
  <c r="AJ1748" i="4"/>
  <c r="AL1495" i="4"/>
  <c r="AJ1652" i="4"/>
  <c r="AL1399" i="4"/>
  <c r="AJ1575" i="4"/>
  <c r="AL1322" i="4"/>
  <c r="AJ1228" i="4"/>
  <c r="AL975" i="4"/>
  <c r="AJ1164" i="4"/>
  <c r="AL911" i="4"/>
  <c r="AJ1025" i="4"/>
  <c r="AL772" i="4"/>
  <c r="AM772" i="4" s="1"/>
  <c r="AJ1775" i="4"/>
  <c r="AL1522" i="4"/>
  <c r="AJ1711" i="4"/>
  <c r="AL1458" i="4"/>
  <c r="AJ1615" i="4"/>
  <c r="AL1362" i="4"/>
  <c r="AJ1520" i="4"/>
  <c r="AL1267" i="4"/>
  <c r="AJ1456" i="4"/>
  <c r="AL1203" i="4"/>
  <c r="AJ1392" i="4"/>
  <c r="AL1139" i="4"/>
  <c r="AJ1328" i="4"/>
  <c r="AL1075" i="4"/>
  <c r="AJ1755" i="4"/>
  <c r="AL1502" i="4"/>
  <c r="AJ2039" i="4"/>
  <c r="AL1786" i="4"/>
  <c r="AM1786" i="4" s="1"/>
  <c r="AJ1744" i="4"/>
  <c r="AL1491" i="4"/>
  <c r="AJ1680" i="4"/>
  <c r="AL1427" i="4"/>
  <c r="AJ1616" i="4"/>
  <c r="AL1363" i="4"/>
  <c r="AJ1552" i="4"/>
  <c r="AL1299" i="4"/>
  <c r="AJ1264" i="4"/>
  <c r="AL1011" i="4"/>
  <c r="AJ1200" i="4"/>
  <c r="AL947" i="4"/>
  <c r="AJ1136" i="4"/>
  <c r="AL883" i="4"/>
  <c r="AJ1060" i="4"/>
  <c r="AL807" i="4"/>
  <c r="AJ1763" i="4"/>
  <c r="AL1510" i="4"/>
  <c r="AJ1484" i="4"/>
  <c r="AL1231" i="4"/>
  <c r="AJ1324" i="4"/>
  <c r="AL1071" i="4"/>
  <c r="AJ1764" i="4"/>
  <c r="AL1511" i="4"/>
  <c r="AJ1660" i="4"/>
  <c r="AL1407" i="4"/>
  <c r="AJ1596" i="4"/>
  <c r="AL1343" i="4"/>
  <c r="AJ1599" i="4"/>
  <c r="AL1346" i="4"/>
  <c r="AJ1236" i="4"/>
  <c r="AL983" i="4"/>
  <c r="AJ1172" i="4"/>
  <c r="AL919" i="4"/>
  <c r="AJ1064" i="4"/>
  <c r="AL811" i="4"/>
  <c r="AJ1700" i="4"/>
  <c r="AL1447" i="4"/>
  <c r="AJ1719" i="4"/>
  <c r="AL1466" i="4"/>
  <c r="AJ1655" i="4"/>
  <c r="AL1402" i="4"/>
  <c r="AJ1528" i="4"/>
  <c r="AL1275" i="4"/>
  <c r="AJ1496" i="4"/>
  <c r="AL1243" i="4"/>
  <c r="AJ1400" i="4"/>
  <c r="AL1147" i="4"/>
  <c r="AJ1715" i="4"/>
  <c r="AL1462" i="4"/>
  <c r="AJ773" i="4"/>
  <c r="AL520" i="4"/>
  <c r="AM520" i="4" s="1"/>
  <c r="AJ1720" i="4"/>
  <c r="AL1467" i="4"/>
  <c r="AJ1624" i="4"/>
  <c r="AL1371" i="4"/>
  <c r="AJ1560" i="4"/>
  <c r="AL1307" i="4"/>
  <c r="AJ1208" i="4"/>
  <c r="AL955" i="4"/>
  <c r="AJ1144" i="4"/>
  <c r="AL891" i="4"/>
  <c r="AJ1068" i="4"/>
  <c r="AL815" i="4"/>
  <c r="AJ1348" i="4"/>
  <c r="AL1095" i="4"/>
  <c r="AJ1284" i="4"/>
  <c r="AL1031" i="4"/>
  <c r="AJ1684" i="4"/>
  <c r="AL1431" i="4"/>
  <c r="AJ1620" i="4"/>
  <c r="AL1367" i="4"/>
  <c r="AJ1556" i="4"/>
  <c r="AL1303" i="4"/>
  <c r="AJ1260" i="4"/>
  <c r="AL1007" i="4"/>
  <c r="AJ1196" i="4"/>
  <c r="AL943" i="4"/>
  <c r="AJ1132" i="4"/>
  <c r="AL879" i="4"/>
  <c r="AJ1100" i="4"/>
  <c r="AL847" i="4"/>
  <c r="AJ1056" i="4"/>
  <c r="AL803" i="4"/>
  <c r="AJ1740" i="4"/>
  <c r="AL1487" i="4"/>
  <c r="AJ1743" i="4"/>
  <c r="AL1490" i="4"/>
  <c r="AJ1679" i="4"/>
  <c r="AL1426" i="4"/>
  <c r="AJ1647" i="4"/>
  <c r="AL1394" i="4"/>
  <c r="AJ1824" i="4"/>
  <c r="AL1571" i="4"/>
  <c r="AJ1488" i="4"/>
  <c r="AL1235" i="4"/>
  <c r="AJ1424" i="4"/>
  <c r="AL1171" i="4"/>
  <c r="AJ1360" i="4"/>
  <c r="AL1107" i="4"/>
  <c r="AJ1296" i="4"/>
  <c r="AL1043" i="4"/>
  <c r="AJ1707" i="4"/>
  <c r="AL1454" i="4"/>
  <c r="AJ1667" i="4"/>
  <c r="AL1414" i="4"/>
  <c r="AJ1627" i="4"/>
  <c r="AL1374" i="4"/>
  <c r="AJ1591" i="4"/>
  <c r="AL1338" i="4"/>
  <c r="AJ1776" i="4"/>
  <c r="AL1523" i="4"/>
  <c r="AJ1712" i="4"/>
  <c r="AL1459" i="4"/>
  <c r="AJ1648" i="4"/>
  <c r="AL1395" i="4"/>
  <c r="AJ1584" i="4"/>
  <c r="AL1331" i="4"/>
  <c r="AJ1820" i="4"/>
  <c r="AL1567" i="4"/>
  <c r="AJ1232" i="4"/>
  <c r="AL979" i="4"/>
  <c r="AJ1168" i="4"/>
  <c r="AL915" i="4"/>
  <c r="AJ1104" i="4"/>
  <c r="AL851" i="4"/>
  <c r="AJ1028" i="4"/>
  <c r="AL775" i="4"/>
  <c r="AJ1659" i="4"/>
  <c r="AL1406" i="4"/>
  <c r="AJ1452" i="4"/>
  <c r="AL1199" i="4"/>
  <c r="AJ1388" i="4"/>
  <c r="AL1135" i="4"/>
  <c r="AJ1356" i="4"/>
  <c r="AL1103" i="4"/>
  <c r="AJ1692" i="4"/>
  <c r="AL1439" i="4"/>
  <c r="AJ1628" i="4"/>
  <c r="AL1375" i="4"/>
  <c r="AJ1564" i="4"/>
  <c r="AL1311" i="4"/>
  <c r="AJ1268" i="4"/>
  <c r="AL1015" i="4"/>
  <c r="AJ1204" i="4"/>
  <c r="AL951" i="4"/>
  <c r="AJ1140" i="4"/>
  <c r="AL887" i="4"/>
  <c r="AJ1108" i="4"/>
  <c r="AL855" i="4"/>
  <c r="AJ1032" i="4"/>
  <c r="AL779" i="4"/>
  <c r="AJ1751" i="4"/>
  <c r="AL1498" i="4"/>
  <c r="AJ1687" i="4"/>
  <c r="AL1434" i="4"/>
  <c r="AJ1623" i="4"/>
  <c r="AL1370" i="4"/>
  <c r="AJ1587" i="4"/>
  <c r="AL1334" i="4"/>
  <c r="AJ1464" i="4"/>
  <c r="AL1211" i="4"/>
  <c r="AJ1432" i="4"/>
  <c r="AL1179" i="4"/>
  <c r="AJ1368" i="4"/>
  <c r="AL1115" i="4"/>
  <c r="AJ1304" i="4"/>
  <c r="AL1051" i="4"/>
  <c r="AJ1771" i="4"/>
  <c r="AL1518" i="4"/>
  <c r="AJ1675" i="4"/>
  <c r="AL1422" i="4"/>
  <c r="AJ1635" i="4"/>
  <c r="AL1382" i="4"/>
  <c r="AJ1603" i="4"/>
  <c r="AL1350" i="4"/>
  <c r="AJ1800" i="4"/>
  <c r="AL1547" i="4"/>
  <c r="AJ1752" i="4"/>
  <c r="AL1499" i="4"/>
  <c r="AJ1688" i="4"/>
  <c r="AL1435" i="4"/>
  <c r="AJ1656" i="4"/>
  <c r="AL1403" i="4"/>
  <c r="AJ1592" i="4"/>
  <c r="AL1339" i="4"/>
  <c r="AJ1583" i="4"/>
  <c r="AL1330" i="4"/>
  <c r="AJ1240" i="4"/>
  <c r="AL987" i="4"/>
  <c r="AJ1176" i="4"/>
  <c r="AL923" i="4"/>
  <c r="AJ1112" i="4"/>
  <c r="AL859" i="4"/>
  <c r="AJ1036" i="4"/>
  <c r="AL783" i="4"/>
  <c r="AJ1779" i="4"/>
  <c r="AL1526" i="4"/>
  <c r="AJ1699" i="4"/>
  <c r="AL1446" i="4"/>
  <c r="AJ1492" i="4"/>
  <c r="AL1239" i="4"/>
  <c r="AJ1460" i="4"/>
  <c r="AL1207" i="4"/>
  <c r="AJ1428" i="4"/>
  <c r="AL1175" i="4"/>
  <c r="AJ1396" i="4"/>
  <c r="AL1143" i="4"/>
  <c r="AJ1364" i="4"/>
  <c r="AL1111" i="4"/>
  <c r="AJ1332" i="4"/>
  <c r="AL1079" i="4"/>
  <c r="AJ1300" i="4"/>
  <c r="AL1047" i="4"/>
  <c r="AJ1780" i="4"/>
  <c r="AL1527" i="4"/>
  <c r="AJ1668" i="4"/>
  <c r="AL1415" i="4"/>
  <c r="AJ1636" i="4"/>
  <c r="AL1383" i="4"/>
  <c r="AJ1604" i="4"/>
  <c r="AL1351" i="4"/>
  <c r="AJ1540" i="4"/>
  <c r="AL1287" i="4"/>
  <c r="AJ1244" i="4"/>
  <c r="AL991" i="4"/>
  <c r="AJ1212" i="4"/>
  <c r="AL959" i="4"/>
  <c r="AJ1180" i="4"/>
  <c r="AL927" i="4"/>
  <c r="AJ1148" i="4"/>
  <c r="AL895" i="4"/>
  <c r="AJ1116" i="4"/>
  <c r="AL863" i="4"/>
  <c r="AJ1072" i="4"/>
  <c r="AL819" i="4"/>
  <c r="AJ1040" i="4"/>
  <c r="AL787" i="4"/>
  <c r="AJ1772" i="4"/>
  <c r="AL1519" i="4"/>
  <c r="AJ1716" i="4"/>
  <c r="AL1463" i="4"/>
  <c r="AJ1759" i="4"/>
  <c r="AL1506" i="4"/>
  <c r="AJ1727" i="4"/>
  <c r="AL1474" i="4"/>
  <c r="AJ1695" i="4"/>
  <c r="AL1442" i="4"/>
  <c r="AJ1663" i="4"/>
  <c r="AL1410" i="4"/>
  <c r="AJ1631" i="4"/>
  <c r="AL1378" i="4"/>
  <c r="AJ1595" i="4"/>
  <c r="AL1342" i="4"/>
  <c r="AJ1792" i="4"/>
  <c r="AL1539" i="4"/>
  <c r="AJ1504" i="4"/>
  <c r="AL1251" i="4"/>
  <c r="AJ1472" i="4"/>
  <c r="AL1219" i="4"/>
  <c r="AJ1440" i="4"/>
  <c r="AL1187" i="4"/>
  <c r="AJ1408" i="4"/>
  <c r="AL1155" i="4"/>
  <c r="AJ1376" i="4"/>
  <c r="AL1123" i="4"/>
  <c r="AJ1344" i="4"/>
  <c r="AL1091" i="4"/>
  <c r="AJ1312" i="4"/>
  <c r="AL1059" i="4"/>
  <c r="AJ1024" i="4"/>
  <c r="AL771" i="4"/>
  <c r="AM771" i="4" s="1"/>
  <c r="AJ1731" i="4"/>
  <c r="AL1478" i="4"/>
  <c r="AJ1683" i="4"/>
  <c r="AL1430" i="4"/>
  <c r="AJ1643" i="4"/>
  <c r="AL1390" i="4"/>
  <c r="AJ1611" i="4"/>
  <c r="AL1358" i="4"/>
  <c r="AJ1816" i="4"/>
  <c r="AL1563" i="4"/>
  <c r="AJ1516" i="4"/>
  <c r="AL1263" i="4"/>
  <c r="AJ1760" i="4"/>
  <c r="AL1507" i="4"/>
  <c r="AJ1728" i="4"/>
  <c r="AL1475" i="4"/>
  <c r="AJ1696" i="4"/>
  <c r="AL1443" i="4"/>
  <c r="AJ1600" i="4"/>
  <c r="AL1347" i="4"/>
  <c r="AJ1536" i="4"/>
  <c r="AL1283" i="4"/>
  <c r="AJ1788" i="4"/>
  <c r="AL1535" i="4"/>
  <c r="AJ1248" i="4"/>
  <c r="AL995" i="4"/>
  <c r="AJ1216" i="4"/>
  <c r="AL963" i="4"/>
  <c r="AJ1184" i="4"/>
  <c r="AL931" i="4"/>
  <c r="AJ1152" i="4"/>
  <c r="AL899" i="4"/>
  <c r="AJ1120" i="4"/>
  <c r="AL867" i="4"/>
  <c r="AJ1088" i="4"/>
  <c r="AL835" i="4"/>
  <c r="AJ1044" i="4"/>
  <c r="AL791" i="4"/>
  <c r="AJ1076" i="4"/>
  <c r="AL823" i="4"/>
  <c r="AJ1723" i="4"/>
  <c r="AL1470" i="4"/>
  <c r="AJ1500" i="4"/>
  <c r="AL1247" i="4"/>
  <c r="AJ1468" i="4"/>
  <c r="AL1215" i="4"/>
  <c r="AJ1436" i="4"/>
  <c r="AL1183" i="4"/>
  <c r="AJ1404" i="4"/>
  <c r="AL1151" i="4"/>
  <c r="AJ1340" i="4"/>
  <c r="AL1087" i="4"/>
  <c r="AJ1308" i="4"/>
  <c r="AL1055" i="4"/>
  <c r="AJ1276" i="4"/>
  <c r="AL1023" i="4"/>
  <c r="AM1023" i="4" s="1"/>
  <c r="AJ1724" i="4"/>
  <c r="AL1471" i="4"/>
  <c r="AJ1676" i="4"/>
  <c r="AL1423" i="4"/>
  <c r="AJ1644" i="4"/>
  <c r="AL1391" i="4"/>
  <c r="AJ1612" i="4"/>
  <c r="AL1359" i="4"/>
  <c r="AJ1580" i="4"/>
  <c r="AL1327" i="4"/>
  <c r="AJ1548" i="4"/>
  <c r="AL1295" i="4"/>
  <c r="AJ1812" i="4"/>
  <c r="AL1559" i="4"/>
  <c r="AJ1252" i="4"/>
  <c r="AL999" i="4"/>
  <c r="AJ1220" i="4"/>
  <c r="AL967" i="4"/>
  <c r="AJ1188" i="4"/>
  <c r="AL935" i="4"/>
  <c r="AJ1156" i="4"/>
  <c r="AL903" i="4"/>
  <c r="AJ1124" i="4"/>
  <c r="AL871" i="4"/>
  <c r="AJ1092" i="4"/>
  <c r="AL839" i="4"/>
  <c r="AJ1048" i="4"/>
  <c r="AL795" i="4"/>
  <c r="AJ1080" i="4"/>
  <c r="AL827" i="4"/>
  <c r="AJ1732" i="4"/>
  <c r="AL1479" i="4"/>
  <c r="AJ1767" i="4"/>
  <c r="AL1514" i="4"/>
  <c r="AJ1735" i="4"/>
  <c r="AL1482" i="4"/>
  <c r="AJ1703" i="4"/>
  <c r="AL1450" i="4"/>
  <c r="AJ1671" i="4"/>
  <c r="AL1418" i="4"/>
  <c r="AJ1639" i="4"/>
  <c r="AL1386" i="4"/>
  <c r="AJ1607" i="4"/>
  <c r="AL1354" i="4"/>
  <c r="AJ1808" i="4"/>
  <c r="AL1555" i="4"/>
  <c r="AJ1512" i="4"/>
  <c r="AL1259" i="4"/>
  <c r="AJ1480" i="4"/>
  <c r="AL1227" i="4"/>
  <c r="AJ1448" i="4"/>
  <c r="AL1195" i="4"/>
  <c r="AJ1416" i="4"/>
  <c r="AL1163" i="4"/>
  <c r="AJ1384" i="4"/>
  <c r="AL1131" i="4"/>
  <c r="AJ1352" i="4"/>
  <c r="AL1099" i="4"/>
  <c r="AJ1320" i="4"/>
  <c r="AL1067" i="4"/>
  <c r="AJ1288" i="4"/>
  <c r="AL1035" i="4"/>
  <c r="AJ1739" i="4"/>
  <c r="AL1486" i="4"/>
  <c r="AJ1691" i="4"/>
  <c r="AL1438" i="4"/>
  <c r="AJ1651" i="4"/>
  <c r="AL1398" i="4"/>
  <c r="AJ1619" i="4"/>
  <c r="AL1366" i="4"/>
  <c r="AJ1579" i="4"/>
  <c r="AL1326" i="4"/>
  <c r="AJ1524" i="4"/>
  <c r="AL1271" i="4"/>
  <c r="AJ1768" i="4"/>
  <c r="AL1515" i="4"/>
  <c r="AJ1736" i="4"/>
  <c r="AL1483" i="4"/>
  <c r="AJ1704" i="4"/>
  <c r="AL1451" i="4"/>
  <c r="AJ1672" i="4"/>
  <c r="AL1419" i="4"/>
  <c r="AJ1640" i="4"/>
  <c r="AL1387" i="4"/>
  <c r="AJ1608" i="4"/>
  <c r="AL1355" i="4"/>
  <c r="AJ1576" i="4"/>
  <c r="AL1323" i="4"/>
  <c r="AJ1804" i="4"/>
  <c r="AL1551" i="4"/>
  <c r="AJ1256" i="4"/>
  <c r="AL1003" i="4"/>
  <c r="AJ1224" i="4"/>
  <c r="AL971" i="4"/>
  <c r="AJ1192" i="4"/>
  <c r="AL939" i="4"/>
  <c r="AJ1128" i="4"/>
  <c r="AL875" i="4"/>
  <c r="AJ1096" i="4"/>
  <c r="AL843" i="4"/>
  <c r="AJ1052" i="4"/>
  <c r="AL799" i="4"/>
  <c r="AJ1084" i="4"/>
  <c r="AL831" i="4"/>
  <c r="B4" i="2"/>
  <c r="B1" i="4"/>
  <c r="BA15" i="1"/>
  <c r="BA16" i="1"/>
  <c r="BA17" i="1"/>
  <c r="B1" i="3"/>
  <c r="B12" i="5"/>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G16" i="5" s="1"/>
  <c r="I15" i="4"/>
  <c r="AQ1533" i="4" s="1"/>
  <c r="I14" i="4"/>
  <c r="AQ14" i="4" s="1"/>
  <c r="I13" i="4"/>
  <c r="G13" i="5" s="1"/>
  <c r="I12" i="4"/>
  <c r="G12" i="5" s="1"/>
  <c r="I11" i="4"/>
  <c r="AQ770" i="4" s="1"/>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N260" i="4"/>
  <c r="N259" i="4"/>
  <c r="N258" i="4"/>
  <c r="N256" i="4"/>
  <c r="N255" i="4"/>
  <c r="N254" i="4"/>
  <c r="N252" i="4"/>
  <c r="N251" i="4"/>
  <c r="N248" i="4"/>
  <c r="N247" i="4"/>
  <c r="N246" i="4"/>
  <c r="N244" i="4"/>
  <c r="N243" i="4"/>
  <c r="N242" i="4"/>
  <c r="N240" i="4"/>
  <c r="N239" i="4"/>
  <c r="N238" i="4"/>
  <c r="N236" i="4"/>
  <c r="N235" i="4"/>
  <c r="N234" i="4"/>
  <c r="N232" i="4"/>
  <c r="N231" i="4"/>
  <c r="N228" i="4"/>
  <c r="N227" i="4"/>
  <c r="N226" i="4"/>
  <c r="N224" i="4"/>
  <c r="N223" i="4"/>
  <c r="N219" i="4"/>
  <c r="N218" i="4"/>
  <c r="N216" i="4"/>
  <c r="N215" i="4"/>
  <c r="N214" i="4"/>
  <c r="N212" i="4"/>
  <c r="N211" i="4"/>
  <c r="N208" i="4"/>
  <c r="N207" i="4"/>
  <c r="N206" i="4"/>
  <c r="N204" i="4"/>
  <c r="N203" i="4"/>
  <c r="N200" i="4"/>
  <c r="N199" i="4"/>
  <c r="N196" i="4"/>
  <c r="N195" i="4"/>
  <c r="N192" i="4"/>
  <c r="N191" i="4"/>
  <c r="N188" i="4"/>
  <c r="N187" i="4"/>
  <c r="N186" i="4"/>
  <c r="N184" i="4"/>
  <c r="N183" i="4"/>
  <c r="N182" i="4"/>
  <c r="N180" i="4"/>
  <c r="N179" i="4"/>
  <c r="N178" i="4"/>
  <c r="N176" i="4"/>
  <c r="N174" i="4"/>
  <c r="N172" i="4"/>
  <c r="N170" i="4"/>
  <c r="N168" i="4"/>
  <c r="N164" i="4"/>
  <c r="N163" i="4"/>
  <c r="N162" i="4"/>
  <c r="N161" i="4"/>
  <c r="N160" i="4"/>
  <c r="N159" i="4"/>
  <c r="N156" i="4"/>
  <c r="N155" i="4"/>
  <c r="N152" i="4"/>
  <c r="N151" i="4"/>
  <c r="N148" i="4"/>
  <c r="N145" i="4"/>
  <c r="N144" i="4"/>
  <c r="N143" i="4"/>
  <c r="N142" i="4"/>
  <c r="N140" i="4"/>
  <c r="N139" i="4"/>
  <c r="N138" i="4"/>
  <c r="N136" i="4"/>
  <c r="N135" i="4"/>
  <c r="N134" i="4"/>
  <c r="N131" i="4"/>
  <c r="N128" i="4"/>
  <c r="N127" i="4"/>
  <c r="N124" i="4"/>
  <c r="N123" i="4"/>
  <c r="N122" i="4"/>
  <c r="N120" i="4"/>
  <c r="N119" i="4"/>
  <c r="N118" i="4"/>
  <c r="N116" i="4"/>
  <c r="N115" i="4"/>
  <c r="N114" i="4"/>
  <c r="N112" i="4"/>
  <c r="N110" i="4"/>
  <c r="N108" i="4"/>
  <c r="N106" i="4"/>
  <c r="N100" i="4"/>
  <c r="N99" i="4"/>
  <c r="N98" i="4"/>
  <c r="N97" i="4"/>
  <c r="N96" i="4"/>
  <c r="N95" i="4"/>
  <c r="N92" i="4"/>
  <c r="N91" i="4"/>
  <c r="N88" i="4"/>
  <c r="N87" i="4"/>
  <c r="N86" i="4"/>
  <c r="N84" i="4"/>
  <c r="N80" i="4"/>
  <c r="N79" i="4"/>
  <c r="N78" i="4"/>
  <c r="N75" i="4"/>
  <c r="N74" i="4"/>
  <c r="N72" i="4"/>
  <c r="N71" i="4"/>
  <c r="N70" i="4"/>
  <c r="N68" i="4"/>
  <c r="N67" i="4"/>
  <c r="N66" i="4"/>
  <c r="N65" i="4"/>
  <c r="N63" i="4"/>
  <c r="N60" i="4"/>
  <c r="N59" i="4"/>
  <c r="N58" i="4"/>
  <c r="N56" i="4"/>
  <c r="N55" i="4"/>
  <c r="N54" i="4"/>
  <c r="N52" i="4"/>
  <c r="N51" i="4"/>
  <c r="N50" i="4"/>
  <c r="N48" i="4"/>
  <c r="N46" i="4"/>
  <c r="N44" i="4"/>
  <c r="N42" i="4"/>
  <c r="N40" i="4"/>
  <c r="N36" i="4"/>
  <c r="N35" i="4"/>
  <c r="N34" i="4"/>
  <c r="N33" i="4"/>
  <c r="N32" i="4"/>
  <c r="N31" i="4"/>
  <c r="N28" i="4"/>
  <c r="N27" i="4"/>
  <c r="N24" i="4"/>
  <c r="N23" i="4"/>
  <c r="N22" i="4"/>
  <c r="N20" i="4"/>
  <c r="N19" i="4"/>
  <c r="N18" i="4"/>
  <c r="N16" i="4"/>
  <c r="N15" i="4"/>
  <c r="N13" i="4"/>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S11" i="4"/>
  <c r="V16" i="4" s="1"/>
  <c r="R11" i="4"/>
  <c r="N250" i="4"/>
  <c r="N249" i="4"/>
  <c r="N222" i="4"/>
  <c r="N221" i="4"/>
  <c r="N213" i="4"/>
  <c r="N194" i="4"/>
  <c r="N193" i="4"/>
  <c r="N177" i="4"/>
  <c r="N166" i="4"/>
  <c r="N150" i="4"/>
  <c r="N146" i="4"/>
  <c r="N130" i="4"/>
  <c r="N129" i="4"/>
  <c r="N113" i="4"/>
  <c r="N102" i="4"/>
  <c r="N82" i="4"/>
  <c r="N81" i="4"/>
  <c r="N49" i="4"/>
  <c r="N38" i="4"/>
  <c r="N263" i="4"/>
  <c r="N262" i="4"/>
  <c r="N261" i="4"/>
  <c r="N257" i="4"/>
  <c r="N253" i="4"/>
  <c r="N245" i="4"/>
  <c r="N241" i="4"/>
  <c r="N237" i="4"/>
  <c r="N233" i="4"/>
  <c r="N230" i="4"/>
  <c r="N229" i="4"/>
  <c r="N225" i="4"/>
  <c r="N220" i="4"/>
  <c r="N217" i="4"/>
  <c r="N210" i="4"/>
  <c r="N209" i="4"/>
  <c r="N205" i="4"/>
  <c r="N202" i="4"/>
  <c r="N201" i="4"/>
  <c r="N198" i="4"/>
  <c r="N197" i="4"/>
  <c r="N190" i="4"/>
  <c r="N189" i="4"/>
  <c r="N185" i="4"/>
  <c r="N181" i="4"/>
  <c r="N175" i="4"/>
  <c r="N173" i="4"/>
  <c r="N171" i="4"/>
  <c r="N169" i="4"/>
  <c r="N167" i="4"/>
  <c r="N165" i="4"/>
  <c r="N158" i="4"/>
  <c r="N157" i="4"/>
  <c r="N154" i="4"/>
  <c r="N153" i="4"/>
  <c r="N149" i="4"/>
  <c r="N147" i="4"/>
  <c r="N141" i="4"/>
  <c r="N137" i="4"/>
  <c r="N133" i="4"/>
  <c r="N132" i="4"/>
  <c r="N126" i="4"/>
  <c r="N125" i="4"/>
  <c r="N121" i="4"/>
  <c r="N117" i="4"/>
  <c r="N111" i="4"/>
  <c r="N109" i="4"/>
  <c r="N107" i="4"/>
  <c r="N105" i="4"/>
  <c r="N104" i="4"/>
  <c r="N103" i="4"/>
  <c r="N101" i="4"/>
  <c r="N94" i="4"/>
  <c r="N93" i="4"/>
  <c r="N90" i="4"/>
  <c r="N89" i="4"/>
  <c r="N85" i="4"/>
  <c r="N83" i="4"/>
  <c r="N77" i="4"/>
  <c r="N76" i="4"/>
  <c r="N73" i="4"/>
  <c r="N69" i="4"/>
  <c r="N64" i="4"/>
  <c r="N62" i="4"/>
  <c r="N61" i="4"/>
  <c r="N57" i="4"/>
  <c r="N53" i="4"/>
  <c r="N47" i="4"/>
  <c r="N45" i="4"/>
  <c r="N43" i="4"/>
  <c r="N41" i="4"/>
  <c r="N39" i="4"/>
  <c r="N37" i="4"/>
  <c r="N30" i="4"/>
  <c r="N29" i="4"/>
  <c r="N26" i="4"/>
  <c r="N25" i="4"/>
  <c r="N21" i="4"/>
  <c r="N17" i="4"/>
  <c r="N14" i="4"/>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U16" i="4" l="1"/>
  <c r="AL1083" i="4"/>
  <c r="BB6" i="7"/>
  <c r="B56" i="7" s="1"/>
  <c r="BA7" i="7"/>
  <c r="BH7" i="7" s="1"/>
  <c r="AL1167" i="4"/>
  <c r="AQ1167" i="4" s="1"/>
  <c r="AL907" i="4"/>
  <c r="AL1119" i="4"/>
  <c r="AQ1119" i="4" s="1"/>
  <c r="AL1039" i="4"/>
  <c r="AM1039" i="4" s="1"/>
  <c r="AM618" i="4"/>
  <c r="AQ618" i="4"/>
  <c r="AM602" i="4"/>
  <c r="AL1019" i="4"/>
  <c r="AQ1019" i="4" s="1"/>
  <c r="AO670" i="4"/>
  <c r="AR670" i="4" s="1"/>
  <c r="AQ670" i="4"/>
  <c r="AJ1664" i="4"/>
  <c r="AL1664" i="4" s="1"/>
  <c r="AM726" i="4"/>
  <c r="AO694" i="4"/>
  <c r="AR694" i="4" s="1"/>
  <c r="AM694" i="4"/>
  <c r="AQ602" i="4"/>
  <c r="AO726" i="4"/>
  <c r="AR726" i="4" s="1"/>
  <c r="AR522" i="4"/>
  <c r="AJ1796" i="4"/>
  <c r="AL1796" i="4" s="1"/>
  <c r="AL1291" i="4"/>
  <c r="AM1291" i="4" s="1"/>
  <c r="AQ1070" i="4"/>
  <c r="AO1134" i="4"/>
  <c r="AR1134" i="4" s="1"/>
  <c r="AM1134" i="4"/>
  <c r="AL1315" i="4"/>
  <c r="AQ1315" i="4" s="1"/>
  <c r="AQ1214" i="4"/>
  <c r="AL1335" i="4"/>
  <c r="AQ1335" i="4" s="1"/>
  <c r="G14" i="5"/>
  <c r="G11" i="5"/>
  <c r="G15" i="5"/>
  <c r="AL1319" i="4"/>
  <c r="AM1319" i="4" s="1"/>
  <c r="AO1214" i="4"/>
  <c r="AR1214" i="4" s="1"/>
  <c r="AO1265" i="4"/>
  <c r="AR1265" i="4" s="1"/>
  <c r="AO1070" i="4"/>
  <c r="AR1070" i="4" s="1"/>
  <c r="AM1182" i="4"/>
  <c r="AM1265" i="4"/>
  <c r="AO1182" i="4"/>
  <c r="AR1182" i="4" s="1"/>
  <c r="AL1455" i="4"/>
  <c r="AM1455" i="4" s="1"/>
  <c r="AO1150" i="4"/>
  <c r="AR1150" i="4" s="1"/>
  <c r="AM1150" i="4"/>
  <c r="AO1238" i="4"/>
  <c r="AR1238" i="4" s="1"/>
  <c r="AM1213" i="4"/>
  <c r="AO1213" i="4"/>
  <c r="AR1213" i="4" s="1"/>
  <c r="AQ1238" i="4"/>
  <c r="AL1503" i="4"/>
  <c r="AM1503" i="4" s="1"/>
  <c r="AL1379" i="4"/>
  <c r="AQ1379" i="4" s="1"/>
  <c r="AQ1342" i="4"/>
  <c r="AM1342" i="4"/>
  <c r="AQ1003" i="4"/>
  <c r="AM1003" i="4"/>
  <c r="AQ1483" i="4"/>
  <c r="AM1483" i="4"/>
  <c r="AQ1271" i="4"/>
  <c r="AM1271" i="4"/>
  <c r="AQ1438" i="4"/>
  <c r="AM1438" i="4"/>
  <c r="AQ1035" i="4"/>
  <c r="AM1035" i="4"/>
  <c r="AQ1099" i="4"/>
  <c r="AM1099" i="4"/>
  <c r="AQ1163" i="4"/>
  <c r="AM1163" i="4"/>
  <c r="AQ1555" i="4"/>
  <c r="AM1555" i="4"/>
  <c r="AQ1386" i="4"/>
  <c r="AM1386" i="4"/>
  <c r="AQ1450" i="4"/>
  <c r="AM1450" i="4"/>
  <c r="AQ1514" i="4"/>
  <c r="AM1514" i="4"/>
  <c r="AQ827" i="4"/>
  <c r="AM827" i="4"/>
  <c r="AQ839" i="4"/>
  <c r="AM839" i="4"/>
  <c r="AQ903" i="4"/>
  <c r="AM903" i="4"/>
  <c r="AQ967" i="4"/>
  <c r="AM967" i="4"/>
  <c r="AQ1559" i="4"/>
  <c r="AM1559" i="4"/>
  <c r="AQ1327" i="4"/>
  <c r="AM1327" i="4"/>
  <c r="AQ1391" i="4"/>
  <c r="AM1391" i="4"/>
  <c r="AQ1471" i="4"/>
  <c r="AM1471" i="4"/>
  <c r="AQ1055" i="4"/>
  <c r="AM1055" i="4"/>
  <c r="AQ1183" i="4"/>
  <c r="AM1183" i="4"/>
  <c r="AQ1247" i="4"/>
  <c r="AM1247" i="4"/>
  <c r="AQ823" i="4"/>
  <c r="AM823" i="4"/>
  <c r="AQ835" i="4"/>
  <c r="AM835" i="4"/>
  <c r="AQ899" i="4"/>
  <c r="AM899" i="4"/>
  <c r="AQ963" i="4"/>
  <c r="AM963" i="4"/>
  <c r="AQ1535" i="4"/>
  <c r="AM1535" i="4"/>
  <c r="AQ1443" i="4"/>
  <c r="AM1443" i="4"/>
  <c r="AQ1507" i="4"/>
  <c r="AM1507" i="4"/>
  <c r="AQ1563" i="4"/>
  <c r="AM1563" i="4"/>
  <c r="AQ1390" i="4"/>
  <c r="AM1390" i="4"/>
  <c r="AQ1478" i="4"/>
  <c r="AM1478" i="4"/>
  <c r="AQ1059" i="4"/>
  <c r="AM1059" i="4"/>
  <c r="AQ1123" i="4"/>
  <c r="AM1123" i="4"/>
  <c r="AQ1187" i="4"/>
  <c r="AM1187" i="4"/>
  <c r="AQ1251" i="4"/>
  <c r="AM1251" i="4"/>
  <c r="AQ1474" i="4"/>
  <c r="AM1474" i="4"/>
  <c r="AQ863" i="4"/>
  <c r="AM863" i="4"/>
  <c r="AQ1287" i="4"/>
  <c r="AM1287" i="4"/>
  <c r="AQ1527" i="4"/>
  <c r="AM1527" i="4"/>
  <c r="AQ783" i="4"/>
  <c r="AM783" i="4"/>
  <c r="AQ1350" i="4"/>
  <c r="AM1350" i="4"/>
  <c r="AQ1334" i="4"/>
  <c r="AM1334" i="4"/>
  <c r="AQ887" i="4"/>
  <c r="AM887" i="4"/>
  <c r="AQ851" i="4"/>
  <c r="AM851" i="4"/>
  <c r="AQ1459" i="4"/>
  <c r="AM1459" i="4"/>
  <c r="AQ1171" i="4"/>
  <c r="AM1171" i="4"/>
  <c r="AQ1426" i="4"/>
  <c r="AM1426" i="4"/>
  <c r="AQ847" i="4"/>
  <c r="AM847" i="4"/>
  <c r="AQ943" i="4"/>
  <c r="AM943" i="4"/>
  <c r="AQ1431" i="4"/>
  <c r="AM1431" i="4"/>
  <c r="AQ1095" i="4"/>
  <c r="AM1095" i="4"/>
  <c r="AQ891" i="4"/>
  <c r="AM891" i="4"/>
  <c r="AQ1371" i="4"/>
  <c r="AM1371" i="4"/>
  <c r="AQ1083" i="4"/>
  <c r="AM1083" i="4"/>
  <c r="AQ1447" i="4"/>
  <c r="AM1447" i="4"/>
  <c r="AQ983" i="4"/>
  <c r="AM983" i="4"/>
  <c r="AQ1511" i="4"/>
  <c r="AM1511" i="4"/>
  <c r="AQ1510" i="4"/>
  <c r="AM1510" i="4"/>
  <c r="AQ1011" i="4"/>
  <c r="AM1011" i="4"/>
  <c r="AQ1502" i="4"/>
  <c r="AM1502" i="4"/>
  <c r="AQ1267" i="4"/>
  <c r="AM1267" i="4"/>
  <c r="AQ1255" i="4"/>
  <c r="AM1255" i="4"/>
  <c r="AQ1142" i="4"/>
  <c r="AM1142" i="4"/>
  <c r="AQ1253" i="4"/>
  <c r="AM1253" i="4"/>
  <c r="AQ875" i="4"/>
  <c r="AM875" i="4"/>
  <c r="AQ1419" i="4"/>
  <c r="AM1419" i="4"/>
  <c r="AQ1366" i="4"/>
  <c r="AM1366" i="4"/>
  <c r="AQ1410" i="4"/>
  <c r="AM1410" i="4"/>
  <c r="AQ1463" i="4"/>
  <c r="AM1463" i="4"/>
  <c r="AQ927" i="4"/>
  <c r="AM927" i="4"/>
  <c r="AQ1351" i="4"/>
  <c r="AM1351" i="4"/>
  <c r="AQ1079" i="4"/>
  <c r="AM1079" i="4"/>
  <c r="AQ1207" i="4"/>
  <c r="AM1207" i="4"/>
  <c r="AQ923" i="4"/>
  <c r="AM923" i="4"/>
  <c r="AQ1403" i="4"/>
  <c r="AM1403" i="4"/>
  <c r="AQ1422" i="4"/>
  <c r="AM1422" i="4"/>
  <c r="AQ1179" i="4"/>
  <c r="AM1179" i="4"/>
  <c r="AQ779" i="4"/>
  <c r="AM779" i="4"/>
  <c r="AQ1015" i="4"/>
  <c r="AM1015" i="4"/>
  <c r="AQ1135" i="4"/>
  <c r="AM1135" i="4"/>
  <c r="AQ979" i="4"/>
  <c r="AM979" i="4"/>
  <c r="AQ1414" i="4"/>
  <c r="AM1414" i="4"/>
  <c r="AQ1243" i="4"/>
  <c r="AM1243" i="4"/>
  <c r="AQ1402" i="4"/>
  <c r="AM1402" i="4"/>
  <c r="AQ811" i="4"/>
  <c r="AM811" i="4"/>
  <c r="AQ1343" i="4"/>
  <c r="AM1343" i="4"/>
  <c r="AQ883" i="4"/>
  <c r="AM883" i="4"/>
  <c r="AQ1363" i="4"/>
  <c r="AM1363" i="4"/>
  <c r="AQ1491" i="4"/>
  <c r="AM1491" i="4"/>
  <c r="AQ1139" i="4"/>
  <c r="AM1139" i="4"/>
  <c r="AQ1458" i="4"/>
  <c r="AM1458" i="4"/>
  <c r="AQ975" i="4"/>
  <c r="AM975" i="4"/>
  <c r="AQ1127" i="4"/>
  <c r="AM1127" i="4"/>
  <c r="AQ831" i="4"/>
  <c r="AM831" i="4"/>
  <c r="AQ843" i="4"/>
  <c r="AM843" i="4"/>
  <c r="AQ907" i="4"/>
  <c r="AM907" i="4"/>
  <c r="AQ971" i="4"/>
  <c r="AM971" i="4"/>
  <c r="AQ1551" i="4"/>
  <c r="AM1551" i="4"/>
  <c r="AQ1323" i="4"/>
  <c r="AM1323" i="4"/>
  <c r="AQ1387" i="4"/>
  <c r="AM1387" i="4"/>
  <c r="AQ1451" i="4"/>
  <c r="AM1451" i="4"/>
  <c r="AQ1515" i="4"/>
  <c r="AM1515" i="4"/>
  <c r="AQ1326" i="4"/>
  <c r="AM1326" i="4"/>
  <c r="AQ1398" i="4"/>
  <c r="AM1398" i="4"/>
  <c r="AQ1486" i="4"/>
  <c r="AM1486" i="4"/>
  <c r="AQ1067" i="4"/>
  <c r="AM1067" i="4"/>
  <c r="AQ1131" i="4"/>
  <c r="AM1131" i="4"/>
  <c r="AQ1195" i="4"/>
  <c r="AM1195" i="4"/>
  <c r="AQ1259" i="4"/>
  <c r="AM1259" i="4"/>
  <c r="AQ1354" i="4"/>
  <c r="AM1354" i="4"/>
  <c r="AQ1418" i="4"/>
  <c r="AM1418" i="4"/>
  <c r="AQ1482" i="4"/>
  <c r="AM1482" i="4"/>
  <c r="AQ1479" i="4"/>
  <c r="AM1479" i="4"/>
  <c r="AQ795" i="4"/>
  <c r="AM795" i="4"/>
  <c r="AQ871" i="4"/>
  <c r="AM871" i="4"/>
  <c r="AQ935" i="4"/>
  <c r="AM935" i="4"/>
  <c r="AQ999" i="4"/>
  <c r="AM999" i="4"/>
  <c r="AQ1295" i="4"/>
  <c r="AM1295" i="4"/>
  <c r="AQ1359" i="4"/>
  <c r="AM1359" i="4"/>
  <c r="AQ1423" i="4"/>
  <c r="AM1423" i="4"/>
  <c r="AQ1087" i="4"/>
  <c r="AM1087" i="4"/>
  <c r="AQ1151" i="4"/>
  <c r="AM1151" i="4"/>
  <c r="AQ1215" i="4"/>
  <c r="AM1215" i="4"/>
  <c r="AQ1470" i="4"/>
  <c r="AM1470" i="4"/>
  <c r="AQ791" i="4"/>
  <c r="AM791" i="4"/>
  <c r="AQ867" i="4"/>
  <c r="AM867" i="4"/>
  <c r="AQ931" i="4"/>
  <c r="AM931" i="4"/>
  <c r="AQ995" i="4"/>
  <c r="AM995" i="4"/>
  <c r="AQ1283" i="4"/>
  <c r="AM1283" i="4"/>
  <c r="AQ1347" i="4"/>
  <c r="AM1347" i="4"/>
  <c r="AQ1411" i="4"/>
  <c r="AM1411" i="4"/>
  <c r="AQ1475" i="4"/>
  <c r="AM1475" i="4"/>
  <c r="AQ1263" i="4"/>
  <c r="AM1263" i="4"/>
  <c r="AQ1358" i="4"/>
  <c r="AM1358" i="4"/>
  <c r="AQ1430" i="4"/>
  <c r="AM1430" i="4"/>
  <c r="AQ1091" i="4"/>
  <c r="AM1091" i="4"/>
  <c r="AQ1155" i="4"/>
  <c r="AM1155" i="4"/>
  <c r="AQ1219" i="4"/>
  <c r="AM1219" i="4"/>
  <c r="AQ1539" i="4"/>
  <c r="AM1539" i="4"/>
  <c r="AQ1378" i="4"/>
  <c r="AM1378" i="4"/>
  <c r="AQ1442" i="4"/>
  <c r="AM1442" i="4"/>
  <c r="AQ1506" i="4"/>
  <c r="AM1506" i="4"/>
  <c r="AQ1519" i="4"/>
  <c r="AM1519" i="4"/>
  <c r="AQ819" i="4"/>
  <c r="AM819" i="4"/>
  <c r="AQ895" i="4"/>
  <c r="AM895" i="4"/>
  <c r="AQ959" i="4"/>
  <c r="AM959" i="4"/>
  <c r="AQ1543" i="4"/>
  <c r="AM1543" i="4"/>
  <c r="AQ1383" i="4"/>
  <c r="AM1383" i="4"/>
  <c r="AQ1047" i="4"/>
  <c r="AM1047" i="4"/>
  <c r="AQ1111" i="4"/>
  <c r="AM1111" i="4"/>
  <c r="AQ1175" i="4"/>
  <c r="AM1175" i="4"/>
  <c r="AQ1239" i="4"/>
  <c r="AM1239" i="4"/>
  <c r="AQ1526" i="4"/>
  <c r="AM1526" i="4"/>
  <c r="AQ859" i="4"/>
  <c r="AM859" i="4"/>
  <c r="AQ987" i="4"/>
  <c r="AM987" i="4"/>
  <c r="AQ1339" i="4"/>
  <c r="AM1339" i="4"/>
  <c r="AQ1435" i="4"/>
  <c r="AM1435" i="4"/>
  <c r="AQ1547" i="4"/>
  <c r="AM1547" i="4"/>
  <c r="AQ1382" i="4"/>
  <c r="AM1382" i="4"/>
  <c r="AQ1518" i="4"/>
  <c r="AM1518" i="4"/>
  <c r="AQ1115" i="4"/>
  <c r="AM1115" i="4"/>
  <c r="AQ1211" i="4"/>
  <c r="AM1211" i="4"/>
  <c r="AQ1370" i="4"/>
  <c r="AM1370" i="4"/>
  <c r="AQ1498" i="4"/>
  <c r="AM1498" i="4"/>
  <c r="AQ855" i="4"/>
  <c r="AM855" i="4"/>
  <c r="AQ951" i="4"/>
  <c r="AM951" i="4"/>
  <c r="AQ1311" i="4"/>
  <c r="AM1311" i="4"/>
  <c r="AQ1439" i="4"/>
  <c r="AM1439" i="4"/>
  <c r="AQ1103" i="4"/>
  <c r="AM1103" i="4"/>
  <c r="AQ1199" i="4"/>
  <c r="AM1199" i="4"/>
  <c r="AQ775" i="4"/>
  <c r="AM775" i="4"/>
  <c r="AQ915" i="4"/>
  <c r="AM915" i="4"/>
  <c r="AQ1567" i="4"/>
  <c r="AM1567" i="4"/>
  <c r="AQ1395" i="4"/>
  <c r="AM1395" i="4"/>
  <c r="AQ1523" i="4"/>
  <c r="AM1523" i="4"/>
  <c r="AQ1374" i="4"/>
  <c r="AM1374" i="4"/>
  <c r="AQ1454" i="4"/>
  <c r="AM1454" i="4"/>
  <c r="AQ1107" i="4"/>
  <c r="AM1107" i="4"/>
  <c r="AQ1235" i="4"/>
  <c r="AM1235" i="4"/>
  <c r="AQ1394" i="4"/>
  <c r="AM1394" i="4"/>
  <c r="AQ1490" i="4"/>
  <c r="AM1490" i="4"/>
  <c r="AQ803" i="4"/>
  <c r="AM803" i="4"/>
  <c r="AQ879" i="4"/>
  <c r="AM879" i="4"/>
  <c r="AQ1007" i="4"/>
  <c r="AM1007" i="4"/>
  <c r="AQ1367" i="4"/>
  <c r="AM1367" i="4"/>
  <c r="AQ1031" i="4"/>
  <c r="AM1031" i="4"/>
  <c r="AQ815" i="4"/>
  <c r="AM815" i="4"/>
  <c r="AQ955" i="4"/>
  <c r="AM955" i="4"/>
  <c r="AQ1307" i="4"/>
  <c r="AM1307" i="4"/>
  <c r="AQ1467" i="4"/>
  <c r="AM1467" i="4"/>
  <c r="AQ1462" i="4"/>
  <c r="AM1462" i="4"/>
  <c r="AQ1147" i="4"/>
  <c r="AM1147" i="4"/>
  <c r="AQ1275" i="4"/>
  <c r="AM1275" i="4"/>
  <c r="AQ1466" i="4"/>
  <c r="AM1466" i="4"/>
  <c r="AQ919" i="4"/>
  <c r="AM919" i="4"/>
  <c r="AQ1346" i="4"/>
  <c r="AM1346" i="4"/>
  <c r="AQ1407" i="4"/>
  <c r="AM1407" i="4"/>
  <c r="AQ1071" i="4"/>
  <c r="AM1071" i="4"/>
  <c r="AQ1231" i="4"/>
  <c r="AM1231" i="4"/>
  <c r="AQ807" i="4"/>
  <c r="AM807" i="4"/>
  <c r="AQ947" i="4"/>
  <c r="AM947" i="4"/>
  <c r="AQ1299" i="4"/>
  <c r="AM1299" i="4"/>
  <c r="AQ1427" i="4"/>
  <c r="AM1427" i="4"/>
  <c r="AQ1075" i="4"/>
  <c r="AM1075" i="4"/>
  <c r="AQ1203" i="4"/>
  <c r="AM1203" i="4"/>
  <c r="AQ1362" i="4"/>
  <c r="AM1362" i="4"/>
  <c r="AQ1522" i="4"/>
  <c r="AM1522" i="4"/>
  <c r="AQ911" i="4"/>
  <c r="AM911" i="4"/>
  <c r="AQ1322" i="4"/>
  <c r="AM1322" i="4"/>
  <c r="AQ1399" i="4"/>
  <c r="AM1399" i="4"/>
  <c r="AQ1063" i="4"/>
  <c r="AM1063" i="4"/>
  <c r="AQ1159" i="4"/>
  <c r="AM1159" i="4"/>
  <c r="AQ1223" i="4"/>
  <c r="AM1223" i="4"/>
  <c r="AQ1494" i="4"/>
  <c r="AM1494" i="4"/>
  <c r="AO1142" i="4"/>
  <c r="AR1142" i="4" s="1"/>
  <c r="AQ799" i="4"/>
  <c r="AM799" i="4"/>
  <c r="AQ939" i="4"/>
  <c r="AM939" i="4"/>
  <c r="AQ1355" i="4"/>
  <c r="AM1355" i="4"/>
  <c r="AQ1227" i="4"/>
  <c r="AM1227" i="4"/>
  <c r="AQ787" i="4"/>
  <c r="AM787" i="4"/>
  <c r="AQ991" i="4"/>
  <c r="AM991" i="4"/>
  <c r="AQ1415" i="4"/>
  <c r="AM1415" i="4"/>
  <c r="AQ1143" i="4"/>
  <c r="AM1143" i="4"/>
  <c r="AQ1446" i="4"/>
  <c r="AM1446" i="4"/>
  <c r="AQ1330" i="4"/>
  <c r="AM1330" i="4"/>
  <c r="AQ1499" i="4"/>
  <c r="AM1499" i="4"/>
  <c r="AQ1051" i="4"/>
  <c r="AM1051" i="4"/>
  <c r="AQ1434" i="4"/>
  <c r="AM1434" i="4"/>
  <c r="AQ1375" i="4"/>
  <c r="AM1375" i="4"/>
  <c r="AQ1406" i="4"/>
  <c r="AM1406" i="4"/>
  <c r="AQ1331" i="4"/>
  <c r="AM1331" i="4"/>
  <c r="AQ1338" i="4"/>
  <c r="AM1338" i="4"/>
  <c r="AQ1043" i="4"/>
  <c r="AM1043" i="4"/>
  <c r="AQ1571" i="4"/>
  <c r="AM1571" i="4"/>
  <c r="AQ1487" i="4"/>
  <c r="AM1487" i="4"/>
  <c r="AQ1303" i="4"/>
  <c r="AM1303" i="4"/>
  <c r="AQ1495" i="4"/>
  <c r="AM1495" i="4"/>
  <c r="AQ1191" i="4"/>
  <c r="AM1191" i="4"/>
  <c r="AR518" i="4"/>
  <c r="AQ13" i="4"/>
  <c r="AQ266" i="4"/>
  <c r="AQ520" i="4"/>
  <c r="AQ772" i="4"/>
  <c r="AQ519" i="4"/>
  <c r="AQ12" i="4"/>
  <c r="AQ265" i="4"/>
  <c r="AQ264" i="4"/>
  <c r="AQ11" i="4"/>
  <c r="AQ517" i="4"/>
  <c r="AQ521" i="4"/>
  <c r="AQ15" i="4"/>
  <c r="AQ1027" i="4"/>
  <c r="AQ268" i="4"/>
  <c r="AQ774" i="4"/>
  <c r="AQ1280" i="4"/>
  <c r="AQ1023" i="4"/>
  <c r="AQ771" i="4"/>
  <c r="AQ1786" i="4"/>
  <c r="AQ267" i="4"/>
  <c r="AQ518" i="4"/>
  <c r="AR267" i="4"/>
  <c r="AR1533" i="4"/>
  <c r="AR519" i="4"/>
  <c r="AR770" i="4"/>
  <c r="AO843" i="4"/>
  <c r="AR843" i="4" s="1"/>
  <c r="AO971" i="4"/>
  <c r="AR971" i="4" s="1"/>
  <c r="AO1387" i="4"/>
  <c r="AR1387" i="4" s="1"/>
  <c r="AO1326" i="4"/>
  <c r="AR1326" i="4" s="1"/>
  <c r="AO1486" i="4"/>
  <c r="AR1486" i="4" s="1"/>
  <c r="AO1195" i="4"/>
  <c r="AR1195" i="4" s="1"/>
  <c r="AO1354" i="4"/>
  <c r="AR1354" i="4" s="1"/>
  <c r="AO1482" i="4"/>
  <c r="AR1482" i="4" s="1"/>
  <c r="AO871" i="4"/>
  <c r="AR871" i="4" s="1"/>
  <c r="AO1295" i="4"/>
  <c r="AR1295" i="4" s="1"/>
  <c r="AO1423" i="4"/>
  <c r="AR1423" i="4" s="1"/>
  <c r="AO1087" i="4"/>
  <c r="AR1087" i="4" s="1"/>
  <c r="AO1470" i="4"/>
  <c r="AR1470" i="4" s="1"/>
  <c r="AO931" i="4"/>
  <c r="AR931" i="4" s="1"/>
  <c r="AO1347" i="4"/>
  <c r="AR1347" i="4" s="1"/>
  <c r="AO771" i="4"/>
  <c r="AO1219" i="4"/>
  <c r="AR1219" i="4" s="1"/>
  <c r="AO1442" i="4"/>
  <c r="AR1442" i="4" s="1"/>
  <c r="AO1519" i="4"/>
  <c r="AR1519" i="4" s="1"/>
  <c r="AO959" i="4"/>
  <c r="AR959" i="4" s="1"/>
  <c r="AO1383" i="4"/>
  <c r="AR1383" i="4" s="1"/>
  <c r="AO1047" i="4"/>
  <c r="AR1047" i="4" s="1"/>
  <c r="AO1526" i="4"/>
  <c r="AR1526" i="4" s="1"/>
  <c r="AO1339" i="4"/>
  <c r="AR1339" i="4" s="1"/>
  <c r="AO1547" i="4"/>
  <c r="AR1547" i="4" s="1"/>
  <c r="AO1115" i="4"/>
  <c r="AR1115" i="4" s="1"/>
  <c r="AO1498" i="4"/>
  <c r="AR1498" i="4" s="1"/>
  <c r="AO1439" i="4"/>
  <c r="AR1439" i="4" s="1"/>
  <c r="AO1071" i="4"/>
  <c r="AR1071" i="4" s="1"/>
  <c r="AO1551" i="4"/>
  <c r="AR1551" i="4" s="1"/>
  <c r="AO1515" i="4"/>
  <c r="AR1515" i="4" s="1"/>
  <c r="AO1067" i="4"/>
  <c r="AR1067" i="4" s="1"/>
  <c r="AO1259" i="4"/>
  <c r="AR1259" i="4" s="1"/>
  <c r="AO1479" i="4"/>
  <c r="AR1479" i="4" s="1"/>
  <c r="AO935" i="4"/>
  <c r="AR935" i="4" s="1"/>
  <c r="AO1359" i="4"/>
  <c r="AR1359" i="4" s="1"/>
  <c r="AO1151" i="4"/>
  <c r="AR1151" i="4" s="1"/>
  <c r="AO791" i="4"/>
  <c r="AR791" i="4" s="1"/>
  <c r="AO995" i="4"/>
  <c r="AR995" i="4" s="1"/>
  <c r="AO1411" i="4"/>
  <c r="AR1411" i="4" s="1"/>
  <c r="AO1358" i="4"/>
  <c r="AR1358" i="4" s="1"/>
  <c r="AO1091" i="4"/>
  <c r="AR1091" i="4" s="1"/>
  <c r="AO1378" i="4"/>
  <c r="AR1378" i="4" s="1"/>
  <c r="AO895" i="4"/>
  <c r="AR895" i="4" s="1"/>
  <c r="AO1175" i="4"/>
  <c r="AR1175" i="4" s="1"/>
  <c r="AO987" i="4"/>
  <c r="AR987" i="4" s="1"/>
  <c r="AO1382" i="4"/>
  <c r="AR1382" i="4" s="1"/>
  <c r="AO1211" i="4"/>
  <c r="AR1211" i="4" s="1"/>
  <c r="AO951" i="4"/>
  <c r="AR951" i="4" s="1"/>
  <c r="AO1103" i="4"/>
  <c r="AR1103" i="4" s="1"/>
  <c r="AO915" i="4"/>
  <c r="AR915" i="4" s="1"/>
  <c r="AO1395" i="4"/>
  <c r="AR1395" i="4" s="1"/>
  <c r="AO1374" i="4"/>
  <c r="AR1374" i="4" s="1"/>
  <c r="AO1107" i="4"/>
  <c r="AR1107" i="4" s="1"/>
  <c r="AO1394" i="4"/>
  <c r="AR1394" i="4" s="1"/>
  <c r="AO803" i="4"/>
  <c r="AR803" i="4" s="1"/>
  <c r="AO1367" i="4"/>
  <c r="AR1367" i="4" s="1"/>
  <c r="AO815" i="4"/>
  <c r="AR815" i="4" s="1"/>
  <c r="AO1307" i="4"/>
  <c r="AR1307" i="4" s="1"/>
  <c r="AO1147" i="4"/>
  <c r="AR1147" i="4" s="1"/>
  <c r="AO1466" i="4"/>
  <c r="AR1466" i="4" s="1"/>
  <c r="AO1346" i="4"/>
  <c r="AR1346" i="4" s="1"/>
  <c r="AO1231" i="4"/>
  <c r="AR1231" i="4" s="1"/>
  <c r="AO1786" i="4"/>
  <c r="AO1203" i="4"/>
  <c r="AR1203" i="4" s="1"/>
  <c r="AO1522" i="4"/>
  <c r="AR1522" i="4" s="1"/>
  <c r="AO1322" i="4"/>
  <c r="AR1322" i="4" s="1"/>
  <c r="AO1063" i="4"/>
  <c r="AR1063" i="4" s="1"/>
  <c r="AO1494" i="4"/>
  <c r="AR1494" i="4" s="1"/>
  <c r="AO875" i="4"/>
  <c r="AR875" i="4" s="1"/>
  <c r="AO1003" i="4"/>
  <c r="AR1003" i="4" s="1"/>
  <c r="AO1355" i="4"/>
  <c r="AR1355" i="4" s="1"/>
  <c r="AO1483" i="4"/>
  <c r="AR1483" i="4" s="1"/>
  <c r="AO1366" i="4"/>
  <c r="AR1366" i="4" s="1"/>
  <c r="AO1438" i="4"/>
  <c r="AR1438" i="4" s="1"/>
  <c r="AO1035" i="4"/>
  <c r="AR1035" i="4" s="1"/>
  <c r="AO1099" i="4"/>
  <c r="AR1099" i="4" s="1"/>
  <c r="AO1163" i="4"/>
  <c r="AR1163" i="4" s="1"/>
  <c r="AO1227" i="4"/>
  <c r="AR1227" i="4" s="1"/>
  <c r="AO1555" i="4"/>
  <c r="AR1555" i="4" s="1"/>
  <c r="AO1386" i="4"/>
  <c r="AR1386" i="4" s="1"/>
  <c r="AO1450" i="4"/>
  <c r="AR1450" i="4" s="1"/>
  <c r="AO1514" i="4"/>
  <c r="AR1514" i="4" s="1"/>
  <c r="AO827" i="4"/>
  <c r="AR827" i="4" s="1"/>
  <c r="AO839" i="4"/>
  <c r="AR839" i="4" s="1"/>
  <c r="AO903" i="4"/>
  <c r="AR903" i="4" s="1"/>
  <c r="AO967" i="4"/>
  <c r="AR967" i="4" s="1"/>
  <c r="AO1327" i="4"/>
  <c r="AR1327" i="4" s="1"/>
  <c r="AO1391" i="4"/>
  <c r="AR1391" i="4" s="1"/>
  <c r="AO1471" i="4"/>
  <c r="AR1471" i="4" s="1"/>
  <c r="AO1055" i="4"/>
  <c r="AR1055" i="4" s="1"/>
  <c r="AO1183" i="4"/>
  <c r="AR1183" i="4" s="1"/>
  <c r="AO1247" i="4"/>
  <c r="AR1247" i="4" s="1"/>
  <c r="AO823" i="4"/>
  <c r="AR823" i="4" s="1"/>
  <c r="AO835" i="4"/>
  <c r="AR835" i="4" s="1"/>
  <c r="AO899" i="4"/>
  <c r="AR899" i="4" s="1"/>
  <c r="AO963" i="4"/>
  <c r="AR963" i="4" s="1"/>
  <c r="AO1535" i="4"/>
  <c r="AR1535" i="4" s="1"/>
  <c r="AO1443" i="4"/>
  <c r="AR1443" i="4" s="1"/>
  <c r="AO1507" i="4"/>
  <c r="AR1507" i="4" s="1"/>
  <c r="AO1563" i="4"/>
  <c r="AR1563" i="4" s="1"/>
  <c r="AO1390" i="4"/>
  <c r="AR1390" i="4" s="1"/>
  <c r="AO1478" i="4"/>
  <c r="AR1478" i="4" s="1"/>
  <c r="AO1059" i="4"/>
  <c r="AR1059" i="4" s="1"/>
  <c r="AO1123" i="4"/>
  <c r="AR1123" i="4" s="1"/>
  <c r="AO1187" i="4"/>
  <c r="AR1187" i="4" s="1"/>
  <c r="AO1251" i="4"/>
  <c r="AR1251" i="4" s="1"/>
  <c r="AO1342" i="4"/>
  <c r="AR1342" i="4" s="1"/>
  <c r="AO1410" i="4"/>
  <c r="AR1410" i="4" s="1"/>
  <c r="AO1474" i="4"/>
  <c r="AR1474" i="4" s="1"/>
  <c r="AO1463" i="4"/>
  <c r="AR1463" i="4" s="1"/>
  <c r="AO787" i="4"/>
  <c r="AR787" i="4" s="1"/>
  <c r="AO863" i="4"/>
  <c r="AR863" i="4" s="1"/>
  <c r="AO927" i="4"/>
  <c r="AR927" i="4" s="1"/>
  <c r="AO991" i="4"/>
  <c r="AR991" i="4" s="1"/>
  <c r="AO1287" i="4"/>
  <c r="AR1287" i="4" s="1"/>
  <c r="AO1351" i="4"/>
  <c r="AR1351" i="4" s="1"/>
  <c r="AO1415" i="4"/>
  <c r="AR1415" i="4" s="1"/>
  <c r="AO1527" i="4"/>
  <c r="AR1527" i="4" s="1"/>
  <c r="AO1079" i="4"/>
  <c r="AR1079" i="4" s="1"/>
  <c r="AO1143" i="4"/>
  <c r="AR1143" i="4" s="1"/>
  <c r="AO1207" i="4"/>
  <c r="AR1207" i="4" s="1"/>
  <c r="AO1446" i="4"/>
  <c r="AR1446" i="4" s="1"/>
  <c r="AO783" i="4"/>
  <c r="AR783" i="4" s="1"/>
  <c r="AO923" i="4"/>
  <c r="AR923" i="4" s="1"/>
  <c r="AO1330" i="4"/>
  <c r="AR1330" i="4" s="1"/>
  <c r="AO1403" i="4"/>
  <c r="AR1403" i="4" s="1"/>
  <c r="AO1499" i="4"/>
  <c r="AR1499" i="4" s="1"/>
  <c r="AO1350" i="4"/>
  <c r="AR1350" i="4" s="1"/>
  <c r="AO1422" i="4"/>
  <c r="AR1422" i="4" s="1"/>
  <c r="AO1051" i="4"/>
  <c r="AR1051" i="4" s="1"/>
  <c r="AO1179" i="4"/>
  <c r="AR1179" i="4" s="1"/>
  <c r="AO1334" i="4"/>
  <c r="AR1334" i="4" s="1"/>
  <c r="AO1434" i="4"/>
  <c r="AR1434" i="4" s="1"/>
  <c r="AO779" i="4"/>
  <c r="AR779" i="4" s="1"/>
  <c r="AO887" i="4"/>
  <c r="AR887" i="4" s="1"/>
  <c r="AO1015" i="4"/>
  <c r="AR1015" i="4" s="1"/>
  <c r="AO1375" i="4"/>
  <c r="AR1375" i="4" s="1"/>
  <c r="AO1039" i="4"/>
  <c r="AR1039" i="4" s="1"/>
  <c r="AO1135" i="4"/>
  <c r="AR1135" i="4" s="1"/>
  <c r="AO1406" i="4"/>
  <c r="AR1406" i="4" s="1"/>
  <c r="AO851" i="4"/>
  <c r="AR851" i="4" s="1"/>
  <c r="AO979" i="4"/>
  <c r="AR979" i="4" s="1"/>
  <c r="AO1331" i="4"/>
  <c r="AR1331" i="4" s="1"/>
  <c r="AO1459" i="4"/>
  <c r="AR1459" i="4" s="1"/>
  <c r="AO1338" i="4"/>
  <c r="AR1338" i="4" s="1"/>
  <c r="AO1414" i="4"/>
  <c r="AR1414" i="4" s="1"/>
  <c r="AO1043" i="4"/>
  <c r="AR1043" i="4" s="1"/>
  <c r="AO1171" i="4"/>
  <c r="AR1171" i="4" s="1"/>
  <c r="AO1571" i="4"/>
  <c r="AR1571" i="4" s="1"/>
  <c r="AO1426" i="4"/>
  <c r="AR1426" i="4" s="1"/>
  <c r="AO1487" i="4"/>
  <c r="AR1487" i="4" s="1"/>
  <c r="AO847" i="4"/>
  <c r="AR847" i="4" s="1"/>
  <c r="AO943" i="4"/>
  <c r="AR943" i="4" s="1"/>
  <c r="AO1303" i="4"/>
  <c r="AR1303" i="4" s="1"/>
  <c r="AO1431" i="4"/>
  <c r="AR1431" i="4" s="1"/>
  <c r="AO1095" i="4"/>
  <c r="AR1095" i="4" s="1"/>
  <c r="AO891" i="4"/>
  <c r="AR891" i="4" s="1"/>
  <c r="AO1371" i="4"/>
  <c r="AR1371" i="4" s="1"/>
  <c r="AO520" i="4"/>
  <c r="AO1083" i="4"/>
  <c r="AR1083" i="4" s="1"/>
  <c r="AO1243" i="4"/>
  <c r="AR1243" i="4" s="1"/>
  <c r="AO1402" i="4"/>
  <c r="AR1402" i="4" s="1"/>
  <c r="AO1447" i="4"/>
  <c r="AR1447" i="4" s="1"/>
  <c r="AO811" i="4"/>
  <c r="AR811" i="4" s="1"/>
  <c r="AO983" i="4"/>
  <c r="AR983" i="4" s="1"/>
  <c r="AO1343" i="4"/>
  <c r="AR1343" i="4" s="1"/>
  <c r="AO1511" i="4"/>
  <c r="AR1511" i="4" s="1"/>
  <c r="AO1510" i="4"/>
  <c r="AR1510" i="4" s="1"/>
  <c r="AO883" i="4"/>
  <c r="AR883" i="4" s="1"/>
  <c r="AO1011" i="4"/>
  <c r="AR1011" i="4" s="1"/>
  <c r="AO1363" i="4"/>
  <c r="AR1363" i="4" s="1"/>
  <c r="AO1491" i="4"/>
  <c r="AR1491" i="4" s="1"/>
  <c r="AO1502" i="4"/>
  <c r="AR1502" i="4" s="1"/>
  <c r="AO1139" i="4"/>
  <c r="AR1139" i="4" s="1"/>
  <c r="AO1267" i="4"/>
  <c r="AR1267" i="4" s="1"/>
  <c r="AO1458" i="4"/>
  <c r="AR1458" i="4" s="1"/>
  <c r="AO772" i="4"/>
  <c r="AO975" i="4"/>
  <c r="AR975" i="4" s="1"/>
  <c r="AO1495" i="4"/>
  <c r="AR1495" i="4" s="1"/>
  <c r="AO1127" i="4"/>
  <c r="AR1127" i="4" s="1"/>
  <c r="AO1191" i="4"/>
  <c r="AR1191" i="4" s="1"/>
  <c r="AO1255" i="4"/>
  <c r="AR1255" i="4" s="1"/>
  <c r="AO831" i="4"/>
  <c r="AR831" i="4" s="1"/>
  <c r="AO907" i="4"/>
  <c r="AR907" i="4" s="1"/>
  <c r="AO1323" i="4"/>
  <c r="AR1323" i="4" s="1"/>
  <c r="AO1451" i="4"/>
  <c r="AR1451" i="4" s="1"/>
  <c r="AO1398" i="4"/>
  <c r="AR1398" i="4" s="1"/>
  <c r="AO1131" i="4"/>
  <c r="AR1131" i="4" s="1"/>
  <c r="AO1418" i="4"/>
  <c r="AR1418" i="4" s="1"/>
  <c r="AO795" i="4"/>
  <c r="AR795" i="4" s="1"/>
  <c r="AO999" i="4"/>
  <c r="AR999" i="4" s="1"/>
  <c r="AO1023" i="4"/>
  <c r="AO1215" i="4"/>
  <c r="AR1215" i="4" s="1"/>
  <c r="AO867" i="4"/>
  <c r="AR867" i="4" s="1"/>
  <c r="AO1283" i="4"/>
  <c r="AR1283" i="4" s="1"/>
  <c r="AO1475" i="4"/>
  <c r="AR1475" i="4" s="1"/>
  <c r="AO1263" i="4"/>
  <c r="AR1263" i="4" s="1"/>
  <c r="AO1430" i="4"/>
  <c r="AR1430" i="4" s="1"/>
  <c r="AO1155" i="4"/>
  <c r="AR1155" i="4" s="1"/>
  <c r="AO1539" i="4"/>
  <c r="AR1539" i="4" s="1"/>
  <c r="AO1506" i="4"/>
  <c r="AR1506" i="4" s="1"/>
  <c r="AO819" i="4"/>
  <c r="AR819" i="4" s="1"/>
  <c r="AO1543" i="4"/>
  <c r="AR1543" i="4" s="1"/>
  <c r="AO1111" i="4"/>
  <c r="AR1111" i="4" s="1"/>
  <c r="AO1239" i="4"/>
  <c r="AR1239" i="4" s="1"/>
  <c r="AO859" i="4"/>
  <c r="AR859" i="4" s="1"/>
  <c r="AO1435" i="4"/>
  <c r="AR1435" i="4" s="1"/>
  <c r="AO1518" i="4"/>
  <c r="AR1518" i="4" s="1"/>
  <c r="AO1370" i="4"/>
  <c r="AR1370" i="4" s="1"/>
  <c r="AO855" i="4"/>
  <c r="AR855" i="4" s="1"/>
  <c r="AO1311" i="4"/>
  <c r="AR1311" i="4" s="1"/>
  <c r="AO1199" i="4"/>
  <c r="AR1199" i="4" s="1"/>
  <c r="AO775" i="4"/>
  <c r="AR775" i="4" s="1"/>
  <c r="AO1567" i="4"/>
  <c r="AR1567" i="4" s="1"/>
  <c r="AO1523" i="4"/>
  <c r="AR1523" i="4" s="1"/>
  <c r="AO1454" i="4"/>
  <c r="AR1454" i="4" s="1"/>
  <c r="AO1235" i="4"/>
  <c r="AR1235" i="4" s="1"/>
  <c r="AO1490" i="4"/>
  <c r="AR1490" i="4" s="1"/>
  <c r="AO879" i="4"/>
  <c r="AR879" i="4" s="1"/>
  <c r="AO1007" i="4"/>
  <c r="AR1007" i="4" s="1"/>
  <c r="AO1031" i="4"/>
  <c r="AR1031" i="4" s="1"/>
  <c r="AO955" i="4"/>
  <c r="AR955" i="4" s="1"/>
  <c r="AO1467" i="4"/>
  <c r="AR1467" i="4" s="1"/>
  <c r="AO1462" i="4"/>
  <c r="AR1462" i="4" s="1"/>
  <c r="AO1275" i="4"/>
  <c r="AR1275" i="4" s="1"/>
  <c r="AO919" i="4"/>
  <c r="AR919" i="4" s="1"/>
  <c r="AO1407" i="4"/>
  <c r="AR1407" i="4" s="1"/>
  <c r="AO807" i="4"/>
  <c r="AR807" i="4" s="1"/>
  <c r="AO947" i="4"/>
  <c r="AR947" i="4" s="1"/>
  <c r="AO1299" i="4"/>
  <c r="AR1299" i="4" s="1"/>
  <c r="AO1427" i="4"/>
  <c r="AR1427" i="4" s="1"/>
  <c r="AO1075" i="4"/>
  <c r="AR1075" i="4" s="1"/>
  <c r="AO1362" i="4"/>
  <c r="AR1362" i="4" s="1"/>
  <c r="AO911" i="4"/>
  <c r="AR911" i="4" s="1"/>
  <c r="AO1399" i="4"/>
  <c r="AR1399" i="4" s="1"/>
  <c r="AO1159" i="4"/>
  <c r="AR1159" i="4" s="1"/>
  <c r="AO1223" i="4"/>
  <c r="AR1223" i="4" s="1"/>
  <c r="AO799" i="4"/>
  <c r="AR799" i="4" s="1"/>
  <c r="AO939" i="4"/>
  <c r="AR939" i="4" s="1"/>
  <c r="AO1419" i="4"/>
  <c r="AR1419" i="4" s="1"/>
  <c r="AO1271" i="4"/>
  <c r="AR1271" i="4" s="1"/>
  <c r="AO1559" i="4"/>
  <c r="AR1559" i="4" s="1"/>
  <c r="AJ1305" i="4"/>
  <c r="AL1052" i="4"/>
  <c r="AJ1445" i="4"/>
  <c r="AL1192" i="4"/>
  <c r="AJ1797" i="4"/>
  <c r="AL1544" i="4"/>
  <c r="AJ1925" i="4"/>
  <c r="AL1672" i="4"/>
  <c r="AJ1777" i="4"/>
  <c r="AL1524" i="4"/>
  <c r="AJ1944" i="4"/>
  <c r="AL1691" i="4"/>
  <c r="AJ1605" i="4"/>
  <c r="AL1352" i="4"/>
  <c r="AJ2061" i="4"/>
  <c r="AL1808" i="4"/>
  <c r="AJ1956" i="4"/>
  <c r="AL1703" i="4"/>
  <c r="AJ1333" i="4"/>
  <c r="AL1080" i="4"/>
  <c r="AJ1409" i="4"/>
  <c r="AL1156" i="4"/>
  <c r="AJ1473" i="4"/>
  <c r="AL1220" i="4"/>
  <c r="AJ1833" i="4"/>
  <c r="AL1580" i="4"/>
  <c r="AJ1561" i="4"/>
  <c r="AL1308" i="4"/>
  <c r="AJ1689" i="4"/>
  <c r="AL1436" i="4"/>
  <c r="AJ1753" i="4"/>
  <c r="AL1500" i="4"/>
  <c r="AJ1341" i="4"/>
  <c r="AL1088" i="4"/>
  <c r="AJ1469" i="4"/>
  <c r="AL1216" i="4"/>
  <c r="AJ1821" i="4"/>
  <c r="AL1568" i="4"/>
  <c r="AJ1949" i="4"/>
  <c r="AL1696" i="4"/>
  <c r="AJ2069" i="4"/>
  <c r="AL1816" i="4"/>
  <c r="AJ1984" i="4"/>
  <c r="AL1731" i="4"/>
  <c r="AJ1629" i="4"/>
  <c r="AL1376" i="4"/>
  <c r="AJ1757" i="4"/>
  <c r="AL1504" i="4"/>
  <c r="AJ1916" i="4"/>
  <c r="AL1663" i="4"/>
  <c r="AJ1969" i="4"/>
  <c r="AL1716" i="4"/>
  <c r="AJ1369" i="4"/>
  <c r="AL1116" i="4"/>
  <c r="AJ1497" i="4"/>
  <c r="AL1244" i="4"/>
  <c r="AJ1857" i="4"/>
  <c r="AL1604" i="4"/>
  <c r="AJ2033" i="4"/>
  <c r="AL1780" i="4"/>
  <c r="AJ1649" i="4"/>
  <c r="AL1396" i="4"/>
  <c r="AJ1952" i="4"/>
  <c r="AL1699" i="4"/>
  <c r="AJ1429" i="4"/>
  <c r="AL1176" i="4"/>
  <c r="AJ1909" i="4"/>
  <c r="AL1656" i="4"/>
  <c r="AJ1856" i="4"/>
  <c r="AL1603" i="4"/>
  <c r="AJ1557" i="4"/>
  <c r="AL1304" i="4"/>
  <c r="AJ1840" i="4"/>
  <c r="AL1587" i="4"/>
  <c r="AJ1285" i="4"/>
  <c r="AL1032" i="4"/>
  <c r="AJ1881" i="4"/>
  <c r="AL1628" i="4"/>
  <c r="AJ1641" i="4"/>
  <c r="AL1388" i="4"/>
  <c r="AJ1357" i="4"/>
  <c r="AL1104" i="4"/>
  <c r="AJ1837" i="4"/>
  <c r="AL1584" i="4"/>
  <c r="AJ1965" i="4"/>
  <c r="AL1712" i="4"/>
  <c r="AJ1920" i="4"/>
  <c r="AL1667" i="4"/>
  <c r="AJ2077" i="4"/>
  <c r="AL1824" i="4"/>
  <c r="AJ1993" i="4"/>
  <c r="AL1740" i="4"/>
  <c r="AJ1449" i="4"/>
  <c r="AL1196" i="4"/>
  <c r="AJ1937" i="4"/>
  <c r="AL1684" i="4"/>
  <c r="AJ1397" i="4"/>
  <c r="AL1144" i="4"/>
  <c r="AJ1525" i="4"/>
  <c r="AL1272" i="4"/>
  <c r="AJ1877" i="4"/>
  <c r="AL1624" i="4"/>
  <c r="AJ1589" i="4"/>
  <c r="AL1336" i="4"/>
  <c r="AJ1908" i="4"/>
  <c r="AL1655" i="4"/>
  <c r="AJ1317" i="4"/>
  <c r="AL1064" i="4"/>
  <c r="AJ1849" i="4"/>
  <c r="AL1596" i="4"/>
  <c r="AJ1673" i="4"/>
  <c r="AL1420" i="4"/>
  <c r="AJ1389" i="4"/>
  <c r="AL1136" i="4"/>
  <c r="AJ1869" i="4"/>
  <c r="AL1616" i="4"/>
  <c r="AJ2008" i="4"/>
  <c r="AL1755" i="4"/>
  <c r="AJ1773" i="4"/>
  <c r="AL1520" i="4"/>
  <c r="AJ1964" i="4"/>
  <c r="AL1711" i="4"/>
  <c r="AJ1481" i="4"/>
  <c r="AL1228" i="4"/>
  <c r="AJ2001" i="4"/>
  <c r="AL1748" i="4"/>
  <c r="AJ1761" i="4"/>
  <c r="AL1508" i="4"/>
  <c r="AJ1381" i="4"/>
  <c r="AL1128" i="4"/>
  <c r="AJ1509" i="4"/>
  <c r="AL1256" i="4"/>
  <c r="AJ1861" i="4"/>
  <c r="AL1608" i="4"/>
  <c r="AJ1989" i="4"/>
  <c r="AL1736" i="4"/>
  <c r="AJ1872" i="4"/>
  <c r="AL1619" i="4"/>
  <c r="AJ1541" i="4"/>
  <c r="AL1288" i="4"/>
  <c r="AJ1669" i="4"/>
  <c r="AL1416" i="4"/>
  <c r="AJ1733" i="4"/>
  <c r="AL1480" i="4"/>
  <c r="AJ1892" i="4"/>
  <c r="AL1639" i="4"/>
  <c r="AJ2020" i="4"/>
  <c r="AL1767" i="4"/>
  <c r="AJ1345" i="4"/>
  <c r="AL1092" i="4"/>
  <c r="AJ2065" i="4"/>
  <c r="AL1812" i="4"/>
  <c r="AJ1897" i="4"/>
  <c r="AL1644" i="4"/>
  <c r="AJ1977" i="4"/>
  <c r="AL1724" i="4"/>
  <c r="AJ1625" i="4"/>
  <c r="AL1372" i="4"/>
  <c r="AJ1329" i="4"/>
  <c r="AL1076" i="4"/>
  <c r="AJ1405" i="4"/>
  <c r="AL1152" i="4"/>
  <c r="AJ2041" i="4"/>
  <c r="AL1788" i="4"/>
  <c r="AJ1885" i="4"/>
  <c r="AL1632" i="4"/>
  <c r="AJ2013" i="4"/>
  <c r="AL1760" i="4"/>
  <c r="AJ1896" i="4"/>
  <c r="AL1643" i="4"/>
  <c r="AJ1565" i="4"/>
  <c r="AL1312" i="4"/>
  <c r="AJ1693" i="4"/>
  <c r="AL1440" i="4"/>
  <c r="AJ1848" i="4"/>
  <c r="AL1595" i="4"/>
  <c r="AJ1980" i="4"/>
  <c r="AL1727" i="4"/>
  <c r="AJ1293" i="4"/>
  <c r="AL1040" i="4"/>
  <c r="AJ1433" i="4"/>
  <c r="AL1180" i="4"/>
  <c r="AJ1793" i="4"/>
  <c r="AL1540" i="4"/>
  <c r="AJ1921" i="4"/>
  <c r="AL1668" i="4"/>
  <c r="AJ1585" i="4"/>
  <c r="AL1332" i="4"/>
  <c r="AJ1713" i="4"/>
  <c r="AL1460" i="4"/>
  <c r="AJ1289" i="4"/>
  <c r="AL1036" i="4"/>
  <c r="AJ1836" i="4"/>
  <c r="AL1583" i="4"/>
  <c r="AJ2005" i="4"/>
  <c r="AL1752" i="4"/>
  <c r="AJ1928" i="4"/>
  <c r="AL1675" i="4"/>
  <c r="AJ1685" i="4"/>
  <c r="AL1432" i="4"/>
  <c r="AJ1940" i="4"/>
  <c r="AL1687" i="4"/>
  <c r="AJ1393" i="4"/>
  <c r="AL1140" i="4"/>
  <c r="AJ1521" i="4"/>
  <c r="AL1268" i="4"/>
  <c r="AJ1545" i="4"/>
  <c r="AL1292" i="4"/>
  <c r="AJ1912" i="4"/>
  <c r="AL1659" i="4"/>
  <c r="AJ1485" i="4"/>
  <c r="AL1232" i="4"/>
  <c r="AJ1844" i="4"/>
  <c r="AL1591" i="4"/>
  <c r="AJ1549" i="4"/>
  <c r="AL1296" i="4"/>
  <c r="AJ1677" i="4"/>
  <c r="AL1424" i="4"/>
  <c r="AJ1932" i="4"/>
  <c r="AL1679" i="4"/>
  <c r="AJ1353" i="4"/>
  <c r="AL1100" i="4"/>
  <c r="AJ1809" i="4"/>
  <c r="AL1556" i="4"/>
  <c r="AJ1601" i="4"/>
  <c r="AL1348" i="4"/>
  <c r="AJ1026" i="4"/>
  <c r="AL773" i="4"/>
  <c r="AJ1749" i="4"/>
  <c r="AL1496" i="4"/>
  <c r="AJ1953" i="4"/>
  <c r="AL1700" i="4"/>
  <c r="AJ1489" i="4"/>
  <c r="AL1236" i="4"/>
  <c r="AJ2017" i="4"/>
  <c r="AL1764" i="4"/>
  <c r="AJ2016" i="4"/>
  <c r="AL1763" i="4"/>
  <c r="AJ1517" i="4"/>
  <c r="AL1264" i="4"/>
  <c r="AJ1997" i="4"/>
  <c r="AL1744" i="4"/>
  <c r="AJ1645" i="4"/>
  <c r="AL1392" i="4"/>
  <c r="AJ1278" i="4"/>
  <c r="AL1025" i="4"/>
  <c r="AJ1841" i="4"/>
  <c r="AL1588" i="4"/>
  <c r="AJ1633" i="4"/>
  <c r="AL1380" i="4"/>
  <c r="AJ1697" i="4"/>
  <c r="AL1444" i="4"/>
  <c r="AJ1337" i="4"/>
  <c r="AL1084" i="4"/>
  <c r="AJ1349" i="4"/>
  <c r="AL1096" i="4"/>
  <c r="AJ1413" i="4"/>
  <c r="AL1160" i="4"/>
  <c r="AJ1477" i="4"/>
  <c r="AL1224" i="4"/>
  <c r="AJ2057" i="4"/>
  <c r="AL1804" i="4"/>
  <c r="AJ1829" i="4"/>
  <c r="AL1576" i="4"/>
  <c r="AJ1893" i="4"/>
  <c r="AL1640" i="4"/>
  <c r="AJ1957" i="4"/>
  <c r="AL1704" i="4"/>
  <c r="AJ2021" i="4"/>
  <c r="AL1768" i="4"/>
  <c r="AJ1832" i="4"/>
  <c r="AL1579" i="4"/>
  <c r="AJ1904" i="4"/>
  <c r="AL1651" i="4"/>
  <c r="AJ1992" i="4"/>
  <c r="AL1739" i="4"/>
  <c r="AJ1573" i="4"/>
  <c r="AL1320" i="4"/>
  <c r="AJ1637" i="4"/>
  <c r="AL1384" i="4"/>
  <c r="AJ1701" i="4"/>
  <c r="AL1448" i="4"/>
  <c r="AJ1765" i="4"/>
  <c r="AL1512" i="4"/>
  <c r="AJ1860" i="4"/>
  <c r="AL1607" i="4"/>
  <c r="AJ1924" i="4"/>
  <c r="AL1671" i="4"/>
  <c r="AJ1988" i="4"/>
  <c r="AL1735" i="4"/>
  <c r="AJ1985" i="4"/>
  <c r="AL1732" i="4"/>
  <c r="AJ1301" i="4"/>
  <c r="AL1048" i="4"/>
  <c r="AJ1377" i="4"/>
  <c r="AL1124" i="4"/>
  <c r="AJ1441" i="4"/>
  <c r="AL1188" i="4"/>
  <c r="AJ1505" i="4"/>
  <c r="AL1252" i="4"/>
  <c r="AJ1801" i="4"/>
  <c r="AL1548" i="4"/>
  <c r="AJ1865" i="4"/>
  <c r="AL1612" i="4"/>
  <c r="AJ1929" i="4"/>
  <c r="AL1676" i="4"/>
  <c r="AJ1529" i="4"/>
  <c r="AL1276" i="4"/>
  <c r="AJ1593" i="4"/>
  <c r="AL1340" i="4"/>
  <c r="AJ1657" i="4"/>
  <c r="AL1404" i="4"/>
  <c r="AJ1721" i="4"/>
  <c r="AL1468" i="4"/>
  <c r="AJ1976" i="4"/>
  <c r="AL1723" i="4"/>
  <c r="AJ1297" i="4"/>
  <c r="AL1044" i="4"/>
  <c r="AJ1373" i="4"/>
  <c r="AL1120" i="4"/>
  <c r="AJ1437" i="4"/>
  <c r="AL1184" i="4"/>
  <c r="AJ1501" i="4"/>
  <c r="AL1248" i="4"/>
  <c r="AJ1789" i="4"/>
  <c r="AL1536" i="4"/>
  <c r="AJ1853" i="4"/>
  <c r="AL1600" i="4"/>
  <c r="AJ1981" i="4"/>
  <c r="AL1728" i="4"/>
  <c r="AJ1769" i="4"/>
  <c r="AL1516" i="4"/>
  <c r="AJ1864" i="4"/>
  <c r="AL1611" i="4"/>
  <c r="AJ1936" i="4"/>
  <c r="AL1683" i="4"/>
  <c r="AJ1277" i="4"/>
  <c r="AL1024" i="4"/>
  <c r="AJ1597" i="4"/>
  <c r="AL1344" i="4"/>
  <c r="AJ1661" i="4"/>
  <c r="AL1408" i="4"/>
  <c r="AJ1725" i="4"/>
  <c r="AL1472" i="4"/>
  <c r="AJ2045" i="4"/>
  <c r="AL1792" i="4"/>
  <c r="AJ1884" i="4"/>
  <c r="AL1631" i="4"/>
  <c r="AJ1948" i="4"/>
  <c r="AL1695" i="4"/>
  <c r="AJ2012" i="4"/>
  <c r="AL1759" i="4"/>
  <c r="AJ2025" i="4"/>
  <c r="AL1772" i="4"/>
  <c r="AJ1325" i="4"/>
  <c r="AL1072" i="4"/>
  <c r="AJ1401" i="4"/>
  <c r="AL1148" i="4"/>
  <c r="AJ1465" i="4"/>
  <c r="AL1212" i="4"/>
  <c r="AJ1825" i="4"/>
  <c r="AL1572" i="4"/>
  <c r="AJ1889" i="4"/>
  <c r="AL1636" i="4"/>
  <c r="AJ1961" i="4"/>
  <c r="AL1708" i="4"/>
  <c r="AJ1553" i="4"/>
  <c r="AL1300" i="4"/>
  <c r="AJ1617" i="4"/>
  <c r="AL1364" i="4"/>
  <c r="AJ1681" i="4"/>
  <c r="AL1428" i="4"/>
  <c r="AJ1745" i="4"/>
  <c r="AL1492" i="4"/>
  <c r="AJ2032" i="4"/>
  <c r="AL1779" i="4"/>
  <c r="AJ1365" i="4"/>
  <c r="AL1112" i="4"/>
  <c r="AJ1493" i="4"/>
  <c r="AL1240" i="4"/>
  <c r="AJ1845" i="4"/>
  <c r="AL1592" i="4"/>
  <c r="AJ1941" i="4"/>
  <c r="AL1688" i="4"/>
  <c r="AJ2053" i="4"/>
  <c r="AL1800" i="4"/>
  <c r="AJ1888" i="4"/>
  <c r="AL1635" i="4"/>
  <c r="AJ2024" i="4"/>
  <c r="AL1771" i="4"/>
  <c r="AJ1621" i="4"/>
  <c r="AL1368" i="4"/>
  <c r="AJ1717" i="4"/>
  <c r="AL1464" i="4"/>
  <c r="AJ1876" i="4"/>
  <c r="AL1623" i="4"/>
  <c r="AJ2004" i="4"/>
  <c r="AL1751" i="4"/>
  <c r="AJ1361" i="4"/>
  <c r="AL1108" i="4"/>
  <c r="AJ1457" i="4"/>
  <c r="AL1204" i="4"/>
  <c r="AJ1817" i="4"/>
  <c r="AL1564" i="4"/>
  <c r="AJ1945" i="4"/>
  <c r="AL1692" i="4"/>
  <c r="AJ1609" i="4"/>
  <c r="AL1356" i="4"/>
  <c r="AJ1705" i="4"/>
  <c r="AL1452" i="4"/>
  <c r="AJ1281" i="4"/>
  <c r="AL1028" i="4"/>
  <c r="AJ1421" i="4"/>
  <c r="AL1168" i="4"/>
  <c r="AJ2073" i="4"/>
  <c r="AL1820" i="4"/>
  <c r="AJ1901" i="4"/>
  <c r="AL1648" i="4"/>
  <c r="AJ2029" i="4"/>
  <c r="AL1776" i="4"/>
  <c r="AJ1880" i="4"/>
  <c r="AL1627" i="4"/>
  <c r="AJ1960" i="4"/>
  <c r="AL1707" i="4"/>
  <c r="AJ1613" i="4"/>
  <c r="AL1360" i="4"/>
  <c r="AJ1741" i="4"/>
  <c r="AL1488" i="4"/>
  <c r="AJ1900" i="4"/>
  <c r="AL1647" i="4"/>
  <c r="AJ1996" i="4"/>
  <c r="AL1743" i="4"/>
  <c r="AJ1309" i="4"/>
  <c r="AL1056" i="4"/>
  <c r="AJ1385" i="4"/>
  <c r="AL1132" i="4"/>
  <c r="AJ1513" i="4"/>
  <c r="AL1260" i="4"/>
  <c r="AJ1873" i="4"/>
  <c r="AL1620" i="4"/>
  <c r="AJ1537" i="4"/>
  <c r="AL1284" i="4"/>
  <c r="AJ1321" i="4"/>
  <c r="AL1068" i="4"/>
  <c r="AJ1461" i="4"/>
  <c r="AL1208" i="4"/>
  <c r="AJ1813" i="4"/>
  <c r="AL1560" i="4"/>
  <c r="AJ1973" i="4"/>
  <c r="AL1720" i="4"/>
  <c r="AJ1968" i="4"/>
  <c r="AL1715" i="4"/>
  <c r="AJ1653" i="4"/>
  <c r="AL1400" i="4"/>
  <c r="AJ1781" i="4"/>
  <c r="AL1528" i="4"/>
  <c r="AJ1972" i="4"/>
  <c r="AL1719" i="4"/>
  <c r="AJ2009" i="4"/>
  <c r="AL1756" i="4"/>
  <c r="AJ1425" i="4"/>
  <c r="AL1172" i="4"/>
  <c r="AJ1852" i="4"/>
  <c r="AL1599" i="4"/>
  <c r="AJ1913" i="4"/>
  <c r="AL1660" i="4"/>
  <c r="AJ1577" i="4"/>
  <c r="AL1324" i="4"/>
  <c r="AJ1737" i="4"/>
  <c r="AL1484" i="4"/>
  <c r="AJ1313" i="4"/>
  <c r="AL1060" i="4"/>
  <c r="AJ1453" i="4"/>
  <c r="AL1200" i="4"/>
  <c r="AJ1805" i="4"/>
  <c r="AL1552" i="4"/>
  <c r="AJ1933" i="4"/>
  <c r="AL1680" i="4"/>
  <c r="AJ2292" i="4"/>
  <c r="AL2039" i="4"/>
  <c r="AJ1581" i="4"/>
  <c r="AL1328" i="4"/>
  <c r="AJ1709" i="4"/>
  <c r="AL1456" i="4"/>
  <c r="AJ1868" i="4"/>
  <c r="AL1615" i="4"/>
  <c r="AJ2028" i="4"/>
  <c r="AL1775" i="4"/>
  <c r="AJ1417" i="4"/>
  <c r="AL1164" i="4"/>
  <c r="AJ1828" i="4"/>
  <c r="AL1575" i="4"/>
  <c r="AJ1905" i="4"/>
  <c r="AL1652" i="4"/>
  <c r="AJ1569" i="4"/>
  <c r="AL1316" i="4"/>
  <c r="AJ1665" i="4"/>
  <c r="AL1412" i="4"/>
  <c r="AJ1729" i="4"/>
  <c r="AL1476" i="4"/>
  <c r="AJ2000" i="4"/>
  <c r="AL1747" i="4"/>
  <c r="U11" i="4"/>
  <c r="U13" i="4"/>
  <c r="U15" i="4"/>
  <c r="U12" i="4"/>
  <c r="U14" i="4"/>
  <c r="V11" i="4"/>
  <c r="V13" i="4"/>
  <c r="V15" i="4"/>
  <c r="V14" i="4"/>
  <c r="V12" i="4"/>
  <c r="L8" i="3"/>
  <c r="B4" i="3" s="1"/>
  <c r="B13" i="5"/>
  <c r="N11" i="4"/>
  <c r="I8" i="2"/>
  <c r="B8" i="2" s="1"/>
  <c r="AO1167" i="4" l="1"/>
  <c r="AR1167" i="4" s="1"/>
  <c r="AM1167" i="4"/>
  <c r="AO1119" i="4"/>
  <c r="AR1119" i="4" s="1"/>
  <c r="BB7" i="7"/>
  <c r="B57" i="7" s="1"/>
  <c r="BA8" i="7"/>
  <c r="BH8" i="7" s="1"/>
  <c r="AM1335" i="4"/>
  <c r="AQ1039" i="4"/>
  <c r="AM1119" i="4"/>
  <c r="AJ1917" i="4"/>
  <c r="AJ2170" i="4" s="1"/>
  <c r="AO1019" i="4"/>
  <c r="AR1019" i="4" s="1"/>
  <c r="AM1019" i="4"/>
  <c r="AJ2049" i="4"/>
  <c r="AJ2302" i="4" s="1"/>
  <c r="AO1291" i="4"/>
  <c r="AR1291" i="4" s="1"/>
  <c r="AQ1291" i="4"/>
  <c r="AO1335" i="4"/>
  <c r="AR1335" i="4" s="1"/>
  <c r="AO1315" i="4"/>
  <c r="AR1315" i="4" s="1"/>
  <c r="AQ1319" i="4"/>
  <c r="AM1315" i="4"/>
  <c r="AO1319" i="4"/>
  <c r="AR1319" i="4" s="1"/>
  <c r="AO1455" i="4"/>
  <c r="AR1455" i="4" s="1"/>
  <c r="AQ1455" i="4"/>
  <c r="AQ1503" i="4"/>
  <c r="AO1503" i="4"/>
  <c r="AR1503" i="4" s="1"/>
  <c r="AM1379" i="4"/>
  <c r="AO1379" i="4"/>
  <c r="AR1379" i="4" s="1"/>
  <c r="AQ1316" i="4"/>
  <c r="AM1316" i="4"/>
  <c r="AQ1575" i="4"/>
  <c r="AM1575" i="4"/>
  <c r="AQ1456" i="4"/>
  <c r="AM1456" i="4"/>
  <c r="AQ1552" i="4"/>
  <c r="AM1552" i="4"/>
  <c r="AQ1599" i="4"/>
  <c r="AM1599" i="4"/>
  <c r="AQ1528" i="4"/>
  <c r="AM1528" i="4"/>
  <c r="AQ1068" i="4"/>
  <c r="AM1068" i="4"/>
  <c r="AQ1132" i="4"/>
  <c r="AM1132" i="4"/>
  <c r="AQ1707" i="4"/>
  <c r="AM1707" i="4"/>
  <c r="AQ1820" i="4"/>
  <c r="AM1820" i="4"/>
  <c r="AQ1564" i="4"/>
  <c r="AM1564" i="4"/>
  <c r="AQ1623" i="4"/>
  <c r="AM1623" i="4"/>
  <c r="AQ1688" i="4"/>
  <c r="AM1688" i="4"/>
  <c r="AQ1779" i="4"/>
  <c r="AM1779" i="4"/>
  <c r="AQ1636" i="4"/>
  <c r="AM1636" i="4"/>
  <c r="AQ1148" i="4"/>
  <c r="AM1148" i="4"/>
  <c r="AQ1695" i="4"/>
  <c r="AM1695" i="4"/>
  <c r="AQ1792" i="4"/>
  <c r="AM1792" i="4"/>
  <c r="AQ1611" i="4"/>
  <c r="AM1611" i="4"/>
  <c r="AQ1728" i="4"/>
  <c r="AM1728" i="4"/>
  <c r="AQ1248" i="4"/>
  <c r="AM1248" i="4"/>
  <c r="AQ1120" i="4"/>
  <c r="AM1120" i="4"/>
  <c r="AQ1723" i="4"/>
  <c r="AM1723" i="4"/>
  <c r="AQ1612" i="4"/>
  <c r="AM1612" i="4"/>
  <c r="AQ1124" i="4"/>
  <c r="AM1124" i="4"/>
  <c r="AQ1671" i="4"/>
  <c r="AM1671" i="4"/>
  <c r="AQ1739" i="4"/>
  <c r="AM1739" i="4"/>
  <c r="AQ1704" i="4"/>
  <c r="AM1704" i="4"/>
  <c r="AQ1224" i="4"/>
  <c r="AM1224" i="4"/>
  <c r="AQ1444" i="4"/>
  <c r="AM1444" i="4"/>
  <c r="AQ1392" i="4"/>
  <c r="AM1392" i="4"/>
  <c r="AQ1764" i="4"/>
  <c r="AM1764" i="4"/>
  <c r="AQ1556" i="4"/>
  <c r="AM1556" i="4"/>
  <c r="AQ1140" i="4"/>
  <c r="AM1140" i="4"/>
  <c r="AQ1752" i="4"/>
  <c r="AM1752" i="4"/>
  <c r="AQ1540" i="4"/>
  <c r="AM1540" i="4"/>
  <c r="AQ1595" i="4"/>
  <c r="AM1595" i="4"/>
  <c r="AQ1788" i="4"/>
  <c r="AM1788" i="4"/>
  <c r="AQ1724" i="4"/>
  <c r="AM1724" i="4"/>
  <c r="AQ1480" i="4"/>
  <c r="AM1480" i="4"/>
  <c r="AQ1736" i="4"/>
  <c r="AM1736" i="4"/>
  <c r="AQ1228" i="4"/>
  <c r="AM1228" i="4"/>
  <c r="AQ1616" i="4"/>
  <c r="AM1616" i="4"/>
  <c r="AQ1336" i="4"/>
  <c r="AM1336" i="4"/>
  <c r="AQ1684" i="4"/>
  <c r="AM1684" i="4"/>
  <c r="AQ1584" i="4"/>
  <c r="AM1584" i="4"/>
  <c r="AQ1032" i="4"/>
  <c r="AM1032" i="4"/>
  <c r="AQ1699" i="4"/>
  <c r="AM1699" i="4"/>
  <c r="AQ1244" i="4"/>
  <c r="AM1244" i="4"/>
  <c r="AQ1696" i="4"/>
  <c r="AM1696" i="4"/>
  <c r="AQ1500" i="4"/>
  <c r="AM1500" i="4"/>
  <c r="AQ1080" i="4"/>
  <c r="AM1080" i="4"/>
  <c r="AQ1691" i="4"/>
  <c r="AM1691" i="4"/>
  <c r="AQ1476" i="4"/>
  <c r="AM1476" i="4"/>
  <c r="AQ2039" i="4"/>
  <c r="AM2039" i="4"/>
  <c r="AQ1324" i="4"/>
  <c r="AM1324" i="4"/>
  <c r="AQ1756" i="4"/>
  <c r="AM1756" i="4"/>
  <c r="AQ1715" i="4"/>
  <c r="AM1715" i="4"/>
  <c r="AQ1620" i="4"/>
  <c r="AM1620" i="4"/>
  <c r="AQ1743" i="4"/>
  <c r="AM1743" i="4"/>
  <c r="AQ1776" i="4"/>
  <c r="AM1776" i="4"/>
  <c r="AQ1356" i="4"/>
  <c r="AM1356" i="4"/>
  <c r="AQ1108" i="4"/>
  <c r="AM1108" i="4"/>
  <c r="AQ1635" i="4"/>
  <c r="AM1635" i="4"/>
  <c r="AQ1240" i="4"/>
  <c r="AM1240" i="4"/>
  <c r="AQ1428" i="4"/>
  <c r="AM1428" i="4"/>
  <c r="AQ1796" i="4"/>
  <c r="AM1796" i="4"/>
  <c r="AQ1024" i="4"/>
  <c r="AM1024" i="4"/>
  <c r="AQ1276" i="4"/>
  <c r="AM1276" i="4"/>
  <c r="AQ1252" i="4"/>
  <c r="AM1252" i="4"/>
  <c r="AQ1732" i="4"/>
  <c r="AM1732" i="4"/>
  <c r="AQ1512" i="4"/>
  <c r="AM1512" i="4"/>
  <c r="AQ1579" i="4"/>
  <c r="AM1579" i="4"/>
  <c r="AQ1576" i="4"/>
  <c r="AM1576" i="4"/>
  <c r="AQ1096" i="4"/>
  <c r="AM1096" i="4"/>
  <c r="AQ1588" i="4"/>
  <c r="AM1588" i="4"/>
  <c r="AQ1264" i="4"/>
  <c r="AM1264" i="4"/>
  <c r="AQ1700" i="4"/>
  <c r="AM1700" i="4"/>
  <c r="AQ1679" i="4"/>
  <c r="AM1679" i="4"/>
  <c r="AQ1296" i="4"/>
  <c r="AM1296" i="4"/>
  <c r="AQ1292" i="4"/>
  <c r="AM1292" i="4"/>
  <c r="AQ1432" i="4"/>
  <c r="AM1432" i="4"/>
  <c r="AQ1332" i="4"/>
  <c r="AM1332" i="4"/>
  <c r="AQ1040" i="4"/>
  <c r="AM1040" i="4"/>
  <c r="AQ1760" i="4"/>
  <c r="AM1760" i="4"/>
  <c r="AQ1076" i="4"/>
  <c r="AM1076" i="4"/>
  <c r="AQ1812" i="4"/>
  <c r="AM1812" i="4"/>
  <c r="AQ1288" i="4"/>
  <c r="AM1288" i="4"/>
  <c r="AQ1256" i="4"/>
  <c r="AM1256" i="4"/>
  <c r="AQ1520" i="4"/>
  <c r="AM1520" i="4"/>
  <c r="AQ1420" i="4"/>
  <c r="AM1420" i="4"/>
  <c r="AQ1272" i="4"/>
  <c r="AM1272" i="4"/>
  <c r="AQ1740" i="4"/>
  <c r="AM1740" i="4"/>
  <c r="AQ1388" i="4"/>
  <c r="AM1388" i="4"/>
  <c r="AQ1304" i="4"/>
  <c r="AM1304" i="4"/>
  <c r="AQ1780" i="4"/>
  <c r="AM1780" i="4"/>
  <c r="AQ1716" i="4"/>
  <c r="AM1716" i="4"/>
  <c r="AQ1731" i="4"/>
  <c r="AM1731" i="4"/>
  <c r="AQ1216" i="4"/>
  <c r="AM1216" i="4"/>
  <c r="AQ1220" i="4"/>
  <c r="AM1220" i="4"/>
  <c r="AQ1808" i="4"/>
  <c r="AM1808" i="4"/>
  <c r="AQ1192" i="4"/>
  <c r="AM1192" i="4"/>
  <c r="AQ1747" i="4"/>
  <c r="AM1747" i="4"/>
  <c r="AQ1412" i="4"/>
  <c r="AM1412" i="4"/>
  <c r="AQ1652" i="4"/>
  <c r="AM1652" i="4"/>
  <c r="AQ1164" i="4"/>
  <c r="AM1164" i="4"/>
  <c r="AQ1615" i="4"/>
  <c r="AM1615" i="4"/>
  <c r="AQ1328" i="4"/>
  <c r="AM1328" i="4"/>
  <c r="AQ1680" i="4"/>
  <c r="AM1680" i="4"/>
  <c r="AQ1200" i="4"/>
  <c r="AM1200" i="4"/>
  <c r="AQ1484" i="4"/>
  <c r="AM1484" i="4"/>
  <c r="AQ1660" i="4"/>
  <c r="AM1660" i="4"/>
  <c r="AQ1172" i="4"/>
  <c r="AM1172" i="4"/>
  <c r="AQ1719" i="4"/>
  <c r="AM1719" i="4"/>
  <c r="AQ1400" i="4"/>
  <c r="AM1400" i="4"/>
  <c r="AQ1720" i="4"/>
  <c r="AM1720" i="4"/>
  <c r="AQ1208" i="4"/>
  <c r="AM1208" i="4"/>
  <c r="AQ1284" i="4"/>
  <c r="AM1284" i="4"/>
  <c r="AQ1260" i="4"/>
  <c r="AM1260" i="4"/>
  <c r="AQ1056" i="4"/>
  <c r="AM1056" i="4"/>
  <c r="AQ1647" i="4"/>
  <c r="AM1647" i="4"/>
  <c r="AQ1360" i="4"/>
  <c r="AM1360" i="4"/>
  <c r="AQ1627" i="4"/>
  <c r="AM1627" i="4"/>
  <c r="AQ1648" i="4"/>
  <c r="AM1648" i="4"/>
  <c r="AQ1168" i="4"/>
  <c r="AM1168" i="4"/>
  <c r="AQ1452" i="4"/>
  <c r="AM1452" i="4"/>
  <c r="AQ1692" i="4"/>
  <c r="AM1692" i="4"/>
  <c r="AQ1204" i="4"/>
  <c r="AM1204" i="4"/>
  <c r="AQ1751" i="4"/>
  <c r="AM1751" i="4"/>
  <c r="AQ1464" i="4"/>
  <c r="AM1464" i="4"/>
  <c r="AQ1771" i="4"/>
  <c r="AM1771" i="4"/>
  <c r="AQ1800" i="4"/>
  <c r="AM1800" i="4"/>
  <c r="AQ1592" i="4"/>
  <c r="AM1592" i="4"/>
  <c r="AQ1112" i="4"/>
  <c r="AM1112" i="4"/>
  <c r="AQ1492" i="4"/>
  <c r="AM1492" i="4"/>
  <c r="AQ1364" i="4"/>
  <c r="AM1364" i="4"/>
  <c r="AQ1708" i="4"/>
  <c r="AM1708" i="4"/>
  <c r="AQ1572" i="4"/>
  <c r="AM1572" i="4"/>
  <c r="AQ1212" i="4"/>
  <c r="AM1212" i="4"/>
  <c r="AQ1072" i="4"/>
  <c r="AM1072" i="4"/>
  <c r="AQ1759" i="4"/>
  <c r="AM1759" i="4"/>
  <c r="AQ1631" i="4"/>
  <c r="AM1631" i="4"/>
  <c r="AQ1472" i="4"/>
  <c r="AM1472" i="4"/>
  <c r="AQ1344" i="4"/>
  <c r="AM1344" i="4"/>
  <c r="AQ1683" i="4"/>
  <c r="AM1683" i="4"/>
  <c r="AQ1516" i="4"/>
  <c r="AM1516" i="4"/>
  <c r="AQ1664" i="4"/>
  <c r="AM1664" i="4"/>
  <c r="AQ1536" i="4"/>
  <c r="AM1536" i="4"/>
  <c r="AQ1184" i="4"/>
  <c r="AM1184" i="4"/>
  <c r="AQ1044" i="4"/>
  <c r="AM1044" i="4"/>
  <c r="AQ1468" i="4"/>
  <c r="AM1468" i="4"/>
  <c r="AQ1340" i="4"/>
  <c r="AM1340" i="4"/>
  <c r="AQ1676" i="4"/>
  <c r="AM1676" i="4"/>
  <c r="AQ1548" i="4"/>
  <c r="AM1548" i="4"/>
  <c r="AQ1188" i="4"/>
  <c r="AM1188" i="4"/>
  <c r="AQ1048" i="4"/>
  <c r="AM1048" i="4"/>
  <c r="AQ1735" i="4"/>
  <c r="AM1735" i="4"/>
  <c r="AQ1607" i="4"/>
  <c r="AM1607" i="4"/>
  <c r="AQ1448" i="4"/>
  <c r="AM1448" i="4"/>
  <c r="AQ1320" i="4"/>
  <c r="AM1320" i="4"/>
  <c r="AQ1651" i="4"/>
  <c r="AM1651" i="4"/>
  <c r="AQ1768" i="4"/>
  <c r="AM1768" i="4"/>
  <c r="AQ1640" i="4"/>
  <c r="AM1640" i="4"/>
  <c r="AQ1804" i="4"/>
  <c r="AM1804" i="4"/>
  <c r="AQ1160" i="4"/>
  <c r="AM1160" i="4"/>
  <c r="AQ1084" i="4"/>
  <c r="AM1084" i="4"/>
  <c r="AQ1380" i="4"/>
  <c r="AM1380" i="4"/>
  <c r="AQ1025" i="4"/>
  <c r="AM1025" i="4"/>
  <c r="AQ1744" i="4"/>
  <c r="AM1744" i="4"/>
  <c r="AQ1763" i="4"/>
  <c r="AM1763" i="4"/>
  <c r="AQ1236" i="4"/>
  <c r="AM1236" i="4"/>
  <c r="AQ1496" i="4"/>
  <c r="AM1496" i="4"/>
  <c r="AQ1348" i="4"/>
  <c r="AM1348" i="4"/>
  <c r="AQ1100" i="4"/>
  <c r="AM1100" i="4"/>
  <c r="AQ1424" i="4"/>
  <c r="AM1424" i="4"/>
  <c r="AQ1591" i="4"/>
  <c r="AM1591" i="4"/>
  <c r="AQ1659" i="4"/>
  <c r="AM1659" i="4"/>
  <c r="AQ1268" i="4"/>
  <c r="AM1268" i="4"/>
  <c r="AQ1687" i="4"/>
  <c r="AM1687" i="4"/>
  <c r="AQ1675" i="4"/>
  <c r="AM1675" i="4"/>
  <c r="AQ1583" i="4"/>
  <c r="AM1583" i="4"/>
  <c r="AQ1460" i="4"/>
  <c r="AM1460" i="4"/>
  <c r="AQ1668" i="4"/>
  <c r="AM1668" i="4"/>
  <c r="AQ1180" i="4"/>
  <c r="AM1180" i="4"/>
  <c r="AQ1727" i="4"/>
  <c r="AM1727" i="4"/>
  <c r="AQ1440" i="4"/>
  <c r="AM1440" i="4"/>
  <c r="AQ1643" i="4"/>
  <c r="AM1643" i="4"/>
  <c r="AQ1632" i="4"/>
  <c r="AM1632" i="4"/>
  <c r="AQ1152" i="4"/>
  <c r="AM1152" i="4"/>
  <c r="AQ1372" i="4"/>
  <c r="AM1372" i="4"/>
  <c r="AQ1644" i="4"/>
  <c r="AM1644" i="4"/>
  <c r="AQ1092" i="4"/>
  <c r="AM1092" i="4"/>
  <c r="AQ1639" i="4"/>
  <c r="AM1639" i="4"/>
  <c r="AQ1416" i="4"/>
  <c r="AM1416" i="4"/>
  <c r="AQ1619" i="4"/>
  <c r="AM1619" i="4"/>
  <c r="AQ1608" i="4"/>
  <c r="AM1608" i="4"/>
  <c r="AQ1128" i="4"/>
  <c r="AM1128" i="4"/>
  <c r="AQ1748" i="4"/>
  <c r="AM1748" i="4"/>
  <c r="AQ1711" i="4"/>
  <c r="AM1711" i="4"/>
  <c r="AQ1755" i="4"/>
  <c r="AM1755" i="4"/>
  <c r="AQ1136" i="4"/>
  <c r="AM1136" i="4"/>
  <c r="AQ1596" i="4"/>
  <c r="AM1596" i="4"/>
  <c r="AQ1655" i="4"/>
  <c r="AM1655" i="4"/>
  <c r="AQ1624" i="4"/>
  <c r="AM1624" i="4"/>
  <c r="AQ1144" i="4"/>
  <c r="AM1144" i="4"/>
  <c r="AQ1196" i="4"/>
  <c r="AM1196" i="4"/>
  <c r="AQ1824" i="4"/>
  <c r="AM1824" i="4"/>
  <c r="AQ1712" i="4"/>
  <c r="AM1712" i="4"/>
  <c r="AQ1104" i="4"/>
  <c r="AM1104" i="4"/>
  <c r="AQ1628" i="4"/>
  <c r="AM1628" i="4"/>
  <c r="AQ1587" i="4"/>
  <c r="AM1587" i="4"/>
  <c r="AQ1603" i="4"/>
  <c r="AM1603" i="4"/>
  <c r="AQ1176" i="4"/>
  <c r="AM1176" i="4"/>
  <c r="AQ1396" i="4"/>
  <c r="AM1396" i="4"/>
  <c r="AQ1604" i="4"/>
  <c r="AM1604" i="4"/>
  <c r="AQ1116" i="4"/>
  <c r="AM1116" i="4"/>
  <c r="AQ1663" i="4"/>
  <c r="AM1663" i="4"/>
  <c r="AQ1376" i="4"/>
  <c r="AM1376" i="4"/>
  <c r="AQ1816" i="4"/>
  <c r="AM1816" i="4"/>
  <c r="AQ1568" i="4"/>
  <c r="AM1568" i="4"/>
  <c r="AQ1088" i="4"/>
  <c r="AM1088" i="4"/>
  <c r="AQ1436" i="4"/>
  <c r="AM1436" i="4"/>
  <c r="AQ1580" i="4"/>
  <c r="AM1580" i="4"/>
  <c r="AQ1156" i="4"/>
  <c r="AM1156" i="4"/>
  <c r="AQ1703" i="4"/>
  <c r="AM1703" i="4"/>
  <c r="AQ1352" i="4"/>
  <c r="AM1352" i="4"/>
  <c r="AQ1524" i="4"/>
  <c r="AM1524" i="4"/>
  <c r="AQ1544" i="4"/>
  <c r="AM1544" i="4"/>
  <c r="AQ1052" i="4"/>
  <c r="AM1052" i="4"/>
  <c r="AQ1775" i="4"/>
  <c r="AM1775" i="4"/>
  <c r="AQ1060" i="4"/>
  <c r="AM1060" i="4"/>
  <c r="AQ1560" i="4"/>
  <c r="AM1560" i="4"/>
  <c r="AQ1488" i="4"/>
  <c r="AM1488" i="4"/>
  <c r="AQ1028" i="4"/>
  <c r="AM1028" i="4"/>
  <c r="AQ1368" i="4"/>
  <c r="AM1368" i="4"/>
  <c r="AQ1300" i="4"/>
  <c r="AM1300" i="4"/>
  <c r="AQ1772" i="4"/>
  <c r="AM1772" i="4"/>
  <c r="AQ1408" i="4"/>
  <c r="AM1408" i="4"/>
  <c r="AQ1600" i="4"/>
  <c r="AM1600" i="4"/>
  <c r="AQ1404" i="4"/>
  <c r="AM1404" i="4"/>
  <c r="AQ1384" i="4"/>
  <c r="AM1384" i="4"/>
  <c r="AQ773" i="4"/>
  <c r="AM773" i="4"/>
  <c r="AQ1232" i="4"/>
  <c r="AM1232" i="4"/>
  <c r="AQ1036" i="4"/>
  <c r="AM1036" i="4"/>
  <c r="AQ1312" i="4"/>
  <c r="AM1312" i="4"/>
  <c r="AQ1767" i="4"/>
  <c r="AM1767" i="4"/>
  <c r="AQ1508" i="4"/>
  <c r="AM1508" i="4"/>
  <c r="AQ1064" i="4"/>
  <c r="AM1064" i="4"/>
  <c r="AQ1667" i="4"/>
  <c r="AM1667" i="4"/>
  <c r="AQ1656" i="4"/>
  <c r="AM1656" i="4"/>
  <c r="AQ1504" i="4"/>
  <c r="AM1504" i="4"/>
  <c r="AQ1308" i="4"/>
  <c r="AM1308" i="4"/>
  <c r="AQ1672" i="4"/>
  <c r="AM1672" i="4"/>
  <c r="AR520" i="4"/>
  <c r="AR1786" i="4"/>
  <c r="AR1023" i="4"/>
  <c r="AR772" i="4"/>
  <c r="AR771" i="4"/>
  <c r="AO1747" i="4"/>
  <c r="AR1747" i="4" s="1"/>
  <c r="AO1652" i="4"/>
  <c r="AR1652" i="4" s="1"/>
  <c r="AO1615" i="4"/>
  <c r="AR1615" i="4" s="1"/>
  <c r="AO1680" i="4"/>
  <c r="AR1680" i="4" s="1"/>
  <c r="AO1484" i="4"/>
  <c r="AR1484" i="4" s="1"/>
  <c r="AO1172" i="4"/>
  <c r="AR1172" i="4" s="1"/>
  <c r="AO1284" i="4"/>
  <c r="AR1284" i="4" s="1"/>
  <c r="AO1056" i="4"/>
  <c r="AR1056" i="4" s="1"/>
  <c r="AO1360" i="4"/>
  <c r="AR1360" i="4" s="1"/>
  <c r="AO1627" i="4"/>
  <c r="AR1627" i="4" s="1"/>
  <c r="AO1168" i="4"/>
  <c r="AR1168" i="4" s="1"/>
  <c r="AO1692" i="4"/>
  <c r="AR1692" i="4" s="1"/>
  <c r="AO1751" i="4"/>
  <c r="AR1751" i="4" s="1"/>
  <c r="AO1771" i="4"/>
  <c r="AR1771" i="4" s="1"/>
  <c r="AO1592" i="4"/>
  <c r="AR1592" i="4" s="1"/>
  <c r="AO1492" i="4"/>
  <c r="AR1492" i="4" s="1"/>
  <c r="AO1708" i="4"/>
  <c r="AR1708" i="4" s="1"/>
  <c r="AO1212" i="4"/>
  <c r="AR1212" i="4" s="1"/>
  <c r="AO1759" i="4"/>
  <c r="AR1759" i="4" s="1"/>
  <c r="AO1472" i="4"/>
  <c r="AR1472" i="4" s="1"/>
  <c r="AO1683" i="4"/>
  <c r="AR1683" i="4" s="1"/>
  <c r="AO1664" i="4"/>
  <c r="AR1664" i="4" s="1"/>
  <c r="AO1184" i="4"/>
  <c r="AR1184" i="4" s="1"/>
  <c r="AO1468" i="4"/>
  <c r="AR1468" i="4" s="1"/>
  <c r="AO1676" i="4"/>
  <c r="AR1676" i="4" s="1"/>
  <c r="AO1188" i="4"/>
  <c r="AR1188" i="4" s="1"/>
  <c r="AO1735" i="4"/>
  <c r="AR1735" i="4" s="1"/>
  <c r="AO1607" i="4"/>
  <c r="AR1607" i="4" s="1"/>
  <c r="AO1320" i="4"/>
  <c r="AR1320" i="4" s="1"/>
  <c r="AO1768" i="4"/>
  <c r="AR1768" i="4" s="1"/>
  <c r="AO1804" i="4"/>
  <c r="AR1804" i="4" s="1"/>
  <c r="AO1084" i="4"/>
  <c r="AR1084" i="4" s="1"/>
  <c r="AO1380" i="4"/>
  <c r="AR1380" i="4" s="1"/>
  <c r="AO1744" i="4"/>
  <c r="AR1744" i="4" s="1"/>
  <c r="AO1236" i="4"/>
  <c r="AR1236" i="4" s="1"/>
  <c r="AO1348" i="4"/>
  <c r="AR1348" i="4" s="1"/>
  <c r="AO1424" i="4"/>
  <c r="AR1424" i="4" s="1"/>
  <c r="AO1659" i="4"/>
  <c r="AR1659" i="4" s="1"/>
  <c r="AO1687" i="4"/>
  <c r="AR1687" i="4" s="1"/>
  <c r="AO1583" i="4"/>
  <c r="AR1583" i="4" s="1"/>
  <c r="AO1668" i="4"/>
  <c r="AR1668" i="4" s="1"/>
  <c r="AO1727" i="4"/>
  <c r="AR1727" i="4" s="1"/>
  <c r="AO1643" i="4"/>
  <c r="AR1643" i="4" s="1"/>
  <c r="AO1152" i="4"/>
  <c r="AR1152" i="4" s="1"/>
  <c r="AO1644" i="4"/>
  <c r="AR1644" i="4" s="1"/>
  <c r="AO1639" i="4"/>
  <c r="AR1639" i="4" s="1"/>
  <c r="AO1619" i="4"/>
  <c r="AR1619" i="4" s="1"/>
  <c r="AO1128" i="4"/>
  <c r="AR1128" i="4" s="1"/>
  <c r="AO1711" i="4"/>
  <c r="AR1711" i="4" s="1"/>
  <c r="AO1136" i="4"/>
  <c r="AR1136" i="4" s="1"/>
  <c r="AO1655" i="4"/>
  <c r="AR1655" i="4" s="1"/>
  <c r="AO1144" i="4"/>
  <c r="AR1144" i="4" s="1"/>
  <c r="AO1824" i="4"/>
  <c r="AR1824" i="4" s="1"/>
  <c r="AO1104" i="4"/>
  <c r="AR1104" i="4" s="1"/>
  <c r="AO1587" i="4"/>
  <c r="AR1587" i="4" s="1"/>
  <c r="AO1176" i="4"/>
  <c r="AR1176" i="4" s="1"/>
  <c r="AO1604" i="4"/>
  <c r="AR1604" i="4" s="1"/>
  <c r="AO1663" i="4"/>
  <c r="AR1663" i="4" s="1"/>
  <c r="AO1816" i="4"/>
  <c r="AR1816" i="4" s="1"/>
  <c r="AO1088" i="4"/>
  <c r="AR1088" i="4" s="1"/>
  <c r="AO1580" i="4"/>
  <c r="AR1580" i="4" s="1"/>
  <c r="AO1703" i="4"/>
  <c r="AR1703" i="4" s="1"/>
  <c r="AO1524" i="4"/>
  <c r="AR1524" i="4" s="1"/>
  <c r="AO1052" i="4"/>
  <c r="AR1052" i="4" s="1"/>
  <c r="AO1412" i="4"/>
  <c r="AR1412" i="4" s="1"/>
  <c r="AO1164" i="4"/>
  <c r="AR1164" i="4" s="1"/>
  <c r="AO1328" i="4"/>
  <c r="AR1328" i="4" s="1"/>
  <c r="AO1200" i="4"/>
  <c r="AR1200" i="4" s="1"/>
  <c r="AO1660" i="4"/>
  <c r="AR1660" i="4" s="1"/>
  <c r="AO1719" i="4"/>
  <c r="AR1719" i="4" s="1"/>
  <c r="AO1400" i="4"/>
  <c r="AR1400" i="4" s="1"/>
  <c r="AO1720" i="4"/>
  <c r="AR1720" i="4" s="1"/>
  <c r="AO1208" i="4"/>
  <c r="AR1208" i="4" s="1"/>
  <c r="AO1260" i="4"/>
  <c r="AR1260" i="4" s="1"/>
  <c r="AO1647" i="4"/>
  <c r="AR1647" i="4" s="1"/>
  <c r="AO1648" i="4"/>
  <c r="AR1648" i="4" s="1"/>
  <c r="AO1452" i="4"/>
  <c r="AR1452" i="4" s="1"/>
  <c r="AO1204" i="4"/>
  <c r="AR1204" i="4" s="1"/>
  <c r="AO1464" i="4"/>
  <c r="AR1464" i="4" s="1"/>
  <c r="AO1800" i="4"/>
  <c r="AR1800" i="4" s="1"/>
  <c r="AO1112" i="4"/>
  <c r="AR1112" i="4" s="1"/>
  <c r="AO1364" i="4"/>
  <c r="AR1364" i="4" s="1"/>
  <c r="AO1572" i="4"/>
  <c r="AR1572" i="4" s="1"/>
  <c r="AO1072" i="4"/>
  <c r="AR1072" i="4" s="1"/>
  <c r="AO1631" i="4"/>
  <c r="AR1631" i="4" s="1"/>
  <c r="AO1344" i="4"/>
  <c r="AR1344" i="4" s="1"/>
  <c r="AO1516" i="4"/>
  <c r="AR1516" i="4" s="1"/>
  <c r="AO1536" i="4"/>
  <c r="AR1536" i="4" s="1"/>
  <c r="AO1044" i="4"/>
  <c r="AR1044" i="4" s="1"/>
  <c r="AO1340" i="4"/>
  <c r="AR1340" i="4" s="1"/>
  <c r="AO1548" i="4"/>
  <c r="AR1548" i="4" s="1"/>
  <c r="AO1048" i="4"/>
  <c r="AR1048" i="4" s="1"/>
  <c r="AO1448" i="4"/>
  <c r="AR1448" i="4" s="1"/>
  <c r="AO1651" i="4"/>
  <c r="AR1651" i="4" s="1"/>
  <c r="AO1640" i="4"/>
  <c r="AR1640" i="4" s="1"/>
  <c r="AO1160" i="4"/>
  <c r="AR1160" i="4" s="1"/>
  <c r="AO1025" i="4"/>
  <c r="AO1763" i="4"/>
  <c r="AR1763" i="4" s="1"/>
  <c r="AO1496" i="4"/>
  <c r="AR1496" i="4" s="1"/>
  <c r="AO1100" i="4"/>
  <c r="AR1100" i="4" s="1"/>
  <c r="AO1591" i="4"/>
  <c r="AR1591" i="4" s="1"/>
  <c r="AO1268" i="4"/>
  <c r="AR1268" i="4" s="1"/>
  <c r="AO1675" i="4"/>
  <c r="AR1675" i="4" s="1"/>
  <c r="AO1460" i="4"/>
  <c r="AR1460" i="4" s="1"/>
  <c r="AO1180" i="4"/>
  <c r="AR1180" i="4" s="1"/>
  <c r="AO1440" i="4"/>
  <c r="AR1440" i="4" s="1"/>
  <c r="AO1632" i="4"/>
  <c r="AR1632" i="4" s="1"/>
  <c r="AO1372" i="4"/>
  <c r="AR1372" i="4" s="1"/>
  <c r="AO1092" i="4"/>
  <c r="AR1092" i="4" s="1"/>
  <c r="AO1416" i="4"/>
  <c r="AR1416" i="4" s="1"/>
  <c r="AO1608" i="4"/>
  <c r="AR1608" i="4" s="1"/>
  <c r="AO1748" i="4"/>
  <c r="AR1748" i="4" s="1"/>
  <c r="AO1755" i="4"/>
  <c r="AR1755" i="4" s="1"/>
  <c r="AO1596" i="4"/>
  <c r="AR1596" i="4" s="1"/>
  <c r="AO1624" i="4"/>
  <c r="AR1624" i="4" s="1"/>
  <c r="AO1196" i="4"/>
  <c r="AR1196" i="4" s="1"/>
  <c r="AO1712" i="4"/>
  <c r="AR1712" i="4" s="1"/>
  <c r="AO1628" i="4"/>
  <c r="AR1628" i="4" s="1"/>
  <c r="AO1603" i="4"/>
  <c r="AR1603" i="4" s="1"/>
  <c r="AO1396" i="4"/>
  <c r="AR1396" i="4" s="1"/>
  <c r="AO1116" i="4"/>
  <c r="AR1116" i="4" s="1"/>
  <c r="AO1376" i="4"/>
  <c r="AR1376" i="4" s="1"/>
  <c r="AO1568" i="4"/>
  <c r="AR1568" i="4" s="1"/>
  <c r="AO1436" i="4"/>
  <c r="AR1436" i="4" s="1"/>
  <c r="AO1156" i="4"/>
  <c r="AR1156" i="4" s="1"/>
  <c r="AO1352" i="4"/>
  <c r="AR1352" i="4" s="1"/>
  <c r="AO1544" i="4"/>
  <c r="AR1544" i="4" s="1"/>
  <c r="AO1476" i="4"/>
  <c r="AR1476" i="4" s="1"/>
  <c r="AO1316" i="4"/>
  <c r="AR1316" i="4" s="1"/>
  <c r="AO1575" i="4"/>
  <c r="AR1575" i="4" s="1"/>
  <c r="AO1775" i="4"/>
  <c r="AR1775" i="4" s="1"/>
  <c r="AO1456" i="4"/>
  <c r="AR1456" i="4" s="1"/>
  <c r="AO2039" i="4"/>
  <c r="AO1552" i="4"/>
  <c r="AR1552" i="4" s="1"/>
  <c r="AO1060" i="4"/>
  <c r="AR1060" i="4" s="1"/>
  <c r="AO1324" i="4"/>
  <c r="AR1324" i="4" s="1"/>
  <c r="AO1599" i="4"/>
  <c r="AR1599" i="4" s="1"/>
  <c r="AO1756" i="4"/>
  <c r="AR1756" i="4" s="1"/>
  <c r="AO1528" i="4"/>
  <c r="AR1528" i="4" s="1"/>
  <c r="AO1715" i="4"/>
  <c r="AR1715" i="4" s="1"/>
  <c r="AO1560" i="4"/>
  <c r="AR1560" i="4" s="1"/>
  <c r="AO1068" i="4"/>
  <c r="AR1068" i="4" s="1"/>
  <c r="AO1620" i="4"/>
  <c r="AR1620" i="4" s="1"/>
  <c r="AO1132" i="4"/>
  <c r="AR1132" i="4" s="1"/>
  <c r="AO1743" i="4"/>
  <c r="AR1743" i="4" s="1"/>
  <c r="AO1488" i="4"/>
  <c r="AR1488" i="4" s="1"/>
  <c r="AO1707" i="4"/>
  <c r="AR1707" i="4" s="1"/>
  <c r="AO1776" i="4"/>
  <c r="AR1776" i="4" s="1"/>
  <c r="AO1820" i="4"/>
  <c r="AR1820" i="4" s="1"/>
  <c r="AO1028" i="4"/>
  <c r="AO1356" i="4"/>
  <c r="AR1356" i="4" s="1"/>
  <c r="AO1564" i="4"/>
  <c r="AR1564" i="4" s="1"/>
  <c r="AO1108" i="4"/>
  <c r="AR1108" i="4" s="1"/>
  <c r="AO1623" i="4"/>
  <c r="AR1623" i="4" s="1"/>
  <c r="AO1368" i="4"/>
  <c r="AR1368" i="4" s="1"/>
  <c r="AO1635" i="4"/>
  <c r="AR1635" i="4" s="1"/>
  <c r="AO1688" i="4"/>
  <c r="AR1688" i="4" s="1"/>
  <c r="AO1240" i="4"/>
  <c r="AR1240" i="4" s="1"/>
  <c r="AO1779" i="4"/>
  <c r="AR1779" i="4" s="1"/>
  <c r="AO1428" i="4"/>
  <c r="AR1428" i="4" s="1"/>
  <c r="AO1300" i="4"/>
  <c r="AR1300" i="4" s="1"/>
  <c r="AO1636" i="4"/>
  <c r="AR1636" i="4" s="1"/>
  <c r="AO1796" i="4"/>
  <c r="AR1796" i="4" s="1"/>
  <c r="AO1148" i="4"/>
  <c r="AR1148" i="4" s="1"/>
  <c r="AO1772" i="4"/>
  <c r="AR1772" i="4" s="1"/>
  <c r="AO1695" i="4"/>
  <c r="AR1695" i="4" s="1"/>
  <c r="AO1792" i="4"/>
  <c r="AR1792" i="4" s="1"/>
  <c r="AO1408" i="4"/>
  <c r="AR1408" i="4" s="1"/>
  <c r="AO1024" i="4"/>
  <c r="AO1611" i="4"/>
  <c r="AR1611" i="4" s="1"/>
  <c r="AO1728" i="4"/>
  <c r="AR1728" i="4" s="1"/>
  <c r="AO1600" i="4"/>
  <c r="AR1600" i="4" s="1"/>
  <c r="AO1248" i="4"/>
  <c r="AR1248" i="4" s="1"/>
  <c r="AO1120" i="4"/>
  <c r="AR1120" i="4" s="1"/>
  <c r="AO1723" i="4"/>
  <c r="AR1723" i="4" s="1"/>
  <c r="AO1404" i="4"/>
  <c r="AR1404" i="4" s="1"/>
  <c r="AO1276" i="4"/>
  <c r="AO1612" i="4"/>
  <c r="AR1612" i="4" s="1"/>
  <c r="AO1252" i="4"/>
  <c r="AR1252" i="4" s="1"/>
  <c r="AO1124" i="4"/>
  <c r="AR1124" i="4" s="1"/>
  <c r="AO1732" i="4"/>
  <c r="AR1732" i="4" s="1"/>
  <c r="AO1671" i="4"/>
  <c r="AR1671" i="4" s="1"/>
  <c r="AO1512" i="4"/>
  <c r="AR1512" i="4" s="1"/>
  <c r="AO1384" i="4"/>
  <c r="AR1384" i="4" s="1"/>
  <c r="AO1739" i="4"/>
  <c r="AR1739" i="4" s="1"/>
  <c r="AO1579" i="4"/>
  <c r="AR1579" i="4" s="1"/>
  <c r="AO1704" i="4"/>
  <c r="AR1704" i="4" s="1"/>
  <c r="AO1576" i="4"/>
  <c r="AR1576" i="4" s="1"/>
  <c r="AO1224" i="4"/>
  <c r="AR1224" i="4" s="1"/>
  <c r="AO1096" i="4"/>
  <c r="AR1096" i="4" s="1"/>
  <c r="AO1444" i="4"/>
  <c r="AR1444" i="4" s="1"/>
  <c r="AO1588" i="4"/>
  <c r="AR1588" i="4" s="1"/>
  <c r="AO1392" i="4"/>
  <c r="AR1392" i="4" s="1"/>
  <c r="AO1264" i="4"/>
  <c r="AR1264" i="4" s="1"/>
  <c r="AO1764" i="4"/>
  <c r="AR1764" i="4" s="1"/>
  <c r="AO1700" i="4"/>
  <c r="AR1700" i="4" s="1"/>
  <c r="AO773" i="4"/>
  <c r="AO1556" i="4"/>
  <c r="AR1556" i="4" s="1"/>
  <c r="AO1679" i="4"/>
  <c r="AR1679" i="4" s="1"/>
  <c r="AO1296" i="4"/>
  <c r="AR1296" i="4" s="1"/>
  <c r="AO1232" i="4"/>
  <c r="AR1232" i="4" s="1"/>
  <c r="AO1292" i="4"/>
  <c r="AR1292" i="4" s="1"/>
  <c r="AO1140" i="4"/>
  <c r="AR1140" i="4" s="1"/>
  <c r="AO1432" i="4"/>
  <c r="AR1432" i="4" s="1"/>
  <c r="AO1752" i="4"/>
  <c r="AR1752" i="4" s="1"/>
  <c r="AO1036" i="4"/>
  <c r="AR1036" i="4" s="1"/>
  <c r="AO1332" i="4"/>
  <c r="AR1332" i="4" s="1"/>
  <c r="AO1540" i="4"/>
  <c r="AR1540" i="4" s="1"/>
  <c r="AO1040" i="4"/>
  <c r="AR1040" i="4" s="1"/>
  <c r="AO1595" i="4"/>
  <c r="AR1595" i="4" s="1"/>
  <c r="AO1312" i="4"/>
  <c r="AR1312" i="4" s="1"/>
  <c r="AO1760" i="4"/>
  <c r="AR1760" i="4" s="1"/>
  <c r="AO1788" i="4"/>
  <c r="AR1788" i="4" s="1"/>
  <c r="AO1076" i="4"/>
  <c r="AR1076" i="4" s="1"/>
  <c r="AO1724" i="4"/>
  <c r="AR1724" i="4" s="1"/>
  <c r="AO1812" i="4"/>
  <c r="AR1812" i="4" s="1"/>
  <c r="AO1767" i="4"/>
  <c r="AR1767" i="4" s="1"/>
  <c r="AO1480" i="4"/>
  <c r="AR1480" i="4" s="1"/>
  <c r="AO1288" i="4"/>
  <c r="AR1288" i="4" s="1"/>
  <c r="AO1736" i="4"/>
  <c r="AR1736" i="4" s="1"/>
  <c r="AO1256" i="4"/>
  <c r="AR1256" i="4" s="1"/>
  <c r="AO1508" i="4"/>
  <c r="AR1508" i="4" s="1"/>
  <c r="AO1228" i="4"/>
  <c r="AR1228" i="4" s="1"/>
  <c r="AO1520" i="4"/>
  <c r="AR1520" i="4" s="1"/>
  <c r="AO1616" i="4"/>
  <c r="AR1616" i="4" s="1"/>
  <c r="AO1420" i="4"/>
  <c r="AR1420" i="4" s="1"/>
  <c r="AO1064" i="4"/>
  <c r="AR1064" i="4" s="1"/>
  <c r="AO1336" i="4"/>
  <c r="AR1336" i="4" s="1"/>
  <c r="AO1272" i="4"/>
  <c r="AR1272" i="4" s="1"/>
  <c r="AO1684" i="4"/>
  <c r="AR1684" i="4" s="1"/>
  <c r="AO1740" i="4"/>
  <c r="AR1740" i="4" s="1"/>
  <c r="AO1667" i="4"/>
  <c r="AR1667" i="4" s="1"/>
  <c r="AO1584" i="4"/>
  <c r="AR1584" i="4" s="1"/>
  <c r="AO1388" i="4"/>
  <c r="AR1388" i="4" s="1"/>
  <c r="AO1032" i="4"/>
  <c r="AR1032" i="4" s="1"/>
  <c r="AO1304" i="4"/>
  <c r="AR1304" i="4" s="1"/>
  <c r="AO1656" i="4"/>
  <c r="AR1656" i="4" s="1"/>
  <c r="AO1699" i="4"/>
  <c r="AR1699" i="4" s="1"/>
  <c r="AO1780" i="4"/>
  <c r="AR1780" i="4" s="1"/>
  <c r="AO1244" i="4"/>
  <c r="AR1244" i="4" s="1"/>
  <c r="AO1716" i="4"/>
  <c r="AR1716" i="4" s="1"/>
  <c r="AO1504" i="4"/>
  <c r="AR1504" i="4" s="1"/>
  <c r="AO1731" i="4"/>
  <c r="AR1731" i="4" s="1"/>
  <c r="AO1696" i="4"/>
  <c r="AR1696" i="4" s="1"/>
  <c r="AO1216" i="4"/>
  <c r="AR1216" i="4" s="1"/>
  <c r="AO1500" i="4"/>
  <c r="AR1500" i="4" s="1"/>
  <c r="AO1308" i="4"/>
  <c r="AR1308" i="4" s="1"/>
  <c r="AO1220" i="4"/>
  <c r="AR1220" i="4" s="1"/>
  <c r="AO1080" i="4"/>
  <c r="AR1080" i="4" s="1"/>
  <c r="AO1808" i="4"/>
  <c r="AR1808" i="4" s="1"/>
  <c r="AO1691" i="4"/>
  <c r="AR1691" i="4" s="1"/>
  <c r="AO1672" i="4"/>
  <c r="AR1672" i="4" s="1"/>
  <c r="AO1192" i="4"/>
  <c r="AR1192" i="4" s="1"/>
  <c r="AJ1982" i="4"/>
  <c r="AL1729" i="4"/>
  <c r="AJ2545" i="4"/>
  <c r="AL2292" i="4"/>
  <c r="AJ1566" i="4"/>
  <c r="AL1313" i="4"/>
  <c r="AJ2105" i="4"/>
  <c r="AL1852" i="4"/>
  <c r="AJ2034" i="4"/>
  <c r="AL1781" i="4"/>
  <c r="AJ1574" i="4"/>
  <c r="AL1321" i="4"/>
  <c r="AJ1638" i="4"/>
  <c r="AL1385" i="4"/>
  <c r="AJ1994" i="4"/>
  <c r="AL1741" i="4"/>
  <c r="AJ2282" i="4"/>
  <c r="AL2029" i="4"/>
  <c r="AJ1534" i="4"/>
  <c r="AL1281" i="4"/>
  <c r="AJ1614" i="4"/>
  <c r="AL1361" i="4"/>
  <c r="AJ1874" i="4"/>
  <c r="AL1621" i="4"/>
  <c r="AJ2194" i="4"/>
  <c r="AL1941" i="4"/>
  <c r="AJ2285" i="4"/>
  <c r="AL2032" i="4"/>
  <c r="AJ1806" i="4"/>
  <c r="AL1553" i="4"/>
  <c r="AJ1654" i="4"/>
  <c r="AL1401" i="4"/>
  <c r="AJ2201" i="4"/>
  <c r="AL1948" i="4"/>
  <c r="AJ2298" i="4"/>
  <c r="AL2045" i="4"/>
  <c r="AJ1914" i="4"/>
  <c r="AL1661" i="4"/>
  <c r="AJ2117" i="4"/>
  <c r="AL1864" i="4"/>
  <c r="AJ2106" i="4"/>
  <c r="AL1853" i="4"/>
  <c r="AJ1782" i="4"/>
  <c r="AL1529" i="4"/>
  <c r="AJ1758" i="4"/>
  <c r="AL1505" i="4"/>
  <c r="AJ2238" i="4"/>
  <c r="AL1985" i="4"/>
  <c r="AJ2018" i="4"/>
  <c r="AL1765" i="4"/>
  <c r="AJ2245" i="4"/>
  <c r="AL1992" i="4"/>
  <c r="AJ2082" i="4"/>
  <c r="AL1829" i="4"/>
  <c r="AJ1602" i="4"/>
  <c r="AL1349" i="4"/>
  <c r="AJ1950" i="4"/>
  <c r="AL1697" i="4"/>
  <c r="AJ1898" i="4"/>
  <c r="AL1645" i="4"/>
  <c r="AJ1770" i="4"/>
  <c r="AL1517" i="4"/>
  <c r="AJ2270" i="4"/>
  <c r="AL2017" i="4"/>
  <c r="AJ2206" i="4"/>
  <c r="AL1953" i="4"/>
  <c r="AJ2062" i="4"/>
  <c r="AL1809" i="4"/>
  <c r="AJ2185" i="4"/>
  <c r="AL1932" i="4"/>
  <c r="AJ1802" i="4"/>
  <c r="AL1549" i="4"/>
  <c r="AJ1798" i="4"/>
  <c r="AL1545" i="4"/>
  <c r="AJ1646" i="4"/>
  <c r="AL1393" i="4"/>
  <c r="AJ1938" i="4"/>
  <c r="AL1685" i="4"/>
  <c r="AJ2258" i="4"/>
  <c r="AL2005" i="4"/>
  <c r="AJ1542" i="4"/>
  <c r="AL1289" i="4"/>
  <c r="AJ1838" i="4"/>
  <c r="AL1585" i="4"/>
  <c r="AJ2046" i="4"/>
  <c r="AL1793" i="4"/>
  <c r="AJ1546" i="4"/>
  <c r="AL1293" i="4"/>
  <c r="AJ2101" i="4"/>
  <c r="AL1848" i="4"/>
  <c r="AJ1818" i="4"/>
  <c r="AL1565" i="4"/>
  <c r="AJ2266" i="4"/>
  <c r="AL2013" i="4"/>
  <c r="AJ2294" i="4"/>
  <c r="AL2041" i="4"/>
  <c r="AJ1582" i="4"/>
  <c r="AL1329" i="4"/>
  <c r="AJ2230" i="4"/>
  <c r="AL1977" i="4"/>
  <c r="AJ2318" i="4"/>
  <c r="AL2065" i="4"/>
  <c r="AJ2273" i="4"/>
  <c r="AL2020" i="4"/>
  <c r="AJ1986" i="4"/>
  <c r="AL1733" i="4"/>
  <c r="AJ1794" i="4"/>
  <c r="AL1541" i="4"/>
  <c r="AJ2242" i="4"/>
  <c r="AL1989" i="4"/>
  <c r="AJ1762" i="4"/>
  <c r="AL1509" i="4"/>
  <c r="AJ2014" i="4"/>
  <c r="AL1761" i="4"/>
  <c r="AJ1734" i="4"/>
  <c r="AL1481" i="4"/>
  <c r="AJ2026" i="4"/>
  <c r="AL1773" i="4"/>
  <c r="AJ2122" i="4"/>
  <c r="AL1869" i="4"/>
  <c r="AJ1926" i="4"/>
  <c r="AL1673" i="4"/>
  <c r="AJ1570" i="4"/>
  <c r="AL1317" i="4"/>
  <c r="AJ1842" i="4"/>
  <c r="AL1589" i="4"/>
  <c r="AJ1778" i="4"/>
  <c r="AL1525" i="4"/>
  <c r="AJ2190" i="4"/>
  <c r="AL1937" i="4"/>
  <c r="AJ2246" i="4"/>
  <c r="AL1993" i="4"/>
  <c r="AJ2173" i="4"/>
  <c r="AL1920" i="4"/>
  <c r="AJ2090" i="4"/>
  <c r="AL1837" i="4"/>
  <c r="AJ1894" i="4"/>
  <c r="AL1641" i="4"/>
  <c r="AJ1538" i="4"/>
  <c r="AL1285" i="4"/>
  <c r="AJ1810" i="4"/>
  <c r="AL1557" i="4"/>
  <c r="AJ2162" i="4"/>
  <c r="AL1909" i="4"/>
  <c r="AJ2205" i="4"/>
  <c r="AL1952" i="4"/>
  <c r="AJ2286" i="4"/>
  <c r="AL2033" i="4"/>
  <c r="AJ1750" i="4"/>
  <c r="AL1497" i="4"/>
  <c r="AJ2222" i="4"/>
  <c r="AL1969" i="4"/>
  <c r="AJ2010" i="4"/>
  <c r="AL1757" i="4"/>
  <c r="AJ2237" i="4"/>
  <c r="AL1984" i="4"/>
  <c r="AJ2202" i="4"/>
  <c r="AL1949" i="4"/>
  <c r="AJ1722" i="4"/>
  <c r="AL1469" i="4"/>
  <c r="AJ2006" i="4"/>
  <c r="AL1753" i="4"/>
  <c r="AJ1814" i="4"/>
  <c r="AL1561" i="4"/>
  <c r="AJ1726" i="4"/>
  <c r="AL1473" i="4"/>
  <c r="AJ1586" i="4"/>
  <c r="AL1333" i="4"/>
  <c r="AJ2314" i="4"/>
  <c r="AL2061" i="4"/>
  <c r="AJ2197" i="4"/>
  <c r="AL1944" i="4"/>
  <c r="AJ2178" i="4"/>
  <c r="AL1925" i="4"/>
  <c r="AJ1698" i="4"/>
  <c r="AL1445" i="4"/>
  <c r="AJ1822" i="4"/>
  <c r="AL1569" i="4"/>
  <c r="AJ2081" i="4"/>
  <c r="AL1828" i="4"/>
  <c r="AJ2281" i="4"/>
  <c r="AL2028" i="4"/>
  <c r="AJ1962" i="4"/>
  <c r="AL1709" i="4"/>
  <c r="AJ2058" i="4"/>
  <c r="AL1805" i="4"/>
  <c r="AJ1830" i="4"/>
  <c r="AL1577" i="4"/>
  <c r="AJ2262" i="4"/>
  <c r="AL2009" i="4"/>
  <c r="AJ2221" i="4"/>
  <c r="AL1968" i="4"/>
  <c r="AJ2066" i="4"/>
  <c r="AL1813" i="4"/>
  <c r="AJ2126" i="4"/>
  <c r="AL1873" i="4"/>
  <c r="AJ2249" i="4"/>
  <c r="AL1996" i="4"/>
  <c r="AJ2213" i="4"/>
  <c r="AL1960" i="4"/>
  <c r="AJ2326" i="4"/>
  <c r="AL2073" i="4"/>
  <c r="AJ1862" i="4"/>
  <c r="AL1609" i="4"/>
  <c r="AJ2070" i="4"/>
  <c r="AL1817" i="4"/>
  <c r="AJ2129" i="4"/>
  <c r="AL1876" i="4"/>
  <c r="AJ2141" i="4"/>
  <c r="AL1888" i="4"/>
  <c r="AJ1746" i="4"/>
  <c r="AL1493" i="4"/>
  <c r="AJ1934" i="4"/>
  <c r="AL1681" i="4"/>
  <c r="AJ2142" i="4"/>
  <c r="AL1889" i="4"/>
  <c r="AJ2278" i="4"/>
  <c r="AL2025" i="4"/>
  <c r="AJ1530" i="4"/>
  <c r="AL1277" i="4"/>
  <c r="AJ2234" i="4"/>
  <c r="AL1981" i="4"/>
  <c r="AJ1754" i="4"/>
  <c r="AL1501" i="4"/>
  <c r="AJ1626" i="4"/>
  <c r="AL1373" i="4"/>
  <c r="AJ2229" i="4"/>
  <c r="AL1976" i="4"/>
  <c r="AJ1910" i="4"/>
  <c r="AL1657" i="4"/>
  <c r="AJ2118" i="4"/>
  <c r="AL1865" i="4"/>
  <c r="AJ1630" i="4"/>
  <c r="AL1377" i="4"/>
  <c r="AJ2177" i="4"/>
  <c r="AL1924" i="4"/>
  <c r="AJ1890" i="4"/>
  <c r="AL1637" i="4"/>
  <c r="AJ2085" i="4"/>
  <c r="AL1832" i="4"/>
  <c r="AJ2210" i="4"/>
  <c r="AL1957" i="4"/>
  <c r="AJ1730" i="4"/>
  <c r="AL1477" i="4"/>
  <c r="AJ2094" i="4"/>
  <c r="AL1841" i="4"/>
  <c r="AJ1279" i="4"/>
  <c r="AL1026" i="4"/>
  <c r="AJ1738" i="4"/>
  <c r="AL1485" i="4"/>
  <c r="AJ2253" i="4"/>
  <c r="AL2000" i="4"/>
  <c r="AJ1918" i="4"/>
  <c r="AL1665" i="4"/>
  <c r="AJ2158" i="4"/>
  <c r="AL1905" i="4"/>
  <c r="AJ1670" i="4"/>
  <c r="AL1417" i="4"/>
  <c r="AJ2121" i="4"/>
  <c r="AL1868" i="4"/>
  <c r="AJ1834" i="4"/>
  <c r="AL1581" i="4"/>
  <c r="AJ2186" i="4"/>
  <c r="AL1933" i="4"/>
  <c r="AJ1706" i="4"/>
  <c r="AL1453" i="4"/>
  <c r="AJ1990" i="4"/>
  <c r="AL1737" i="4"/>
  <c r="AJ2166" i="4"/>
  <c r="AL1913" i="4"/>
  <c r="AJ1678" i="4"/>
  <c r="AL1425" i="4"/>
  <c r="AJ2225" i="4"/>
  <c r="AL1972" i="4"/>
  <c r="AJ1906" i="4"/>
  <c r="AL1653" i="4"/>
  <c r="AJ2226" i="4"/>
  <c r="AL1973" i="4"/>
  <c r="AJ1714" i="4"/>
  <c r="AL1461" i="4"/>
  <c r="AJ1790" i="4"/>
  <c r="AL1537" i="4"/>
  <c r="AJ1766" i="4"/>
  <c r="AL1513" i="4"/>
  <c r="AJ1562" i="4"/>
  <c r="AL1309" i="4"/>
  <c r="AJ2153" i="4"/>
  <c r="AL1900" i="4"/>
  <c r="AJ1866" i="4"/>
  <c r="AL1613" i="4"/>
  <c r="AJ2133" i="4"/>
  <c r="AL1880" i="4"/>
  <c r="AJ2154" i="4"/>
  <c r="AL1901" i="4"/>
  <c r="AJ1674" i="4"/>
  <c r="AL1421" i="4"/>
  <c r="AJ1958" i="4"/>
  <c r="AL1705" i="4"/>
  <c r="AJ2198" i="4"/>
  <c r="AL1945" i="4"/>
  <c r="AJ1710" i="4"/>
  <c r="AL1457" i="4"/>
  <c r="AJ2257" i="4"/>
  <c r="AL2004" i="4"/>
  <c r="AJ1970" i="4"/>
  <c r="AL1717" i="4"/>
  <c r="AJ2277" i="4"/>
  <c r="AL2024" i="4"/>
  <c r="AJ2306" i="4"/>
  <c r="AL2053" i="4"/>
  <c r="AJ2098" i="4"/>
  <c r="AL1845" i="4"/>
  <c r="AJ1618" i="4"/>
  <c r="AL1365" i="4"/>
  <c r="AJ1998" i="4"/>
  <c r="AL1745" i="4"/>
  <c r="AJ1870" i="4"/>
  <c r="AL1617" i="4"/>
  <c r="AJ2214" i="4"/>
  <c r="AL1961" i="4"/>
  <c r="AJ2078" i="4"/>
  <c r="AL1825" i="4"/>
  <c r="AJ1718" i="4"/>
  <c r="AL1465" i="4"/>
  <c r="AJ1578" i="4"/>
  <c r="AL1325" i="4"/>
  <c r="AJ2265" i="4"/>
  <c r="AL2012" i="4"/>
  <c r="AJ2137" i="4"/>
  <c r="AL1884" i="4"/>
  <c r="AJ1978" i="4"/>
  <c r="AL1725" i="4"/>
  <c r="AJ1850" i="4"/>
  <c r="AL1597" i="4"/>
  <c r="AJ2189" i="4"/>
  <c r="AL1936" i="4"/>
  <c r="AJ2022" i="4"/>
  <c r="AL1769" i="4"/>
  <c r="AL1917" i="4"/>
  <c r="AJ2042" i="4"/>
  <c r="AL1789" i="4"/>
  <c r="AJ1690" i="4"/>
  <c r="AL1437" i="4"/>
  <c r="AJ1550" i="4"/>
  <c r="AL1297" i="4"/>
  <c r="AJ1974" i="4"/>
  <c r="AL1721" i="4"/>
  <c r="AJ1846" i="4"/>
  <c r="AL1593" i="4"/>
  <c r="AJ2182" i="4"/>
  <c r="AL1929" i="4"/>
  <c r="AJ2054" i="4"/>
  <c r="AL1801" i="4"/>
  <c r="AJ1694" i="4"/>
  <c r="AL1441" i="4"/>
  <c r="AJ1554" i="4"/>
  <c r="AL1301" i="4"/>
  <c r="AJ2241" i="4"/>
  <c r="AL1988" i="4"/>
  <c r="AJ2113" i="4"/>
  <c r="AL1860" i="4"/>
  <c r="AJ1954" i="4"/>
  <c r="AL1701" i="4"/>
  <c r="AJ1826" i="4"/>
  <c r="AL1573" i="4"/>
  <c r="AJ2157" i="4"/>
  <c r="AL1904" i="4"/>
  <c r="AJ2274" i="4"/>
  <c r="AL2021" i="4"/>
  <c r="AJ2146" i="4"/>
  <c r="AL1893" i="4"/>
  <c r="AJ2310" i="4"/>
  <c r="AL2057" i="4"/>
  <c r="AJ1666" i="4"/>
  <c r="AL1413" i="4"/>
  <c r="AJ1590" i="4"/>
  <c r="AL1337" i="4"/>
  <c r="AJ1886" i="4"/>
  <c r="AL1633" i="4"/>
  <c r="AJ1531" i="4"/>
  <c r="AL1278" i="4"/>
  <c r="AJ2250" i="4"/>
  <c r="AL1997" i="4"/>
  <c r="AJ2269" i="4"/>
  <c r="AL2016" i="4"/>
  <c r="AJ1742" i="4"/>
  <c r="AL1489" i="4"/>
  <c r="AJ2002" i="4"/>
  <c r="AL1749" i="4"/>
  <c r="AJ1854" i="4"/>
  <c r="AL1601" i="4"/>
  <c r="AJ1606" i="4"/>
  <c r="AL1353" i="4"/>
  <c r="AJ1930" i="4"/>
  <c r="AL1677" i="4"/>
  <c r="AJ2097" i="4"/>
  <c r="AL1844" i="4"/>
  <c r="AJ2165" i="4"/>
  <c r="AL1912" i="4"/>
  <c r="AJ1774" i="4"/>
  <c r="AL1521" i="4"/>
  <c r="AJ2193" i="4"/>
  <c r="AL1940" i="4"/>
  <c r="AJ2181" i="4"/>
  <c r="AL1928" i="4"/>
  <c r="AJ2089" i="4"/>
  <c r="AL1836" i="4"/>
  <c r="AJ1966" i="4"/>
  <c r="AL1713" i="4"/>
  <c r="AJ2174" i="4"/>
  <c r="AL1921" i="4"/>
  <c r="AJ1686" i="4"/>
  <c r="AL1433" i="4"/>
  <c r="AJ2233" i="4"/>
  <c r="AL1980" i="4"/>
  <c r="AJ1946" i="4"/>
  <c r="AL1693" i="4"/>
  <c r="AJ2149" i="4"/>
  <c r="AL1896" i="4"/>
  <c r="AJ2138" i="4"/>
  <c r="AL1885" i="4"/>
  <c r="AJ1658" i="4"/>
  <c r="AL1405" i="4"/>
  <c r="AJ1878" i="4"/>
  <c r="AL1625" i="4"/>
  <c r="AJ2150" i="4"/>
  <c r="AL1897" i="4"/>
  <c r="AJ1598" i="4"/>
  <c r="AL1345" i="4"/>
  <c r="AJ2145" i="4"/>
  <c r="AL1892" i="4"/>
  <c r="AJ1922" i="4"/>
  <c r="AL1669" i="4"/>
  <c r="AJ2125" i="4"/>
  <c r="AL1872" i="4"/>
  <c r="AJ2114" i="4"/>
  <c r="AL1861" i="4"/>
  <c r="AJ1634" i="4"/>
  <c r="AL1381" i="4"/>
  <c r="AJ2254" i="4"/>
  <c r="AL2001" i="4"/>
  <c r="AJ2217" i="4"/>
  <c r="AL1964" i="4"/>
  <c r="AJ2261" i="4"/>
  <c r="AL2008" i="4"/>
  <c r="AJ1642" i="4"/>
  <c r="AL1389" i="4"/>
  <c r="AJ2102" i="4"/>
  <c r="AL1849" i="4"/>
  <c r="AJ2161" i="4"/>
  <c r="AL1908" i="4"/>
  <c r="AJ2130" i="4"/>
  <c r="AL1877" i="4"/>
  <c r="AJ1650" i="4"/>
  <c r="AL1397" i="4"/>
  <c r="AJ1702" i="4"/>
  <c r="AL1449" i="4"/>
  <c r="AJ2330" i="4"/>
  <c r="AL2077" i="4"/>
  <c r="AJ2218" i="4"/>
  <c r="AL1965" i="4"/>
  <c r="AJ1610" i="4"/>
  <c r="AL1357" i="4"/>
  <c r="AJ2134" i="4"/>
  <c r="AL1881" i="4"/>
  <c r="AJ2093" i="4"/>
  <c r="AL1840" i="4"/>
  <c r="AJ2109" i="4"/>
  <c r="AL1856" i="4"/>
  <c r="AJ1682" i="4"/>
  <c r="AL1429" i="4"/>
  <c r="AJ1902" i="4"/>
  <c r="AL1649" i="4"/>
  <c r="AJ2110" i="4"/>
  <c r="AL1857" i="4"/>
  <c r="AJ1622" i="4"/>
  <c r="AL1369" i="4"/>
  <c r="AJ2169" i="4"/>
  <c r="AL1916" i="4"/>
  <c r="AJ1882" i="4"/>
  <c r="AL1629" i="4"/>
  <c r="AJ2322" i="4"/>
  <c r="AL2069" i="4"/>
  <c r="AJ2074" i="4"/>
  <c r="AL1821" i="4"/>
  <c r="AJ1594" i="4"/>
  <c r="AL1341" i="4"/>
  <c r="AJ1942" i="4"/>
  <c r="AL1689" i="4"/>
  <c r="AJ2086" i="4"/>
  <c r="AL1833" i="4"/>
  <c r="AJ1662" i="4"/>
  <c r="AL1409" i="4"/>
  <c r="AJ2209" i="4"/>
  <c r="AL1956" i="4"/>
  <c r="AJ1858" i="4"/>
  <c r="AL1605" i="4"/>
  <c r="AJ2030" i="4"/>
  <c r="AL1777" i="4"/>
  <c r="AJ2050" i="4"/>
  <c r="AL1797" i="4"/>
  <c r="AJ1558" i="4"/>
  <c r="AL1305" i="4"/>
  <c r="V8" i="4"/>
  <c r="C5" i="4" s="1"/>
  <c r="U8" i="4"/>
  <c r="B5" i="4" s="1"/>
  <c r="B14" i="5"/>
  <c r="N8" i="4"/>
  <c r="B4" i="4" s="1"/>
  <c r="BB8" i="7" l="1"/>
  <c r="B58" i="7" s="1"/>
  <c r="BA9" i="7"/>
  <c r="BH9" i="7" s="1"/>
  <c r="AL2049" i="4"/>
  <c r="AM2049" i="4" s="1"/>
  <c r="AR1028" i="4"/>
  <c r="AQ1593" i="4"/>
  <c r="AM1593" i="4"/>
  <c r="AQ1605" i="4"/>
  <c r="AM1605" i="4"/>
  <c r="AQ1821" i="4"/>
  <c r="AM1821" i="4"/>
  <c r="AQ1649" i="4"/>
  <c r="AM1649" i="4"/>
  <c r="AQ1881" i="4"/>
  <c r="AM1881" i="4"/>
  <c r="AQ1877" i="4"/>
  <c r="AM1877" i="4"/>
  <c r="AQ2008" i="4"/>
  <c r="AM2008" i="4"/>
  <c r="AQ1861" i="4"/>
  <c r="AM1861" i="4"/>
  <c r="AQ1345" i="4"/>
  <c r="AM1345" i="4"/>
  <c r="AQ1693" i="4"/>
  <c r="AM1693" i="4"/>
  <c r="AQ1713" i="4"/>
  <c r="AM1713" i="4"/>
  <c r="AQ1521" i="4"/>
  <c r="AM1521" i="4"/>
  <c r="AQ1353" i="4"/>
  <c r="AM1353" i="4"/>
  <c r="AQ2016" i="4"/>
  <c r="AM2016" i="4"/>
  <c r="AQ2057" i="4"/>
  <c r="AM2057" i="4"/>
  <c r="AQ1860" i="4"/>
  <c r="AM1860" i="4"/>
  <c r="AQ1297" i="4"/>
  <c r="AM1297" i="4"/>
  <c r="AQ1789" i="4"/>
  <c r="AM1789" i="4"/>
  <c r="AQ1884" i="4"/>
  <c r="AM1884" i="4"/>
  <c r="AQ1825" i="4"/>
  <c r="AM1825" i="4"/>
  <c r="AQ2053" i="4"/>
  <c r="AM2053" i="4"/>
  <c r="AQ1457" i="4"/>
  <c r="AM1457" i="4"/>
  <c r="AQ1901" i="4"/>
  <c r="AM1901" i="4"/>
  <c r="AQ1309" i="4"/>
  <c r="AM1309" i="4"/>
  <c r="AQ1972" i="4"/>
  <c r="AM1972" i="4"/>
  <c r="AQ1453" i="4"/>
  <c r="AM1453" i="4"/>
  <c r="AQ1417" i="4"/>
  <c r="AM1417" i="4"/>
  <c r="AQ1485" i="4"/>
  <c r="AM1485" i="4"/>
  <c r="AQ1957" i="4"/>
  <c r="AM1957" i="4"/>
  <c r="AQ1377" i="4"/>
  <c r="AM1377" i="4"/>
  <c r="AQ1981" i="4"/>
  <c r="AM1981" i="4"/>
  <c r="AQ1681" i="4"/>
  <c r="AM1681" i="4"/>
  <c r="AQ2073" i="4"/>
  <c r="AM2073" i="4"/>
  <c r="AQ2028" i="4"/>
  <c r="AM2028" i="4"/>
  <c r="AQ1473" i="4"/>
  <c r="AM1473" i="4"/>
  <c r="AQ1497" i="4"/>
  <c r="AM1497" i="4"/>
  <c r="AQ1641" i="4"/>
  <c r="AM1641" i="4"/>
  <c r="AQ1673" i="4"/>
  <c r="AM1673" i="4"/>
  <c r="AQ1733" i="4"/>
  <c r="AM1733" i="4"/>
  <c r="AQ1793" i="4"/>
  <c r="AM1793" i="4"/>
  <c r="AQ1953" i="4"/>
  <c r="AM1953" i="4"/>
  <c r="AQ1505" i="4"/>
  <c r="AM1505" i="4"/>
  <c r="AQ2049" i="4"/>
  <c r="AQ1281" i="4"/>
  <c r="AM1281" i="4"/>
  <c r="AQ1852" i="4"/>
  <c r="AM1852" i="4"/>
  <c r="AQ1797" i="4"/>
  <c r="AM1797" i="4"/>
  <c r="AQ1689" i="4"/>
  <c r="AM1689" i="4"/>
  <c r="AQ1369" i="4"/>
  <c r="AM1369" i="4"/>
  <c r="AQ1965" i="4"/>
  <c r="AM1965" i="4"/>
  <c r="AQ1849" i="4"/>
  <c r="AM1849" i="4"/>
  <c r="AQ1669" i="4"/>
  <c r="AM1669" i="4"/>
  <c r="AQ1885" i="4"/>
  <c r="AM1885" i="4"/>
  <c r="AQ1278" i="4"/>
  <c r="AM1278" i="4"/>
  <c r="AQ2021" i="4"/>
  <c r="AM2021" i="4"/>
  <c r="AQ1301" i="4"/>
  <c r="AM1301" i="4"/>
  <c r="AQ1769" i="4"/>
  <c r="AM1769" i="4"/>
  <c r="AQ1597" i="4"/>
  <c r="AM1597" i="4"/>
  <c r="AQ1325" i="4"/>
  <c r="AM1325" i="4"/>
  <c r="AQ1617" i="4"/>
  <c r="AM1617" i="4"/>
  <c r="AQ1365" i="4"/>
  <c r="AM1365" i="4"/>
  <c r="AQ1717" i="4"/>
  <c r="AM1717" i="4"/>
  <c r="AQ1705" i="4"/>
  <c r="AM1705" i="4"/>
  <c r="AQ1613" i="4"/>
  <c r="AM1613" i="4"/>
  <c r="AQ1537" i="4"/>
  <c r="AM1537" i="4"/>
  <c r="AQ1973" i="4"/>
  <c r="AM1973" i="4"/>
  <c r="AQ1913" i="4"/>
  <c r="AM1913" i="4"/>
  <c r="AQ1581" i="4"/>
  <c r="AM1581" i="4"/>
  <c r="AQ1665" i="4"/>
  <c r="AM1665" i="4"/>
  <c r="AQ1841" i="4"/>
  <c r="AM1841" i="4"/>
  <c r="AQ1637" i="4"/>
  <c r="AM1637" i="4"/>
  <c r="AQ1657" i="4"/>
  <c r="AM1657" i="4"/>
  <c r="AQ1373" i="4"/>
  <c r="AM1373" i="4"/>
  <c r="AQ2025" i="4"/>
  <c r="AM2025" i="4"/>
  <c r="AQ1888" i="4"/>
  <c r="AM1888" i="4"/>
  <c r="AQ1996" i="4"/>
  <c r="AM1996" i="4"/>
  <c r="AQ2009" i="4"/>
  <c r="AM2009" i="4"/>
  <c r="AQ1569" i="4"/>
  <c r="AM1569" i="4"/>
  <c r="AQ2061" i="4"/>
  <c r="AM2061" i="4"/>
  <c r="AQ1949" i="4"/>
  <c r="AM1949" i="4"/>
  <c r="AQ1952" i="4"/>
  <c r="AM1952" i="4"/>
  <c r="AQ1920" i="4"/>
  <c r="AM1920" i="4"/>
  <c r="AQ1589" i="4"/>
  <c r="AM1589" i="4"/>
  <c r="AQ1761" i="4"/>
  <c r="AM1761" i="4"/>
  <c r="AQ2065" i="4"/>
  <c r="AM2065" i="4"/>
  <c r="AQ2013" i="4"/>
  <c r="AM2013" i="4"/>
  <c r="AQ1289" i="4"/>
  <c r="AM1289" i="4"/>
  <c r="AQ1545" i="4"/>
  <c r="AM1545" i="4"/>
  <c r="AQ1517" i="4"/>
  <c r="AM1517" i="4"/>
  <c r="AQ1829" i="4"/>
  <c r="AM1829" i="4"/>
  <c r="AQ1853" i="4"/>
  <c r="AM1853" i="4"/>
  <c r="AQ1948" i="4"/>
  <c r="AM1948" i="4"/>
  <c r="AQ1621" i="4"/>
  <c r="AM1621" i="4"/>
  <c r="AQ1741" i="4"/>
  <c r="AM1741" i="4"/>
  <c r="AQ1321" i="4"/>
  <c r="AM1321" i="4"/>
  <c r="AQ1305" i="4"/>
  <c r="AM1305" i="4"/>
  <c r="AQ1777" i="4"/>
  <c r="AM1777" i="4"/>
  <c r="AQ1956" i="4"/>
  <c r="AM1956" i="4"/>
  <c r="AQ1833" i="4"/>
  <c r="AM1833" i="4"/>
  <c r="AQ1341" i="4"/>
  <c r="AM1341" i="4"/>
  <c r="AQ2069" i="4"/>
  <c r="AM2069" i="4"/>
  <c r="AQ1916" i="4"/>
  <c r="AM1916" i="4"/>
  <c r="AQ1857" i="4"/>
  <c r="AM1857" i="4"/>
  <c r="AQ1429" i="4"/>
  <c r="AM1429" i="4"/>
  <c r="AQ1840" i="4"/>
  <c r="AM1840" i="4"/>
  <c r="AQ1357" i="4"/>
  <c r="AM1357" i="4"/>
  <c r="AQ2077" i="4"/>
  <c r="AM2077" i="4"/>
  <c r="AQ1397" i="4"/>
  <c r="AM1397" i="4"/>
  <c r="AQ1908" i="4"/>
  <c r="AM1908" i="4"/>
  <c r="AQ1389" i="4"/>
  <c r="AM1389" i="4"/>
  <c r="AQ1964" i="4"/>
  <c r="AM1964" i="4"/>
  <c r="AQ1381" i="4"/>
  <c r="AM1381" i="4"/>
  <c r="AQ1872" i="4"/>
  <c r="AM1872" i="4"/>
  <c r="AQ1892" i="4"/>
  <c r="AM1892" i="4"/>
  <c r="AQ1897" i="4"/>
  <c r="AM1897" i="4"/>
  <c r="AQ1405" i="4"/>
  <c r="AM1405" i="4"/>
  <c r="AQ1896" i="4"/>
  <c r="AM1896" i="4"/>
  <c r="AQ1980" i="4"/>
  <c r="AM1980" i="4"/>
  <c r="AQ1921" i="4"/>
  <c r="AM1921" i="4"/>
  <c r="AQ1836" i="4"/>
  <c r="AM1836" i="4"/>
  <c r="AQ1940" i="4"/>
  <c r="AM1940" i="4"/>
  <c r="AQ1912" i="4"/>
  <c r="AM1912" i="4"/>
  <c r="AQ1677" i="4"/>
  <c r="AM1677" i="4"/>
  <c r="AQ1601" i="4"/>
  <c r="AM1601" i="4"/>
  <c r="AQ1489" i="4"/>
  <c r="AM1489" i="4"/>
  <c r="AQ1997" i="4"/>
  <c r="AM1997" i="4"/>
  <c r="AQ1633" i="4"/>
  <c r="AM1633" i="4"/>
  <c r="AQ1413" i="4"/>
  <c r="AM1413" i="4"/>
  <c r="AQ1893" i="4"/>
  <c r="AM1893" i="4"/>
  <c r="AQ1904" i="4"/>
  <c r="AM1904" i="4"/>
  <c r="AQ1701" i="4"/>
  <c r="AM1701" i="4"/>
  <c r="AQ1988" i="4"/>
  <c r="AM1988" i="4"/>
  <c r="AQ1441" i="4"/>
  <c r="AM1441" i="4"/>
  <c r="AQ1929" i="4"/>
  <c r="AM1929" i="4"/>
  <c r="AQ1721" i="4"/>
  <c r="AM1721" i="4"/>
  <c r="AQ1437" i="4"/>
  <c r="AM1437" i="4"/>
  <c r="AQ1917" i="4"/>
  <c r="AM1917" i="4"/>
  <c r="AQ1936" i="4"/>
  <c r="AM1936" i="4"/>
  <c r="AQ1725" i="4"/>
  <c r="AM1725" i="4"/>
  <c r="AQ2012" i="4"/>
  <c r="AM2012" i="4"/>
  <c r="AQ1465" i="4"/>
  <c r="AM1465" i="4"/>
  <c r="AQ1961" i="4"/>
  <c r="AM1961" i="4"/>
  <c r="AQ1745" i="4"/>
  <c r="AM1745" i="4"/>
  <c r="AQ1845" i="4"/>
  <c r="AM1845" i="4"/>
  <c r="AQ2024" i="4"/>
  <c r="AM2024" i="4"/>
  <c r="AQ2004" i="4"/>
  <c r="AM2004" i="4"/>
  <c r="AQ1945" i="4"/>
  <c r="AM1945" i="4"/>
  <c r="AQ1421" i="4"/>
  <c r="AM1421" i="4"/>
  <c r="AQ1880" i="4"/>
  <c r="AM1880" i="4"/>
  <c r="AQ1900" i="4"/>
  <c r="AM1900" i="4"/>
  <c r="AQ1513" i="4"/>
  <c r="AM1513" i="4"/>
  <c r="AQ1461" i="4"/>
  <c r="AM1461" i="4"/>
  <c r="AQ1653" i="4"/>
  <c r="AM1653" i="4"/>
  <c r="AQ1425" i="4"/>
  <c r="AM1425" i="4"/>
  <c r="AQ1737" i="4"/>
  <c r="AM1737" i="4"/>
  <c r="AQ1933" i="4"/>
  <c r="AM1933" i="4"/>
  <c r="AQ1868" i="4"/>
  <c r="AM1868" i="4"/>
  <c r="AQ1905" i="4"/>
  <c r="AM1905" i="4"/>
  <c r="AQ2000" i="4"/>
  <c r="AM2000" i="4"/>
  <c r="AQ1026" i="4"/>
  <c r="AM1026" i="4"/>
  <c r="AQ1477" i="4"/>
  <c r="AM1477" i="4"/>
  <c r="AQ1832" i="4"/>
  <c r="AM1832" i="4"/>
  <c r="AQ1924" i="4"/>
  <c r="AM1924" i="4"/>
  <c r="AQ1865" i="4"/>
  <c r="AM1865" i="4"/>
  <c r="AQ1976" i="4"/>
  <c r="AM1976" i="4"/>
  <c r="AQ1501" i="4"/>
  <c r="AM1501" i="4"/>
  <c r="AQ1277" i="4"/>
  <c r="AM1277" i="4"/>
  <c r="AQ1889" i="4"/>
  <c r="AM1889" i="4"/>
  <c r="AQ1493" i="4"/>
  <c r="AM1493" i="4"/>
  <c r="AQ1876" i="4"/>
  <c r="AM1876" i="4"/>
  <c r="AQ1609" i="4"/>
  <c r="AM1609" i="4"/>
  <c r="AQ1960" i="4"/>
  <c r="AM1960" i="4"/>
  <c r="AQ1873" i="4"/>
  <c r="AM1873" i="4"/>
  <c r="AQ1968" i="4"/>
  <c r="AM1968" i="4"/>
  <c r="AQ1577" i="4"/>
  <c r="AM1577" i="4"/>
  <c r="AQ1709" i="4"/>
  <c r="AM1709" i="4"/>
  <c r="AQ1828" i="4"/>
  <c r="AM1828" i="4"/>
  <c r="AQ1445" i="4"/>
  <c r="AM1445" i="4"/>
  <c r="AQ1944" i="4"/>
  <c r="AM1944" i="4"/>
  <c r="AQ1333" i="4"/>
  <c r="AM1333" i="4"/>
  <c r="AQ1561" i="4"/>
  <c r="AM1561" i="4"/>
  <c r="AQ1469" i="4"/>
  <c r="AM1469" i="4"/>
  <c r="AQ1984" i="4"/>
  <c r="AM1984" i="4"/>
  <c r="AQ1969" i="4"/>
  <c r="AM1969" i="4"/>
  <c r="AQ2033" i="4"/>
  <c r="AM2033" i="4"/>
  <c r="AQ1909" i="4"/>
  <c r="AM1909" i="4"/>
  <c r="AQ1285" i="4"/>
  <c r="AM1285" i="4"/>
  <c r="AQ1837" i="4"/>
  <c r="AM1837" i="4"/>
  <c r="AQ1993" i="4"/>
  <c r="AM1993" i="4"/>
  <c r="AQ1525" i="4"/>
  <c r="AM1525" i="4"/>
  <c r="AQ1317" i="4"/>
  <c r="AM1317" i="4"/>
  <c r="AQ1869" i="4"/>
  <c r="AM1869" i="4"/>
  <c r="AQ1481" i="4"/>
  <c r="AM1481" i="4"/>
  <c r="AQ1509" i="4"/>
  <c r="AM1509" i="4"/>
  <c r="AQ1541" i="4"/>
  <c r="AM1541" i="4"/>
  <c r="AQ2020" i="4"/>
  <c r="AM2020" i="4"/>
  <c r="AQ1977" i="4"/>
  <c r="AM1977" i="4"/>
  <c r="AQ2041" i="4"/>
  <c r="AM2041" i="4"/>
  <c r="AQ1565" i="4"/>
  <c r="AM1565" i="4"/>
  <c r="AQ1293" i="4"/>
  <c r="AM1293" i="4"/>
  <c r="AQ1585" i="4"/>
  <c r="AM1585" i="4"/>
  <c r="AQ2005" i="4"/>
  <c r="AM2005" i="4"/>
  <c r="AQ1393" i="4"/>
  <c r="AM1393" i="4"/>
  <c r="AQ1549" i="4"/>
  <c r="AM1549" i="4"/>
  <c r="AQ1809" i="4"/>
  <c r="AM1809" i="4"/>
  <c r="AQ2017" i="4"/>
  <c r="AM2017" i="4"/>
  <c r="AQ1645" i="4"/>
  <c r="AM1645" i="4"/>
  <c r="AQ1349" i="4"/>
  <c r="AM1349" i="4"/>
  <c r="AQ1992" i="4"/>
  <c r="AM1992" i="4"/>
  <c r="AQ1985" i="4"/>
  <c r="AM1985" i="4"/>
  <c r="AQ1529" i="4"/>
  <c r="AM1529" i="4"/>
  <c r="AQ1864" i="4"/>
  <c r="AM1864" i="4"/>
  <c r="AQ2045" i="4"/>
  <c r="AM2045" i="4"/>
  <c r="AQ1401" i="4"/>
  <c r="AM1401" i="4"/>
  <c r="AQ1553" i="4"/>
  <c r="AM1553" i="4"/>
  <c r="AQ1941" i="4"/>
  <c r="AM1941" i="4"/>
  <c r="AQ1361" i="4"/>
  <c r="AM1361" i="4"/>
  <c r="AQ2029" i="4"/>
  <c r="AM2029" i="4"/>
  <c r="AQ1385" i="4"/>
  <c r="AM1385" i="4"/>
  <c r="AQ1781" i="4"/>
  <c r="AM1781" i="4"/>
  <c r="AQ1313" i="4"/>
  <c r="AM1313" i="4"/>
  <c r="AQ1729" i="4"/>
  <c r="AM1729" i="4"/>
  <c r="AQ1409" i="4"/>
  <c r="AM1409" i="4"/>
  <c r="AQ1629" i="4"/>
  <c r="AM1629" i="4"/>
  <c r="AQ1856" i="4"/>
  <c r="AM1856" i="4"/>
  <c r="AQ1449" i="4"/>
  <c r="AM1449" i="4"/>
  <c r="AQ2001" i="4"/>
  <c r="AM2001" i="4"/>
  <c r="AQ1625" i="4"/>
  <c r="AM1625" i="4"/>
  <c r="AQ1433" i="4"/>
  <c r="AM1433" i="4"/>
  <c r="AQ1928" i="4"/>
  <c r="AM1928" i="4"/>
  <c r="AQ1844" i="4"/>
  <c r="AM1844" i="4"/>
  <c r="AQ1749" i="4"/>
  <c r="AM1749" i="4"/>
  <c r="AQ1337" i="4"/>
  <c r="AM1337" i="4"/>
  <c r="AQ1573" i="4"/>
  <c r="AM1573" i="4"/>
  <c r="AQ1801" i="4"/>
  <c r="AM1801" i="4"/>
  <c r="AQ1817" i="4"/>
  <c r="AM1817" i="4"/>
  <c r="AQ1813" i="4"/>
  <c r="AM1813" i="4"/>
  <c r="AQ1805" i="4"/>
  <c r="AM1805" i="4"/>
  <c r="AQ1925" i="4"/>
  <c r="AM1925" i="4"/>
  <c r="AQ1753" i="4"/>
  <c r="AM1753" i="4"/>
  <c r="AQ1757" i="4"/>
  <c r="AM1757" i="4"/>
  <c r="AQ1557" i="4"/>
  <c r="AM1557" i="4"/>
  <c r="AQ1937" i="4"/>
  <c r="AM1937" i="4"/>
  <c r="AQ1773" i="4"/>
  <c r="AM1773" i="4"/>
  <c r="AQ1989" i="4"/>
  <c r="AM1989" i="4"/>
  <c r="AQ1329" i="4"/>
  <c r="AM1329" i="4"/>
  <c r="AQ1848" i="4"/>
  <c r="AM1848" i="4"/>
  <c r="AQ1685" i="4"/>
  <c r="AM1685" i="4"/>
  <c r="AQ1932" i="4"/>
  <c r="AM1932" i="4"/>
  <c r="AQ1697" i="4"/>
  <c r="AM1697" i="4"/>
  <c r="AQ1765" i="4"/>
  <c r="AM1765" i="4"/>
  <c r="AQ1661" i="4"/>
  <c r="AM1661" i="4"/>
  <c r="AQ2032" i="4"/>
  <c r="AM2032" i="4"/>
  <c r="AQ2292" i="4"/>
  <c r="AM2292" i="4"/>
  <c r="AR773" i="4"/>
  <c r="AR1276" i="4"/>
  <c r="AR1024" i="4"/>
  <c r="AR2039" i="4"/>
  <c r="AR1025" i="4"/>
  <c r="AO1833" i="4"/>
  <c r="AR1833" i="4" s="1"/>
  <c r="AO1840" i="4"/>
  <c r="AR1840" i="4" s="1"/>
  <c r="AO1908" i="4"/>
  <c r="AR1908" i="4" s="1"/>
  <c r="AO1897" i="4"/>
  <c r="AR1897" i="4" s="1"/>
  <c r="AO1836" i="4"/>
  <c r="AR1836" i="4" s="1"/>
  <c r="AO1489" i="4"/>
  <c r="AR1489" i="4" s="1"/>
  <c r="AO1701" i="4"/>
  <c r="AR1701" i="4" s="1"/>
  <c r="AO1437" i="4"/>
  <c r="AR1437" i="4" s="1"/>
  <c r="AO1465" i="4"/>
  <c r="AR1465" i="4" s="1"/>
  <c r="AO1945" i="4"/>
  <c r="AR1945" i="4" s="1"/>
  <c r="AO1461" i="4"/>
  <c r="AR1461" i="4" s="1"/>
  <c r="AO1868" i="4"/>
  <c r="AR1868" i="4" s="1"/>
  <c r="AO1477" i="4"/>
  <c r="AR1477" i="4" s="1"/>
  <c r="AO1976" i="4"/>
  <c r="AR1976" i="4" s="1"/>
  <c r="AO1876" i="4"/>
  <c r="AR1876" i="4" s="1"/>
  <c r="AO1968" i="4"/>
  <c r="AR1968" i="4" s="1"/>
  <c r="AO1445" i="4"/>
  <c r="AR1445" i="4" s="1"/>
  <c r="AO1969" i="4"/>
  <c r="AR1969" i="4" s="1"/>
  <c r="AO1525" i="4"/>
  <c r="AR1525" i="4" s="1"/>
  <c r="AO1541" i="4"/>
  <c r="AR1541" i="4" s="1"/>
  <c r="AO2041" i="4"/>
  <c r="AR2041" i="4" s="1"/>
  <c r="AO1393" i="4"/>
  <c r="AR1393" i="4" s="1"/>
  <c r="AO1645" i="4"/>
  <c r="AR1645" i="4" s="1"/>
  <c r="AO1985" i="4"/>
  <c r="AR1985" i="4" s="1"/>
  <c r="AO1401" i="4"/>
  <c r="AR1401" i="4" s="1"/>
  <c r="AO1385" i="4"/>
  <c r="AR1385" i="4" s="1"/>
  <c r="AO1777" i="4"/>
  <c r="AR1777" i="4" s="1"/>
  <c r="AO1341" i="4"/>
  <c r="AR1341" i="4" s="1"/>
  <c r="AO1916" i="4"/>
  <c r="AR1916" i="4" s="1"/>
  <c r="AO1429" i="4"/>
  <c r="AR1429" i="4" s="1"/>
  <c r="AO2077" i="4"/>
  <c r="AR2077" i="4" s="1"/>
  <c r="AO1389" i="4"/>
  <c r="AR1389" i="4" s="1"/>
  <c r="AO1381" i="4"/>
  <c r="AR1381" i="4" s="1"/>
  <c r="AO1892" i="4"/>
  <c r="AR1892" i="4" s="1"/>
  <c r="AO1896" i="4"/>
  <c r="AR1896" i="4" s="1"/>
  <c r="AO1921" i="4"/>
  <c r="AR1921" i="4" s="1"/>
  <c r="AO1912" i="4"/>
  <c r="AR1912" i="4" s="1"/>
  <c r="AO1601" i="4"/>
  <c r="AR1601" i="4" s="1"/>
  <c r="AO1633" i="4"/>
  <c r="AR1633" i="4" s="1"/>
  <c r="AO1893" i="4"/>
  <c r="AR1893" i="4" s="1"/>
  <c r="AO1988" i="4"/>
  <c r="AR1988" i="4" s="1"/>
  <c r="AO1929" i="4"/>
  <c r="AR1929" i="4" s="1"/>
  <c r="AO1917" i="4"/>
  <c r="AR1917" i="4" s="1"/>
  <c r="AO1725" i="4"/>
  <c r="AR1725" i="4" s="1"/>
  <c r="AO1961" i="4"/>
  <c r="AR1961" i="4" s="1"/>
  <c r="AO1845" i="4"/>
  <c r="AR1845" i="4" s="1"/>
  <c r="AO2004" i="4"/>
  <c r="AR2004" i="4" s="1"/>
  <c r="AO1880" i="4"/>
  <c r="AR1880" i="4" s="1"/>
  <c r="AO1513" i="4"/>
  <c r="AR1513" i="4" s="1"/>
  <c r="AO1425" i="4"/>
  <c r="AR1425" i="4" s="1"/>
  <c r="AO1933" i="4"/>
  <c r="AR1933" i="4" s="1"/>
  <c r="AO1026" i="4"/>
  <c r="AO1924" i="4"/>
  <c r="AR1924" i="4" s="1"/>
  <c r="AO1277" i="4"/>
  <c r="AO1493" i="4"/>
  <c r="AR1493" i="4" s="1"/>
  <c r="AO1960" i="4"/>
  <c r="AR1960" i="4" s="1"/>
  <c r="AO1577" i="4"/>
  <c r="AR1577" i="4" s="1"/>
  <c r="AO1828" i="4"/>
  <c r="AR1828" i="4" s="1"/>
  <c r="AO1333" i="4"/>
  <c r="AR1333" i="4" s="1"/>
  <c r="AO1469" i="4"/>
  <c r="AR1469" i="4" s="1"/>
  <c r="AO2033" i="4"/>
  <c r="AR2033" i="4" s="1"/>
  <c r="AO1285" i="4"/>
  <c r="AR1285" i="4" s="1"/>
  <c r="AO1837" i="4"/>
  <c r="AR1837" i="4" s="1"/>
  <c r="AO1869" i="4"/>
  <c r="AR1869" i="4" s="1"/>
  <c r="AO1509" i="4"/>
  <c r="AR1509" i="4" s="1"/>
  <c r="AO1977" i="4"/>
  <c r="AR1977" i="4" s="1"/>
  <c r="AO1293" i="4"/>
  <c r="AR1293" i="4" s="1"/>
  <c r="AO2005" i="4"/>
  <c r="AR2005" i="4" s="1"/>
  <c r="AO1549" i="4"/>
  <c r="AR1549" i="4" s="1"/>
  <c r="AO2017" i="4"/>
  <c r="AR2017" i="4" s="1"/>
  <c r="AO1349" i="4"/>
  <c r="AR1349" i="4" s="1"/>
  <c r="AO1992" i="4"/>
  <c r="AR1992" i="4" s="1"/>
  <c r="AO2045" i="4"/>
  <c r="AR2045" i="4" s="1"/>
  <c r="AO1941" i="4"/>
  <c r="AR1941" i="4" s="1"/>
  <c r="AO2029" i="4"/>
  <c r="AR2029" i="4" s="1"/>
  <c r="AO1313" i="4"/>
  <c r="AR1313" i="4" s="1"/>
  <c r="AO1797" i="4"/>
  <c r="AR1797" i="4" s="1"/>
  <c r="AO1605" i="4"/>
  <c r="AR1605" i="4" s="1"/>
  <c r="AO1409" i="4"/>
  <c r="AR1409" i="4" s="1"/>
  <c r="AO1689" i="4"/>
  <c r="AR1689" i="4" s="1"/>
  <c r="AO1821" i="4"/>
  <c r="AR1821" i="4" s="1"/>
  <c r="AO1629" i="4"/>
  <c r="AR1629" i="4" s="1"/>
  <c r="AO1369" i="4"/>
  <c r="AR1369" i="4" s="1"/>
  <c r="AO1649" i="4"/>
  <c r="AR1649" i="4" s="1"/>
  <c r="AO1856" i="4"/>
  <c r="AR1856" i="4" s="1"/>
  <c r="AO1881" i="4"/>
  <c r="AR1881" i="4" s="1"/>
  <c r="AO1965" i="4"/>
  <c r="AR1965" i="4" s="1"/>
  <c r="AO1449" i="4"/>
  <c r="AR1449" i="4" s="1"/>
  <c r="AO1877" i="4"/>
  <c r="AR1877" i="4" s="1"/>
  <c r="AO1849" i="4"/>
  <c r="AR1849" i="4" s="1"/>
  <c r="AO2008" i="4"/>
  <c r="AR2008" i="4" s="1"/>
  <c r="AO2001" i="4"/>
  <c r="AR2001" i="4" s="1"/>
  <c r="AO1861" i="4"/>
  <c r="AR1861" i="4" s="1"/>
  <c r="AO1669" i="4"/>
  <c r="AR1669" i="4" s="1"/>
  <c r="AO1345" i="4"/>
  <c r="AR1345" i="4" s="1"/>
  <c r="AO1625" i="4"/>
  <c r="AR1625" i="4" s="1"/>
  <c r="AO1885" i="4"/>
  <c r="AR1885" i="4" s="1"/>
  <c r="AO1693" i="4"/>
  <c r="AR1693" i="4" s="1"/>
  <c r="AO1433" i="4"/>
  <c r="AR1433" i="4" s="1"/>
  <c r="AO1713" i="4"/>
  <c r="AR1713" i="4" s="1"/>
  <c r="AO1928" i="4"/>
  <c r="AR1928" i="4" s="1"/>
  <c r="AO1521" i="4"/>
  <c r="AR1521" i="4" s="1"/>
  <c r="AO1844" i="4"/>
  <c r="AR1844" i="4" s="1"/>
  <c r="AO1353" i="4"/>
  <c r="AR1353" i="4" s="1"/>
  <c r="AO1749" i="4"/>
  <c r="AR1749" i="4" s="1"/>
  <c r="AO2016" i="4"/>
  <c r="AR2016" i="4" s="1"/>
  <c r="AO1278" i="4"/>
  <c r="AO1337" i="4"/>
  <c r="AR1337" i="4" s="1"/>
  <c r="AO2057" i="4"/>
  <c r="AR2057" i="4" s="1"/>
  <c r="AO2021" i="4"/>
  <c r="AR2021" i="4" s="1"/>
  <c r="AO1573" i="4"/>
  <c r="AR1573" i="4" s="1"/>
  <c r="AO1860" i="4"/>
  <c r="AR1860" i="4" s="1"/>
  <c r="AO1301" i="4"/>
  <c r="AR1301" i="4" s="1"/>
  <c r="AO1801" i="4"/>
  <c r="AR1801" i="4" s="1"/>
  <c r="AO1593" i="4"/>
  <c r="AR1593" i="4" s="1"/>
  <c r="AO1297" i="4"/>
  <c r="AR1297" i="4" s="1"/>
  <c r="AO1789" i="4"/>
  <c r="AR1789" i="4" s="1"/>
  <c r="AO1769" i="4"/>
  <c r="AR1769" i="4" s="1"/>
  <c r="AO1597" i="4"/>
  <c r="AR1597" i="4" s="1"/>
  <c r="AO1884" i="4"/>
  <c r="AR1884" i="4" s="1"/>
  <c r="AO1325" i="4"/>
  <c r="AR1325" i="4" s="1"/>
  <c r="AO1825" i="4"/>
  <c r="AR1825" i="4" s="1"/>
  <c r="AO1617" i="4"/>
  <c r="AR1617" i="4" s="1"/>
  <c r="AO1365" i="4"/>
  <c r="AR1365" i="4" s="1"/>
  <c r="AO2053" i="4"/>
  <c r="AR2053" i="4" s="1"/>
  <c r="AO1717" i="4"/>
  <c r="AR1717" i="4" s="1"/>
  <c r="AO1457" i="4"/>
  <c r="AR1457" i="4" s="1"/>
  <c r="AO1705" i="4"/>
  <c r="AR1705" i="4" s="1"/>
  <c r="AO1901" i="4"/>
  <c r="AR1901" i="4" s="1"/>
  <c r="AO1613" i="4"/>
  <c r="AR1613" i="4" s="1"/>
  <c r="AO1309" i="4"/>
  <c r="AR1309" i="4" s="1"/>
  <c r="AO1537" i="4"/>
  <c r="AR1537" i="4" s="1"/>
  <c r="AO1973" i="4"/>
  <c r="AR1973" i="4" s="1"/>
  <c r="AO1972" i="4"/>
  <c r="AR1972" i="4" s="1"/>
  <c r="AO1913" i="4"/>
  <c r="AR1913" i="4" s="1"/>
  <c r="AO1453" i="4"/>
  <c r="AR1453" i="4" s="1"/>
  <c r="AO1581" i="4"/>
  <c r="AR1581" i="4" s="1"/>
  <c r="AO1417" i="4"/>
  <c r="AR1417" i="4" s="1"/>
  <c r="AO1665" i="4"/>
  <c r="AR1665" i="4" s="1"/>
  <c r="AO1485" i="4"/>
  <c r="AR1485" i="4" s="1"/>
  <c r="AO1841" i="4"/>
  <c r="AR1841" i="4" s="1"/>
  <c r="AO1957" i="4"/>
  <c r="AR1957" i="4" s="1"/>
  <c r="AO1637" i="4"/>
  <c r="AR1637" i="4" s="1"/>
  <c r="AO1377" i="4"/>
  <c r="AR1377" i="4" s="1"/>
  <c r="AO1657" i="4"/>
  <c r="AR1657" i="4" s="1"/>
  <c r="AO1373" i="4"/>
  <c r="AR1373" i="4" s="1"/>
  <c r="AO1981" i="4"/>
  <c r="AR1981" i="4" s="1"/>
  <c r="AO2025" i="4"/>
  <c r="AR2025" i="4" s="1"/>
  <c r="AO1681" i="4"/>
  <c r="AR1681" i="4" s="1"/>
  <c r="AO1888" i="4"/>
  <c r="AR1888" i="4" s="1"/>
  <c r="AO1817" i="4"/>
  <c r="AR1817" i="4" s="1"/>
  <c r="AO2073" i="4"/>
  <c r="AR2073" i="4" s="1"/>
  <c r="AO1996" i="4"/>
  <c r="AR1996" i="4" s="1"/>
  <c r="AO1813" i="4"/>
  <c r="AR1813" i="4" s="1"/>
  <c r="AO2009" i="4"/>
  <c r="AR2009" i="4" s="1"/>
  <c r="AO1805" i="4"/>
  <c r="AR1805" i="4" s="1"/>
  <c r="AO2028" i="4"/>
  <c r="AR2028" i="4" s="1"/>
  <c r="AO1569" i="4"/>
  <c r="AR1569" i="4" s="1"/>
  <c r="AO1925" i="4"/>
  <c r="AR1925" i="4" s="1"/>
  <c r="AO2061" i="4"/>
  <c r="AR2061" i="4" s="1"/>
  <c r="AO1473" i="4"/>
  <c r="AR1473" i="4" s="1"/>
  <c r="AO1753" i="4"/>
  <c r="AR1753" i="4" s="1"/>
  <c r="AO1949" i="4"/>
  <c r="AR1949" i="4" s="1"/>
  <c r="AO1757" i="4"/>
  <c r="AR1757" i="4" s="1"/>
  <c r="AO1497" i="4"/>
  <c r="AR1497" i="4" s="1"/>
  <c r="AO1952" i="4"/>
  <c r="AR1952" i="4" s="1"/>
  <c r="AO1557" i="4"/>
  <c r="AR1557" i="4" s="1"/>
  <c r="AO1641" i="4"/>
  <c r="AR1641" i="4" s="1"/>
  <c r="AO1920" i="4"/>
  <c r="AR1920" i="4" s="1"/>
  <c r="AO1937" i="4"/>
  <c r="AR1937" i="4" s="1"/>
  <c r="AO1589" i="4"/>
  <c r="AR1589" i="4" s="1"/>
  <c r="AO1673" i="4"/>
  <c r="AR1673" i="4" s="1"/>
  <c r="AO1773" i="4"/>
  <c r="AR1773" i="4" s="1"/>
  <c r="AO1761" i="4"/>
  <c r="AR1761" i="4" s="1"/>
  <c r="AO1989" i="4"/>
  <c r="AR1989" i="4" s="1"/>
  <c r="AO1733" i="4"/>
  <c r="AR1733" i="4" s="1"/>
  <c r="AO2065" i="4"/>
  <c r="AR2065" i="4" s="1"/>
  <c r="AO1329" i="4"/>
  <c r="AR1329" i="4" s="1"/>
  <c r="AO2013" i="4"/>
  <c r="AR2013" i="4" s="1"/>
  <c r="AO1848" i="4"/>
  <c r="AR1848" i="4" s="1"/>
  <c r="AO1793" i="4"/>
  <c r="AR1793" i="4" s="1"/>
  <c r="AO1289" i="4"/>
  <c r="AR1289" i="4" s="1"/>
  <c r="AO1685" i="4"/>
  <c r="AR1685" i="4" s="1"/>
  <c r="AO1545" i="4"/>
  <c r="AR1545" i="4" s="1"/>
  <c r="AO1932" i="4"/>
  <c r="AR1932" i="4" s="1"/>
  <c r="AO1953" i="4"/>
  <c r="AR1953" i="4" s="1"/>
  <c r="AO1517" i="4"/>
  <c r="AR1517" i="4" s="1"/>
  <c r="AO1697" i="4"/>
  <c r="AR1697" i="4" s="1"/>
  <c r="AO1829" i="4"/>
  <c r="AR1829" i="4" s="1"/>
  <c r="AO1765" i="4"/>
  <c r="AR1765" i="4" s="1"/>
  <c r="AO1505" i="4"/>
  <c r="AR1505" i="4" s="1"/>
  <c r="AO1853" i="4"/>
  <c r="AR1853" i="4" s="1"/>
  <c r="AO1661" i="4"/>
  <c r="AR1661" i="4" s="1"/>
  <c r="AO1948" i="4"/>
  <c r="AR1948" i="4" s="1"/>
  <c r="AO2049" i="4"/>
  <c r="AR2049" i="4" s="1"/>
  <c r="AO2032" i="4"/>
  <c r="AR2032" i="4" s="1"/>
  <c r="AO1621" i="4"/>
  <c r="AR1621" i="4" s="1"/>
  <c r="AO1281" i="4"/>
  <c r="AO1741" i="4"/>
  <c r="AR1741" i="4" s="1"/>
  <c r="AO1321" i="4"/>
  <c r="AR1321" i="4" s="1"/>
  <c r="AO1852" i="4"/>
  <c r="AR1852" i="4" s="1"/>
  <c r="AO2292" i="4"/>
  <c r="AO1305" i="4"/>
  <c r="AR1305" i="4" s="1"/>
  <c r="AO1956" i="4"/>
  <c r="AR1956" i="4" s="1"/>
  <c r="AO2069" i="4"/>
  <c r="AR2069" i="4" s="1"/>
  <c r="AO1857" i="4"/>
  <c r="AR1857" i="4" s="1"/>
  <c r="AO1357" i="4"/>
  <c r="AR1357" i="4" s="1"/>
  <c r="AO1397" i="4"/>
  <c r="AR1397" i="4" s="1"/>
  <c r="AO1964" i="4"/>
  <c r="AR1964" i="4" s="1"/>
  <c r="AO1872" i="4"/>
  <c r="AR1872" i="4" s="1"/>
  <c r="AO1405" i="4"/>
  <c r="AR1405" i="4" s="1"/>
  <c r="AO1980" i="4"/>
  <c r="AR1980" i="4" s="1"/>
  <c r="AO1940" i="4"/>
  <c r="AR1940" i="4" s="1"/>
  <c r="AO1677" i="4"/>
  <c r="AR1677" i="4" s="1"/>
  <c r="AO1997" i="4"/>
  <c r="AR1997" i="4" s="1"/>
  <c r="AO1413" i="4"/>
  <c r="AR1413" i="4" s="1"/>
  <c r="AO1904" i="4"/>
  <c r="AR1904" i="4" s="1"/>
  <c r="AO1441" i="4"/>
  <c r="AR1441" i="4" s="1"/>
  <c r="AO1721" i="4"/>
  <c r="AR1721" i="4" s="1"/>
  <c r="AO1936" i="4"/>
  <c r="AR1936" i="4" s="1"/>
  <c r="AO2012" i="4"/>
  <c r="AR2012" i="4" s="1"/>
  <c r="AO1745" i="4"/>
  <c r="AR1745" i="4" s="1"/>
  <c r="AO2024" i="4"/>
  <c r="AR2024" i="4" s="1"/>
  <c r="AO1421" i="4"/>
  <c r="AR1421" i="4" s="1"/>
  <c r="AO1900" i="4"/>
  <c r="AR1900" i="4" s="1"/>
  <c r="AO1653" i="4"/>
  <c r="AR1653" i="4" s="1"/>
  <c r="AO1737" i="4"/>
  <c r="AR1737" i="4" s="1"/>
  <c r="AO1905" i="4"/>
  <c r="AR1905" i="4" s="1"/>
  <c r="AO2000" i="4"/>
  <c r="AR2000" i="4" s="1"/>
  <c r="AO1832" i="4"/>
  <c r="AR1832" i="4" s="1"/>
  <c r="AO1865" i="4"/>
  <c r="AR1865" i="4" s="1"/>
  <c r="AO1501" i="4"/>
  <c r="AR1501" i="4" s="1"/>
  <c r="AO1889" i="4"/>
  <c r="AR1889" i="4" s="1"/>
  <c r="AO1609" i="4"/>
  <c r="AR1609" i="4" s="1"/>
  <c r="AO1873" i="4"/>
  <c r="AR1873" i="4" s="1"/>
  <c r="AO1709" i="4"/>
  <c r="AR1709" i="4" s="1"/>
  <c r="AO1944" i="4"/>
  <c r="AR1944" i="4" s="1"/>
  <c r="AO1561" i="4"/>
  <c r="AR1561" i="4" s="1"/>
  <c r="AO1984" i="4"/>
  <c r="AR1984" i="4" s="1"/>
  <c r="AO1909" i="4"/>
  <c r="AR1909" i="4" s="1"/>
  <c r="AO1993" i="4"/>
  <c r="AR1993" i="4" s="1"/>
  <c r="AO1317" i="4"/>
  <c r="AR1317" i="4" s="1"/>
  <c r="AO1481" i="4"/>
  <c r="AR1481" i="4" s="1"/>
  <c r="AO2020" i="4"/>
  <c r="AR2020" i="4" s="1"/>
  <c r="AO1565" i="4"/>
  <c r="AR1565" i="4" s="1"/>
  <c r="AO1585" i="4"/>
  <c r="AR1585" i="4" s="1"/>
  <c r="AO1809" i="4"/>
  <c r="AR1809" i="4" s="1"/>
  <c r="AO1529" i="4"/>
  <c r="AO1864" i="4"/>
  <c r="AR1864" i="4" s="1"/>
  <c r="AO1553" i="4"/>
  <c r="AR1553" i="4" s="1"/>
  <c r="AO1361" i="4"/>
  <c r="AR1361" i="4" s="1"/>
  <c r="AO1781" i="4"/>
  <c r="AR1781" i="4" s="1"/>
  <c r="AO1729" i="4"/>
  <c r="AR1729" i="4" s="1"/>
  <c r="AJ2111" i="4"/>
  <c r="AL1858" i="4"/>
  <c r="AJ2195" i="4"/>
  <c r="AL1942" i="4"/>
  <c r="AJ2135" i="4"/>
  <c r="AL1882" i="4"/>
  <c r="AJ2155" i="4"/>
  <c r="AL1902" i="4"/>
  <c r="AJ2387" i="4"/>
  <c r="AL2134" i="4"/>
  <c r="AJ1955" i="4"/>
  <c r="AL1702" i="4"/>
  <c r="AJ2355" i="4"/>
  <c r="AL2102" i="4"/>
  <c r="AJ2507" i="4"/>
  <c r="AL2254" i="4"/>
  <c r="AJ2175" i="4"/>
  <c r="AL1922" i="4"/>
  <c r="AJ2131" i="4"/>
  <c r="AL1878" i="4"/>
  <c r="AJ2199" i="4"/>
  <c r="AL1946" i="4"/>
  <c r="AJ2219" i="4"/>
  <c r="AL1966" i="4"/>
  <c r="AJ2027" i="4"/>
  <c r="AL1774" i="4"/>
  <c r="AJ1859" i="4"/>
  <c r="AL1606" i="4"/>
  <c r="AJ2255" i="4"/>
  <c r="AL2002" i="4"/>
  <c r="AJ2522" i="4"/>
  <c r="AL2269" i="4"/>
  <c r="AJ2563" i="4"/>
  <c r="AL2310" i="4"/>
  <c r="AJ2079" i="4"/>
  <c r="AL1826" i="4"/>
  <c r="AJ1807" i="4"/>
  <c r="AL1554" i="4"/>
  <c r="AJ2099" i="4"/>
  <c r="AL1846" i="4"/>
  <c r="AJ2295" i="4"/>
  <c r="AL2042" i="4"/>
  <c r="AJ2390" i="4"/>
  <c r="AL2137" i="4"/>
  <c r="AJ2331" i="4"/>
  <c r="AL2078" i="4"/>
  <c r="AJ2559" i="4"/>
  <c r="AL2306" i="4"/>
  <c r="AJ1963" i="4"/>
  <c r="AL1710" i="4"/>
  <c r="AJ2407" i="4"/>
  <c r="AL2154" i="4"/>
  <c r="AJ1815" i="4"/>
  <c r="AL1562" i="4"/>
  <c r="AJ2479" i="4"/>
  <c r="AL2226" i="4"/>
  <c r="AJ2419" i="4"/>
  <c r="AL2166" i="4"/>
  <c r="AJ1923" i="4"/>
  <c r="AL1670" i="4"/>
  <c r="AJ1991" i="4"/>
  <c r="AL1738" i="4"/>
  <c r="AJ2463" i="4"/>
  <c r="AL2210" i="4"/>
  <c r="AJ1883" i="4"/>
  <c r="AL1630" i="4"/>
  <c r="AJ1879" i="4"/>
  <c r="AL1626" i="4"/>
  <c r="AJ2531" i="4"/>
  <c r="AL2278" i="4"/>
  <c r="AJ2394" i="4"/>
  <c r="AL2141" i="4"/>
  <c r="AJ2323" i="4"/>
  <c r="AL2070" i="4"/>
  <c r="AJ2319" i="4"/>
  <c r="AL2066" i="4"/>
  <c r="AJ2515" i="4"/>
  <c r="AL2262" i="4"/>
  <c r="AJ2534" i="4"/>
  <c r="AL2281" i="4"/>
  <c r="AJ2431" i="4"/>
  <c r="AL2178" i="4"/>
  <c r="AJ1979" i="4"/>
  <c r="AL1726" i="4"/>
  <c r="AJ2455" i="4"/>
  <c r="AL2202" i="4"/>
  <c r="AJ2263" i="4"/>
  <c r="AL2010" i="4"/>
  <c r="AJ2458" i="4"/>
  <c r="AL2205" i="4"/>
  <c r="AJ2147" i="4"/>
  <c r="AL1894" i="4"/>
  <c r="AJ2443" i="4"/>
  <c r="AL2190" i="4"/>
  <c r="AJ2179" i="4"/>
  <c r="AL1926" i="4"/>
  <c r="AJ2495" i="4"/>
  <c r="AL2242" i="4"/>
  <c r="AJ2571" i="4"/>
  <c r="AL2318" i="4"/>
  <c r="AJ2519" i="4"/>
  <c r="AL2266" i="4"/>
  <c r="AJ2299" i="4"/>
  <c r="AL2046" i="4"/>
  <c r="AJ2191" i="4"/>
  <c r="AL1938" i="4"/>
  <c r="AJ2438" i="4"/>
  <c r="AL2185" i="4"/>
  <c r="AJ2023" i="4"/>
  <c r="AL1770" i="4"/>
  <c r="AJ2335" i="4"/>
  <c r="AL2082" i="4"/>
  <c r="AJ2011" i="4"/>
  <c r="AL1758" i="4"/>
  <c r="AJ2167" i="4"/>
  <c r="AL1914" i="4"/>
  <c r="AJ2555" i="4"/>
  <c r="AL2302" i="4"/>
  <c r="AJ2798" i="4"/>
  <c r="AL2798" i="4" s="1"/>
  <c r="AL2545" i="4"/>
  <c r="AJ2303" i="4"/>
  <c r="AL2050" i="4"/>
  <c r="AJ1915" i="4"/>
  <c r="AL1662" i="4"/>
  <c r="AJ2327" i="4"/>
  <c r="AL2074" i="4"/>
  <c r="AJ1875" i="4"/>
  <c r="AL1622" i="4"/>
  <c r="AJ2362" i="4"/>
  <c r="AL2109" i="4"/>
  <c r="AJ2471" i="4"/>
  <c r="AL2218" i="4"/>
  <c r="AJ2383" i="4"/>
  <c r="AL2130" i="4"/>
  <c r="AJ2514" i="4"/>
  <c r="AL2261" i="4"/>
  <c r="AJ2367" i="4"/>
  <c r="AL2114" i="4"/>
  <c r="AJ1851" i="4"/>
  <c r="AL1598" i="4"/>
  <c r="AJ2391" i="4"/>
  <c r="AL2138" i="4"/>
  <c r="AJ1939" i="4"/>
  <c r="AL1686" i="4"/>
  <c r="AJ2434" i="4"/>
  <c r="AL2181" i="4"/>
  <c r="AJ2350" i="4"/>
  <c r="AL2097" i="4"/>
  <c r="AJ1784" i="4"/>
  <c r="AL1531" i="4"/>
  <c r="AJ1843" i="4"/>
  <c r="AL1590" i="4"/>
  <c r="AJ2527" i="4"/>
  <c r="AL2274" i="4"/>
  <c r="AJ2366" i="4"/>
  <c r="AL2113" i="4"/>
  <c r="AJ2307" i="4"/>
  <c r="AL2054" i="4"/>
  <c r="AJ1803" i="4"/>
  <c r="AL1550" i="4"/>
  <c r="AJ2275" i="4"/>
  <c r="AL2022" i="4"/>
  <c r="AJ2103" i="4"/>
  <c r="AL1850" i="4"/>
  <c r="AJ1831" i="4"/>
  <c r="AL1578" i="4"/>
  <c r="AJ2123" i="4"/>
  <c r="AL1870" i="4"/>
  <c r="AJ1871" i="4"/>
  <c r="AL1618" i="4"/>
  <c r="AJ2223" i="4"/>
  <c r="AL1970" i="4"/>
  <c r="AJ2211" i="4"/>
  <c r="AL1958" i="4"/>
  <c r="AJ2119" i="4"/>
  <c r="AL1866" i="4"/>
  <c r="AJ2043" i="4"/>
  <c r="AL1790" i="4"/>
  <c r="AJ2478" i="4"/>
  <c r="AL2225" i="4"/>
  <c r="AJ1959" i="4"/>
  <c r="AL1706" i="4"/>
  <c r="AJ2087" i="4"/>
  <c r="AL1834" i="4"/>
  <c r="AJ2171" i="4"/>
  <c r="AL1918" i="4"/>
  <c r="AJ2347" i="4"/>
  <c r="AL2094" i="4"/>
  <c r="AJ2143" i="4"/>
  <c r="AL1890" i="4"/>
  <c r="AJ2163" i="4"/>
  <c r="AL1910" i="4"/>
  <c r="AJ2487" i="4"/>
  <c r="AL2234" i="4"/>
  <c r="AJ2187" i="4"/>
  <c r="AL1934" i="4"/>
  <c r="AJ2579" i="4"/>
  <c r="AL2326" i="4"/>
  <c r="AJ2502" i="4"/>
  <c r="AL2249" i="4"/>
  <c r="AJ2311" i="4"/>
  <c r="AL2058" i="4"/>
  <c r="AJ2075" i="4"/>
  <c r="AL1822" i="4"/>
  <c r="AJ2567" i="4"/>
  <c r="AL2314" i="4"/>
  <c r="AJ2259" i="4"/>
  <c r="AL2006" i="4"/>
  <c r="AJ2003" i="4"/>
  <c r="AL1750" i="4"/>
  <c r="AJ2063" i="4"/>
  <c r="AL1810" i="4"/>
  <c r="AJ2426" i="4"/>
  <c r="AL2173" i="4"/>
  <c r="AJ2095" i="4"/>
  <c r="AL1842" i="4"/>
  <c r="AJ2279" i="4"/>
  <c r="AL2026" i="4"/>
  <c r="AJ2267" i="4"/>
  <c r="AL2014" i="4"/>
  <c r="AJ2239" i="4"/>
  <c r="AL1986" i="4"/>
  <c r="AJ1835" i="4"/>
  <c r="AL1582" i="4"/>
  <c r="AJ2354" i="4"/>
  <c r="AL2101" i="4"/>
  <c r="AJ1795" i="4"/>
  <c r="AL1542" i="4"/>
  <c r="AJ2051" i="4"/>
  <c r="AL1798" i="4"/>
  <c r="AJ2459" i="4"/>
  <c r="AL2206" i="4"/>
  <c r="AJ2203" i="4"/>
  <c r="AL1950" i="4"/>
  <c r="AJ2271" i="4"/>
  <c r="AL2018" i="4"/>
  <c r="AJ2359" i="4"/>
  <c r="AL2106" i="4"/>
  <c r="AJ2454" i="4"/>
  <c r="AL2201" i="4"/>
  <c r="AJ2538" i="4"/>
  <c r="AL2285" i="4"/>
  <c r="AJ2127" i="4"/>
  <c r="AL1874" i="4"/>
  <c r="AJ1787" i="4"/>
  <c r="AL1534" i="4"/>
  <c r="AJ2247" i="4"/>
  <c r="AL1994" i="4"/>
  <c r="AJ1827" i="4"/>
  <c r="AL1574" i="4"/>
  <c r="AJ2358" i="4"/>
  <c r="AL2105" i="4"/>
  <c r="AJ1811" i="4"/>
  <c r="AL1558" i="4"/>
  <c r="AJ2283" i="4"/>
  <c r="AL2030" i="4"/>
  <c r="AJ2462" i="4"/>
  <c r="AL2209" i="4"/>
  <c r="AJ2339" i="4"/>
  <c r="AL2086" i="4"/>
  <c r="AJ1847" i="4"/>
  <c r="AL1594" i="4"/>
  <c r="AJ2575" i="4"/>
  <c r="AL2322" i="4"/>
  <c r="AJ2422" i="4"/>
  <c r="AL2169" i="4"/>
  <c r="AJ2363" i="4"/>
  <c r="AL2110" i="4"/>
  <c r="AJ1935" i="4"/>
  <c r="AL1682" i="4"/>
  <c r="AJ2346" i="4"/>
  <c r="AL2093" i="4"/>
  <c r="AJ1863" i="4"/>
  <c r="AL1610" i="4"/>
  <c r="AJ2583" i="4"/>
  <c r="AL2330" i="4"/>
  <c r="AJ1903" i="4"/>
  <c r="AL1650" i="4"/>
  <c r="AJ2414" i="4"/>
  <c r="AL2161" i="4"/>
  <c r="AJ1895" i="4"/>
  <c r="AL1642" i="4"/>
  <c r="AJ2470" i="4"/>
  <c r="AL2217" i="4"/>
  <c r="AJ1887" i="4"/>
  <c r="AL1634" i="4"/>
  <c r="AJ2378" i="4"/>
  <c r="AL2125" i="4"/>
  <c r="AJ2398" i="4"/>
  <c r="AL2145" i="4"/>
  <c r="AJ2403" i="4"/>
  <c r="AL2150" i="4"/>
  <c r="AJ1911" i="4"/>
  <c r="AL1658" i="4"/>
  <c r="AJ2402" i="4"/>
  <c r="AL2149" i="4"/>
  <c r="AJ2486" i="4"/>
  <c r="AL2233" i="4"/>
  <c r="AJ2427" i="4"/>
  <c r="AL2174" i="4"/>
  <c r="AJ2342" i="4"/>
  <c r="AL2089" i="4"/>
  <c r="AJ2446" i="4"/>
  <c r="AL2193" i="4"/>
  <c r="AJ2418" i="4"/>
  <c r="AL2165" i="4"/>
  <c r="AJ2183" i="4"/>
  <c r="AL1930" i="4"/>
  <c r="AJ2107" i="4"/>
  <c r="AL1854" i="4"/>
  <c r="AJ1995" i="4"/>
  <c r="AL1742" i="4"/>
  <c r="AJ2503" i="4"/>
  <c r="AL2250" i="4"/>
  <c r="AJ2139" i="4"/>
  <c r="AL1886" i="4"/>
  <c r="AJ1919" i="4"/>
  <c r="AL1666" i="4"/>
  <c r="AJ2399" i="4"/>
  <c r="AL2146" i="4"/>
  <c r="AJ2410" i="4"/>
  <c r="AL2157" i="4"/>
  <c r="AJ2207" i="4"/>
  <c r="AL1954" i="4"/>
  <c r="AJ2494" i="4"/>
  <c r="AL2241" i="4"/>
  <c r="AJ1947" i="4"/>
  <c r="AL1694" i="4"/>
  <c r="AJ2435" i="4"/>
  <c r="AL2182" i="4"/>
  <c r="AJ2227" i="4"/>
  <c r="AL1974" i="4"/>
  <c r="AJ1943" i="4"/>
  <c r="AL1690" i="4"/>
  <c r="AJ2423" i="4"/>
  <c r="AL2170" i="4"/>
  <c r="AJ2442" i="4"/>
  <c r="AL2189" i="4"/>
  <c r="AJ2231" i="4"/>
  <c r="AL1978" i="4"/>
  <c r="AJ2518" i="4"/>
  <c r="AL2265" i="4"/>
  <c r="AJ1971" i="4"/>
  <c r="AL1718" i="4"/>
  <c r="AJ2467" i="4"/>
  <c r="AL2214" i="4"/>
  <c r="AJ2251" i="4"/>
  <c r="AL1998" i="4"/>
  <c r="AJ2351" i="4"/>
  <c r="AL2098" i="4"/>
  <c r="AJ2530" i="4"/>
  <c r="AL2277" i="4"/>
  <c r="AJ2510" i="4"/>
  <c r="AL2257" i="4"/>
  <c r="AJ2451" i="4"/>
  <c r="AL2198" i="4"/>
  <c r="AJ1927" i="4"/>
  <c r="AL1674" i="4"/>
  <c r="AJ2386" i="4"/>
  <c r="AL2133" i="4"/>
  <c r="AJ2406" i="4"/>
  <c r="AL2153" i="4"/>
  <c r="AJ2019" i="4"/>
  <c r="AL1766" i="4"/>
  <c r="AJ1967" i="4"/>
  <c r="AL1714" i="4"/>
  <c r="AJ2159" i="4"/>
  <c r="AL1906" i="4"/>
  <c r="AJ1931" i="4"/>
  <c r="AL1678" i="4"/>
  <c r="AJ2243" i="4"/>
  <c r="AL1990" i="4"/>
  <c r="AJ2439" i="4"/>
  <c r="AL2186" i="4"/>
  <c r="AJ2374" i="4"/>
  <c r="AL2121" i="4"/>
  <c r="AJ2411" i="4"/>
  <c r="AL2158" i="4"/>
  <c r="AJ2506" i="4"/>
  <c r="AL2253" i="4"/>
  <c r="AJ1532" i="4"/>
  <c r="AL1279" i="4"/>
  <c r="AJ1983" i="4"/>
  <c r="AL1730" i="4"/>
  <c r="AJ2338" i="4"/>
  <c r="AL2085" i="4"/>
  <c r="AJ2430" i="4"/>
  <c r="AL2177" i="4"/>
  <c r="AJ2371" i="4"/>
  <c r="AL2118" i="4"/>
  <c r="AJ2482" i="4"/>
  <c r="AL2229" i="4"/>
  <c r="AJ2007" i="4"/>
  <c r="AL1754" i="4"/>
  <c r="AJ1783" i="4"/>
  <c r="AL1530" i="4"/>
  <c r="AJ2395" i="4"/>
  <c r="AL2142" i="4"/>
  <c r="AJ1999" i="4"/>
  <c r="AL1746" i="4"/>
  <c r="AJ2382" i="4"/>
  <c r="AL2129" i="4"/>
  <c r="AJ2115" i="4"/>
  <c r="AL1862" i="4"/>
  <c r="AJ2466" i="4"/>
  <c r="AL2213" i="4"/>
  <c r="AJ2379" i="4"/>
  <c r="AL2126" i="4"/>
  <c r="AJ2474" i="4"/>
  <c r="AL2221" i="4"/>
  <c r="AJ2083" i="4"/>
  <c r="AL1830" i="4"/>
  <c r="AJ2215" i="4"/>
  <c r="AL1962" i="4"/>
  <c r="AJ2334" i="4"/>
  <c r="AL2081" i="4"/>
  <c r="AJ1951" i="4"/>
  <c r="AL1698" i="4"/>
  <c r="AJ2450" i="4"/>
  <c r="AL2197" i="4"/>
  <c r="AJ1839" i="4"/>
  <c r="AL1586" i="4"/>
  <c r="AJ2067" i="4"/>
  <c r="AL1814" i="4"/>
  <c r="AJ1975" i="4"/>
  <c r="AL1722" i="4"/>
  <c r="AJ2490" i="4"/>
  <c r="AL2237" i="4"/>
  <c r="AJ2475" i="4"/>
  <c r="AL2222" i="4"/>
  <c r="AJ2539" i="4"/>
  <c r="AL2286" i="4"/>
  <c r="AJ2415" i="4"/>
  <c r="AL2162" i="4"/>
  <c r="AJ1791" i="4"/>
  <c r="AL1538" i="4"/>
  <c r="AJ2343" i="4"/>
  <c r="AL2090" i="4"/>
  <c r="AJ2499" i="4"/>
  <c r="AL2246" i="4"/>
  <c r="AJ2031" i="4"/>
  <c r="AL1778" i="4"/>
  <c r="AJ1823" i="4"/>
  <c r="AL1570" i="4"/>
  <c r="AJ2375" i="4"/>
  <c r="AL2122" i="4"/>
  <c r="AJ1987" i="4"/>
  <c r="AL1734" i="4"/>
  <c r="AJ2015" i="4"/>
  <c r="AL1762" i="4"/>
  <c r="AJ2047" i="4"/>
  <c r="AL1794" i="4"/>
  <c r="AJ2526" i="4"/>
  <c r="AL2273" i="4"/>
  <c r="AJ2483" i="4"/>
  <c r="AL2230" i="4"/>
  <c r="AJ2547" i="4"/>
  <c r="AL2294" i="4"/>
  <c r="AJ2071" i="4"/>
  <c r="AL1818" i="4"/>
  <c r="AJ1799" i="4"/>
  <c r="AL1546" i="4"/>
  <c r="AJ2091" i="4"/>
  <c r="AL1838" i="4"/>
  <c r="AJ2511" i="4"/>
  <c r="AL2258" i="4"/>
  <c r="AJ1899" i="4"/>
  <c r="AL1646" i="4"/>
  <c r="AJ2055" i="4"/>
  <c r="AL1802" i="4"/>
  <c r="AJ2315" i="4"/>
  <c r="AL2062" i="4"/>
  <c r="AJ2523" i="4"/>
  <c r="AL2270" i="4"/>
  <c r="AJ2151" i="4"/>
  <c r="AL1898" i="4"/>
  <c r="AJ1855" i="4"/>
  <c r="AL1602" i="4"/>
  <c r="AJ2498" i="4"/>
  <c r="AL2245" i="4"/>
  <c r="AJ2491" i="4"/>
  <c r="AL2238" i="4"/>
  <c r="AJ2035" i="4"/>
  <c r="AL1782" i="4"/>
  <c r="AJ2370" i="4"/>
  <c r="AL2117" i="4"/>
  <c r="AJ2551" i="4"/>
  <c r="AL2298" i="4"/>
  <c r="AJ1907" i="4"/>
  <c r="AL1654" i="4"/>
  <c r="AJ2059" i="4"/>
  <c r="AL1806" i="4"/>
  <c r="AJ2447" i="4"/>
  <c r="AL2194" i="4"/>
  <c r="AJ1867" i="4"/>
  <c r="AL1614" i="4"/>
  <c r="AJ2535" i="4"/>
  <c r="AL2282" i="4"/>
  <c r="AJ1891" i="4"/>
  <c r="AL1638" i="4"/>
  <c r="AJ2287" i="4"/>
  <c r="AL2034" i="4"/>
  <c r="AJ1819" i="4"/>
  <c r="AL1566" i="4"/>
  <c r="AJ2235" i="4"/>
  <c r="AL1982" i="4"/>
  <c r="B15" i="5"/>
  <c r="BB9" i="7" l="1"/>
  <c r="B59" i="7" s="1"/>
  <c r="BA10" i="7"/>
  <c r="BH10" i="7" s="1"/>
  <c r="AR1281" i="4"/>
  <c r="AQ1862" i="4"/>
  <c r="AM1862" i="4"/>
  <c r="AQ1566" i="4"/>
  <c r="AM1566" i="4"/>
  <c r="AQ1638" i="4"/>
  <c r="AM1638" i="4"/>
  <c r="AQ1614" i="4"/>
  <c r="AM1614" i="4"/>
  <c r="AQ1806" i="4"/>
  <c r="AM1806" i="4"/>
  <c r="AQ2298" i="4"/>
  <c r="AM2298" i="4"/>
  <c r="AQ1782" i="4"/>
  <c r="AM1782" i="4"/>
  <c r="AQ2245" i="4"/>
  <c r="AM2245" i="4"/>
  <c r="AQ1898" i="4"/>
  <c r="AM1898" i="4"/>
  <c r="AQ2062" i="4"/>
  <c r="AM2062" i="4"/>
  <c r="AQ1646" i="4"/>
  <c r="AM1646" i="4"/>
  <c r="AQ1838" i="4"/>
  <c r="AM1838" i="4"/>
  <c r="AQ1818" i="4"/>
  <c r="AM1818" i="4"/>
  <c r="AQ2230" i="4"/>
  <c r="AM2230" i="4"/>
  <c r="AQ1794" i="4"/>
  <c r="AM1794" i="4"/>
  <c r="AQ1734" i="4"/>
  <c r="AM1734" i="4"/>
  <c r="AQ1570" i="4"/>
  <c r="AM1570" i="4"/>
  <c r="AQ2246" i="4"/>
  <c r="AM2246" i="4"/>
  <c r="AQ1538" i="4"/>
  <c r="AM1538" i="4"/>
  <c r="AQ2286" i="4"/>
  <c r="AM2286" i="4"/>
  <c r="AQ2237" i="4"/>
  <c r="AM2237" i="4"/>
  <c r="AQ1814" i="4"/>
  <c r="AM1814" i="4"/>
  <c r="AQ2197" i="4"/>
  <c r="AM2197" i="4"/>
  <c r="AQ2081" i="4"/>
  <c r="AM2081" i="4"/>
  <c r="AQ1830" i="4"/>
  <c r="AM1830" i="4"/>
  <c r="AQ2126" i="4"/>
  <c r="AM2126" i="4"/>
  <c r="AQ2121" i="4"/>
  <c r="AM2121" i="4"/>
  <c r="AQ1766" i="4"/>
  <c r="AM1766" i="4"/>
  <c r="AQ1718" i="4"/>
  <c r="AM1718" i="4"/>
  <c r="AQ1954" i="4"/>
  <c r="AM1954" i="4"/>
  <c r="AQ1742" i="4"/>
  <c r="AM1742" i="4"/>
  <c r="AQ2150" i="4"/>
  <c r="AM2150" i="4"/>
  <c r="AQ2093" i="4"/>
  <c r="AM2093" i="4"/>
  <c r="AQ2105" i="4"/>
  <c r="AM2105" i="4"/>
  <c r="AQ2018" i="4"/>
  <c r="AM2018" i="4"/>
  <c r="AQ2014" i="4"/>
  <c r="AM2014" i="4"/>
  <c r="AQ1822" i="4"/>
  <c r="AM1822" i="4"/>
  <c r="AQ1934" i="4"/>
  <c r="AM1934" i="4"/>
  <c r="AQ1834" i="4"/>
  <c r="AM1834" i="4"/>
  <c r="AQ1850" i="4"/>
  <c r="AM1850" i="4"/>
  <c r="AQ1590" i="4"/>
  <c r="AM1590" i="4"/>
  <c r="AQ2261" i="4"/>
  <c r="AM2261" i="4"/>
  <c r="AQ1622" i="4"/>
  <c r="AM1622" i="4"/>
  <c r="AQ2185" i="4"/>
  <c r="AM2185" i="4"/>
  <c r="AQ2010" i="4"/>
  <c r="AM2010" i="4"/>
  <c r="AQ1626" i="4"/>
  <c r="AM1626" i="4"/>
  <c r="AQ2226" i="4"/>
  <c r="AM2226" i="4"/>
  <c r="AQ1826" i="4"/>
  <c r="AM1826" i="4"/>
  <c r="AQ2254" i="4"/>
  <c r="AM2254" i="4"/>
  <c r="AQ2798" i="4"/>
  <c r="AM2798" i="4"/>
  <c r="AQ1746" i="4"/>
  <c r="AM1746" i="4"/>
  <c r="AQ2229" i="4"/>
  <c r="AM2229" i="4"/>
  <c r="AQ1730" i="4"/>
  <c r="AM1730" i="4"/>
  <c r="AQ1990" i="4"/>
  <c r="AM1990" i="4"/>
  <c r="AQ2133" i="4"/>
  <c r="AM2133" i="4"/>
  <c r="AQ2277" i="4"/>
  <c r="AM2277" i="4"/>
  <c r="AQ1978" i="4"/>
  <c r="AM1978" i="4"/>
  <c r="AQ1694" i="4"/>
  <c r="AM1694" i="4"/>
  <c r="AQ1886" i="4"/>
  <c r="AM1886" i="4"/>
  <c r="AQ2193" i="4"/>
  <c r="AM2193" i="4"/>
  <c r="AQ2149" i="4"/>
  <c r="AM2149" i="4"/>
  <c r="AQ2217" i="4"/>
  <c r="AM2217" i="4"/>
  <c r="AQ2330" i="4"/>
  <c r="AM2330" i="4"/>
  <c r="AQ2322" i="4"/>
  <c r="AM2322" i="4"/>
  <c r="AQ2030" i="4"/>
  <c r="AM2030" i="4"/>
  <c r="AQ1874" i="4"/>
  <c r="AM1874" i="4"/>
  <c r="AQ2206" i="4"/>
  <c r="AM2206" i="4"/>
  <c r="AQ1582" i="4"/>
  <c r="AM1582" i="4"/>
  <c r="AQ1810" i="4"/>
  <c r="AM1810" i="4"/>
  <c r="AQ2094" i="4"/>
  <c r="AM2094" i="4"/>
  <c r="AQ2225" i="4"/>
  <c r="AM2225" i="4"/>
  <c r="AQ1970" i="4"/>
  <c r="AM1970" i="4"/>
  <c r="AQ2113" i="4"/>
  <c r="AM2113" i="4"/>
  <c r="AQ2097" i="4"/>
  <c r="AM2097" i="4"/>
  <c r="AQ1598" i="4"/>
  <c r="AM1598" i="4"/>
  <c r="AQ2218" i="4"/>
  <c r="AM2218" i="4"/>
  <c r="AQ1662" i="4"/>
  <c r="AM1662" i="4"/>
  <c r="AQ1914" i="4"/>
  <c r="AM1914" i="4"/>
  <c r="AQ2046" i="4"/>
  <c r="AM2046" i="4"/>
  <c r="AQ1894" i="4"/>
  <c r="AM1894" i="4"/>
  <c r="AQ2281" i="4"/>
  <c r="AM2281" i="4"/>
  <c r="AQ2141" i="4"/>
  <c r="AM2141" i="4"/>
  <c r="AQ1670" i="4"/>
  <c r="AM1670" i="4"/>
  <c r="AQ2306" i="4"/>
  <c r="AM2306" i="4"/>
  <c r="AQ1846" i="4"/>
  <c r="AM1846" i="4"/>
  <c r="AQ1606" i="4"/>
  <c r="AM1606" i="4"/>
  <c r="AQ1878" i="4"/>
  <c r="AM1878" i="4"/>
  <c r="AQ1902" i="4"/>
  <c r="AM1902" i="4"/>
  <c r="AQ1942" i="4"/>
  <c r="AM1942" i="4"/>
  <c r="AQ1982" i="4"/>
  <c r="AM1982" i="4"/>
  <c r="AQ2034" i="4"/>
  <c r="AM2034" i="4"/>
  <c r="AQ2282" i="4"/>
  <c r="AM2282" i="4"/>
  <c r="AQ2194" i="4"/>
  <c r="AM2194" i="4"/>
  <c r="AQ1654" i="4"/>
  <c r="AM1654" i="4"/>
  <c r="AQ2117" i="4"/>
  <c r="AM2117" i="4"/>
  <c r="AQ2238" i="4"/>
  <c r="AM2238" i="4"/>
  <c r="AQ1602" i="4"/>
  <c r="AM1602" i="4"/>
  <c r="AQ2270" i="4"/>
  <c r="AM2270" i="4"/>
  <c r="AQ1802" i="4"/>
  <c r="AM1802" i="4"/>
  <c r="AQ2258" i="4"/>
  <c r="AM2258" i="4"/>
  <c r="AQ1546" i="4"/>
  <c r="AM1546" i="4"/>
  <c r="AQ2294" i="4"/>
  <c r="AM2294" i="4"/>
  <c r="AQ2273" i="4"/>
  <c r="AM2273" i="4"/>
  <c r="AQ1762" i="4"/>
  <c r="AM1762" i="4"/>
  <c r="AQ2122" i="4"/>
  <c r="AM2122" i="4"/>
  <c r="AQ1778" i="4"/>
  <c r="AM1778" i="4"/>
  <c r="AQ2090" i="4"/>
  <c r="AM2090" i="4"/>
  <c r="AQ2162" i="4"/>
  <c r="AM2162" i="4"/>
  <c r="AQ2222" i="4"/>
  <c r="AM2222" i="4"/>
  <c r="AQ1722" i="4"/>
  <c r="AM1722" i="4"/>
  <c r="AQ1586" i="4"/>
  <c r="AM1586" i="4"/>
  <c r="AQ1698" i="4"/>
  <c r="AM1698" i="4"/>
  <c r="AQ1962" i="4"/>
  <c r="AM1962" i="4"/>
  <c r="AQ2221" i="4"/>
  <c r="AM2221" i="4"/>
  <c r="AQ2213" i="4"/>
  <c r="AM2213" i="4"/>
  <c r="AQ2129" i="4"/>
  <c r="AM2129" i="4"/>
  <c r="AQ2142" i="4"/>
  <c r="AM2142" i="4"/>
  <c r="AQ1754" i="4"/>
  <c r="AM1754" i="4"/>
  <c r="AQ2118" i="4"/>
  <c r="AM2118" i="4"/>
  <c r="AQ2085" i="4"/>
  <c r="AM2085" i="4"/>
  <c r="AQ1279" i="4"/>
  <c r="AM1279" i="4"/>
  <c r="AQ2158" i="4"/>
  <c r="AM2158" i="4"/>
  <c r="AQ2186" i="4"/>
  <c r="AM2186" i="4"/>
  <c r="AQ1678" i="4"/>
  <c r="AM1678" i="4"/>
  <c r="AQ1714" i="4"/>
  <c r="AM1714" i="4"/>
  <c r="AQ2153" i="4"/>
  <c r="AM2153" i="4"/>
  <c r="AQ1674" i="4"/>
  <c r="AM1674" i="4"/>
  <c r="AQ2257" i="4"/>
  <c r="AM2257" i="4"/>
  <c r="AQ2098" i="4"/>
  <c r="AM2098" i="4"/>
  <c r="AQ2214" i="4"/>
  <c r="AM2214" i="4"/>
  <c r="AQ2265" i="4"/>
  <c r="AM2265" i="4"/>
  <c r="AQ2189" i="4"/>
  <c r="AM2189" i="4"/>
  <c r="AQ1690" i="4"/>
  <c r="AM1690" i="4"/>
  <c r="AQ2182" i="4"/>
  <c r="AM2182" i="4"/>
  <c r="AQ2241" i="4"/>
  <c r="AM2241" i="4"/>
  <c r="AQ2157" i="4"/>
  <c r="AM2157" i="4"/>
  <c r="AQ1666" i="4"/>
  <c r="AM1666" i="4"/>
  <c r="AQ2250" i="4"/>
  <c r="AM2250" i="4"/>
  <c r="AQ1854" i="4"/>
  <c r="AM1854" i="4"/>
  <c r="AQ2165" i="4"/>
  <c r="AM2165" i="4"/>
  <c r="AQ2089" i="4"/>
  <c r="AM2089" i="4"/>
  <c r="AQ2233" i="4"/>
  <c r="AM2233" i="4"/>
  <c r="AQ1658" i="4"/>
  <c r="AM1658" i="4"/>
  <c r="AQ2145" i="4"/>
  <c r="AM2145" i="4"/>
  <c r="AQ1634" i="4"/>
  <c r="AM1634" i="4"/>
  <c r="AQ1642" i="4"/>
  <c r="AM1642" i="4"/>
  <c r="AQ1650" i="4"/>
  <c r="AM1650" i="4"/>
  <c r="AQ1610" i="4"/>
  <c r="AM1610" i="4"/>
  <c r="AQ1682" i="4"/>
  <c r="AM1682" i="4"/>
  <c r="AQ2169" i="4"/>
  <c r="AM2169" i="4"/>
  <c r="AQ1594" i="4"/>
  <c r="AM1594" i="4"/>
  <c r="AQ2209" i="4"/>
  <c r="AM2209" i="4"/>
  <c r="AQ1558" i="4"/>
  <c r="AM1558" i="4"/>
  <c r="AQ1574" i="4"/>
  <c r="AM1574" i="4"/>
  <c r="AQ1534" i="4"/>
  <c r="AM1534" i="4"/>
  <c r="AQ2285" i="4"/>
  <c r="AM2285" i="4"/>
  <c r="AQ2106" i="4"/>
  <c r="AM2106" i="4"/>
  <c r="AQ1950" i="4"/>
  <c r="AM1950" i="4"/>
  <c r="AQ1798" i="4"/>
  <c r="AM1798" i="4"/>
  <c r="AQ2101" i="4"/>
  <c r="AM2101" i="4"/>
  <c r="AQ1986" i="4"/>
  <c r="AM1986" i="4"/>
  <c r="AQ2026" i="4"/>
  <c r="AM2026" i="4"/>
  <c r="AQ2173" i="4"/>
  <c r="AM2173" i="4"/>
  <c r="AQ1750" i="4"/>
  <c r="AM1750" i="4"/>
  <c r="AQ2314" i="4"/>
  <c r="AM2314" i="4"/>
  <c r="AQ2058" i="4"/>
  <c r="AM2058" i="4"/>
  <c r="AQ2326" i="4"/>
  <c r="AM2326" i="4"/>
  <c r="AQ2234" i="4"/>
  <c r="AM2234" i="4"/>
  <c r="AQ1890" i="4"/>
  <c r="AM1890" i="4"/>
  <c r="AQ1918" i="4"/>
  <c r="AM1918" i="4"/>
  <c r="AQ1706" i="4"/>
  <c r="AM1706" i="4"/>
  <c r="AQ1790" i="4"/>
  <c r="AM1790" i="4"/>
  <c r="AQ1958" i="4"/>
  <c r="AM1958" i="4"/>
  <c r="AQ1618" i="4"/>
  <c r="AM1618" i="4"/>
  <c r="AQ1578" i="4"/>
  <c r="AM1578" i="4"/>
  <c r="AQ2022" i="4"/>
  <c r="AM2022" i="4"/>
  <c r="AQ2054" i="4"/>
  <c r="AM2054" i="4"/>
  <c r="AQ2274" i="4"/>
  <c r="AM2274" i="4"/>
  <c r="AQ1531" i="4"/>
  <c r="AM1531" i="4"/>
  <c r="AQ2181" i="4"/>
  <c r="AM2181" i="4"/>
  <c r="AQ2138" i="4"/>
  <c r="AM2138" i="4"/>
  <c r="AQ2114" i="4"/>
  <c r="AM2114" i="4"/>
  <c r="AQ2130" i="4"/>
  <c r="AM2130" i="4"/>
  <c r="AQ2109" i="4"/>
  <c r="AM2109" i="4"/>
  <c r="AQ2074" i="4"/>
  <c r="AM2074" i="4"/>
  <c r="AQ2050" i="4"/>
  <c r="AM2050" i="4"/>
  <c r="AQ2302" i="4"/>
  <c r="AM2302" i="4"/>
  <c r="AQ1758" i="4"/>
  <c r="AM1758" i="4"/>
  <c r="AQ1770" i="4"/>
  <c r="AM1770" i="4"/>
  <c r="AQ1938" i="4"/>
  <c r="AM1938" i="4"/>
  <c r="AQ2266" i="4"/>
  <c r="AM2266" i="4"/>
  <c r="AQ2242" i="4"/>
  <c r="AM2242" i="4"/>
  <c r="AQ2190" i="4"/>
  <c r="AM2190" i="4"/>
  <c r="AQ2205" i="4"/>
  <c r="AM2205" i="4"/>
  <c r="AQ2202" i="4"/>
  <c r="AM2202" i="4"/>
  <c r="AQ2178" i="4"/>
  <c r="AM2178" i="4"/>
  <c r="AQ2262" i="4"/>
  <c r="AM2262" i="4"/>
  <c r="AQ2070" i="4"/>
  <c r="AM2070" i="4"/>
  <c r="AQ2278" i="4"/>
  <c r="AM2278" i="4"/>
  <c r="AQ1630" i="4"/>
  <c r="AM1630" i="4"/>
  <c r="AQ1738" i="4"/>
  <c r="AM1738" i="4"/>
  <c r="AQ2166" i="4"/>
  <c r="AM2166" i="4"/>
  <c r="AQ1562" i="4"/>
  <c r="AM1562" i="4"/>
  <c r="AQ1710" i="4"/>
  <c r="AM1710" i="4"/>
  <c r="AQ2078" i="4"/>
  <c r="AM2078" i="4"/>
  <c r="AQ2042" i="4"/>
  <c r="AM2042" i="4"/>
  <c r="AQ1554" i="4"/>
  <c r="AM1554" i="4"/>
  <c r="AQ2310" i="4"/>
  <c r="AM2310" i="4"/>
  <c r="AQ2002" i="4"/>
  <c r="AM2002" i="4"/>
  <c r="AQ1774" i="4"/>
  <c r="AM1774" i="4"/>
  <c r="AQ1946" i="4"/>
  <c r="AM1946" i="4"/>
  <c r="AQ1922" i="4"/>
  <c r="AM1922" i="4"/>
  <c r="AQ2102" i="4"/>
  <c r="AM2102" i="4"/>
  <c r="AQ2134" i="4"/>
  <c r="AM2134" i="4"/>
  <c r="AQ1882" i="4"/>
  <c r="AM1882" i="4"/>
  <c r="AQ1858" i="4"/>
  <c r="AM1858" i="4"/>
  <c r="AQ1530" i="4"/>
  <c r="AM1530" i="4"/>
  <c r="AQ2177" i="4"/>
  <c r="AM2177" i="4"/>
  <c r="AQ2253" i="4"/>
  <c r="AM2253" i="4"/>
  <c r="AQ1906" i="4"/>
  <c r="AM1906" i="4"/>
  <c r="AQ2198" i="4"/>
  <c r="AM2198" i="4"/>
  <c r="AQ1998" i="4"/>
  <c r="AM1998" i="4"/>
  <c r="AQ2170" i="4"/>
  <c r="AM2170" i="4"/>
  <c r="AQ1974" i="4"/>
  <c r="AM1974" i="4"/>
  <c r="AQ2146" i="4"/>
  <c r="AM2146" i="4"/>
  <c r="AQ1930" i="4"/>
  <c r="AM1930" i="4"/>
  <c r="AQ2174" i="4"/>
  <c r="AM2174" i="4"/>
  <c r="AQ2125" i="4"/>
  <c r="AM2125" i="4"/>
  <c r="AQ2161" i="4"/>
  <c r="AM2161" i="4"/>
  <c r="AQ2110" i="4"/>
  <c r="AM2110" i="4"/>
  <c r="AQ2086" i="4"/>
  <c r="AM2086" i="4"/>
  <c r="AQ1994" i="4"/>
  <c r="AM1994" i="4"/>
  <c r="AQ2201" i="4"/>
  <c r="AM2201" i="4"/>
  <c r="AQ1542" i="4"/>
  <c r="AM1542" i="4"/>
  <c r="AQ1842" i="4"/>
  <c r="AM1842" i="4"/>
  <c r="AQ2006" i="4"/>
  <c r="AM2006" i="4"/>
  <c r="AQ2249" i="4"/>
  <c r="AM2249" i="4"/>
  <c r="AQ1910" i="4"/>
  <c r="AM1910" i="4"/>
  <c r="AQ1866" i="4"/>
  <c r="AM1866" i="4"/>
  <c r="AQ1870" i="4"/>
  <c r="AM1870" i="4"/>
  <c r="AQ1550" i="4"/>
  <c r="AM1550" i="4"/>
  <c r="AQ1686" i="4"/>
  <c r="AM1686" i="4"/>
  <c r="AQ2545" i="4"/>
  <c r="AM2545" i="4"/>
  <c r="AQ2082" i="4"/>
  <c r="AM2082" i="4"/>
  <c r="AQ2318" i="4"/>
  <c r="AM2318" i="4"/>
  <c r="AQ1926" i="4"/>
  <c r="AM1926" i="4"/>
  <c r="AQ1726" i="4"/>
  <c r="AM1726" i="4"/>
  <c r="AQ2066" i="4"/>
  <c r="AM2066" i="4"/>
  <c r="AQ2210" i="4"/>
  <c r="AM2210" i="4"/>
  <c r="AQ2154" i="4"/>
  <c r="AM2154" i="4"/>
  <c r="AQ2137" i="4"/>
  <c r="AM2137" i="4"/>
  <c r="AQ2269" i="4"/>
  <c r="AM2269" i="4"/>
  <c r="AQ1966" i="4"/>
  <c r="AM1966" i="4"/>
  <c r="AQ1702" i="4"/>
  <c r="AM1702" i="4"/>
  <c r="AR1278" i="4"/>
  <c r="AR1529" i="4"/>
  <c r="AR2292" i="4"/>
  <c r="AR1277" i="4"/>
  <c r="AR1026" i="4"/>
  <c r="AO1982" i="4"/>
  <c r="AR1982" i="4" s="1"/>
  <c r="AO2194" i="4"/>
  <c r="AR2194" i="4" s="1"/>
  <c r="AO2238" i="4"/>
  <c r="AR2238" i="4" s="1"/>
  <c r="AO2270" i="4"/>
  <c r="AR2270" i="4" s="1"/>
  <c r="AO1546" i="4"/>
  <c r="AR1546" i="4" s="1"/>
  <c r="AO2273" i="4"/>
  <c r="AR2273" i="4" s="1"/>
  <c r="AO1778" i="4"/>
  <c r="AR1778" i="4" s="1"/>
  <c r="AO2162" i="4"/>
  <c r="AR2162" i="4" s="1"/>
  <c r="AO1586" i="4"/>
  <c r="AR1586" i="4" s="1"/>
  <c r="AO1962" i="4"/>
  <c r="AR1962" i="4" s="1"/>
  <c r="AO2129" i="4"/>
  <c r="AR2129" i="4" s="1"/>
  <c r="AO1754" i="4"/>
  <c r="AR1754" i="4" s="1"/>
  <c r="AO2085" i="4"/>
  <c r="AR2085" i="4" s="1"/>
  <c r="AO2158" i="4"/>
  <c r="AR2158" i="4" s="1"/>
  <c r="AO1714" i="4"/>
  <c r="AR1714" i="4" s="1"/>
  <c r="AO1674" i="4"/>
  <c r="AR1674" i="4" s="1"/>
  <c r="AO2214" i="4"/>
  <c r="AR2214" i="4" s="1"/>
  <c r="AO2189" i="4"/>
  <c r="AR2189" i="4" s="1"/>
  <c r="AO2241" i="4"/>
  <c r="AR2241" i="4" s="1"/>
  <c r="AO2250" i="4"/>
  <c r="AR2250" i="4" s="1"/>
  <c r="AO2089" i="4"/>
  <c r="AR2089" i="4" s="1"/>
  <c r="AO2145" i="4"/>
  <c r="AR2145" i="4" s="1"/>
  <c r="AO1650" i="4"/>
  <c r="AR1650" i="4" s="1"/>
  <c r="AO1682" i="4"/>
  <c r="AR1682" i="4" s="1"/>
  <c r="AO2209" i="4"/>
  <c r="AR2209" i="4" s="1"/>
  <c r="AO1574" i="4"/>
  <c r="AR1574" i="4" s="1"/>
  <c r="AO2106" i="4"/>
  <c r="AR2106" i="4" s="1"/>
  <c r="AO2101" i="4"/>
  <c r="AR2101" i="4" s="1"/>
  <c r="AO2026" i="4"/>
  <c r="AR2026" i="4" s="1"/>
  <c r="AO2173" i="4"/>
  <c r="AR2173" i="4" s="1"/>
  <c r="AO2326" i="4"/>
  <c r="AR2326" i="4" s="1"/>
  <c r="AO1890" i="4"/>
  <c r="AR1890" i="4" s="1"/>
  <c r="AO1790" i="4"/>
  <c r="AR1790" i="4" s="1"/>
  <c r="AO1618" i="4"/>
  <c r="AR1618" i="4" s="1"/>
  <c r="AO2022" i="4"/>
  <c r="AR2022" i="4" s="1"/>
  <c r="AO2054" i="4"/>
  <c r="AR2054" i="4" s="1"/>
  <c r="AO2274" i="4"/>
  <c r="AR2274" i="4" s="1"/>
  <c r="AO2181" i="4"/>
  <c r="AR2181" i="4" s="1"/>
  <c r="AO2114" i="4"/>
  <c r="AR2114" i="4" s="1"/>
  <c r="AO2109" i="4"/>
  <c r="AR2109" i="4" s="1"/>
  <c r="AO2050" i="4"/>
  <c r="AR2050" i="4" s="1"/>
  <c r="AO1758" i="4"/>
  <c r="AR1758" i="4" s="1"/>
  <c r="AO1938" i="4"/>
  <c r="AR1938" i="4" s="1"/>
  <c r="AO2242" i="4"/>
  <c r="AR2242" i="4" s="1"/>
  <c r="AO2205" i="4"/>
  <c r="AR2205" i="4" s="1"/>
  <c r="AO2178" i="4"/>
  <c r="AR2178" i="4" s="1"/>
  <c r="AO2070" i="4"/>
  <c r="AR2070" i="4" s="1"/>
  <c r="AO1630" i="4"/>
  <c r="AR1630" i="4" s="1"/>
  <c r="AO2166" i="4"/>
  <c r="AR2166" i="4" s="1"/>
  <c r="AO1710" i="4"/>
  <c r="AR1710" i="4" s="1"/>
  <c r="AO2078" i="4"/>
  <c r="AR2078" i="4" s="1"/>
  <c r="AO1554" i="4"/>
  <c r="AR1554" i="4" s="1"/>
  <c r="AO2310" i="4"/>
  <c r="AR2310" i="4" s="1"/>
  <c r="AO2002" i="4"/>
  <c r="AR2002" i="4" s="1"/>
  <c r="AO1774" i="4"/>
  <c r="AR1774" i="4" s="1"/>
  <c r="AO1946" i="4"/>
  <c r="AR1946" i="4" s="1"/>
  <c r="AO1922" i="4"/>
  <c r="AR1922" i="4" s="1"/>
  <c r="AO2102" i="4"/>
  <c r="AR2102" i="4" s="1"/>
  <c r="AO2134" i="4"/>
  <c r="AR2134" i="4" s="1"/>
  <c r="AO1882" i="4"/>
  <c r="AR1882" i="4" s="1"/>
  <c r="AO1858" i="4"/>
  <c r="AR1858" i="4" s="1"/>
  <c r="AO2282" i="4"/>
  <c r="AR2282" i="4" s="1"/>
  <c r="AO1654" i="4"/>
  <c r="AR1654" i="4" s="1"/>
  <c r="AO1602" i="4"/>
  <c r="AR1602" i="4" s="1"/>
  <c r="AO1802" i="4"/>
  <c r="AR1802" i="4" s="1"/>
  <c r="AO2294" i="4"/>
  <c r="AR2294" i="4" s="1"/>
  <c r="AO1762" i="4"/>
  <c r="AR1762" i="4" s="1"/>
  <c r="AO2090" i="4"/>
  <c r="AR2090" i="4" s="1"/>
  <c r="AO2222" i="4"/>
  <c r="AR2222" i="4" s="1"/>
  <c r="AO1698" i="4"/>
  <c r="AR1698" i="4" s="1"/>
  <c r="AO2221" i="4"/>
  <c r="AR2221" i="4" s="1"/>
  <c r="AO2142" i="4"/>
  <c r="AR2142" i="4" s="1"/>
  <c r="AO1279" i="4"/>
  <c r="AO2186" i="4"/>
  <c r="AR2186" i="4" s="1"/>
  <c r="AO2153" i="4"/>
  <c r="AR2153" i="4" s="1"/>
  <c r="AO2257" i="4"/>
  <c r="AR2257" i="4" s="1"/>
  <c r="AO2265" i="4"/>
  <c r="AR2265" i="4" s="1"/>
  <c r="AO1690" i="4"/>
  <c r="AR1690" i="4" s="1"/>
  <c r="AO2157" i="4"/>
  <c r="AR2157" i="4" s="1"/>
  <c r="AO1666" i="4"/>
  <c r="AR1666" i="4" s="1"/>
  <c r="AO2165" i="4"/>
  <c r="AR2165" i="4" s="1"/>
  <c r="AO1658" i="4"/>
  <c r="AR1658" i="4" s="1"/>
  <c r="AO1634" i="4"/>
  <c r="AR1634" i="4" s="1"/>
  <c r="AO1610" i="4"/>
  <c r="AR1610" i="4" s="1"/>
  <c r="AO1594" i="4"/>
  <c r="AR1594" i="4" s="1"/>
  <c r="AO1558" i="4"/>
  <c r="AR1558" i="4" s="1"/>
  <c r="AO2285" i="4"/>
  <c r="AR2285" i="4" s="1"/>
  <c r="AO1950" i="4"/>
  <c r="AR1950" i="4" s="1"/>
  <c r="AO1986" i="4"/>
  <c r="AR1986" i="4" s="1"/>
  <c r="AO1750" i="4"/>
  <c r="AR1750" i="4" s="1"/>
  <c r="AO2058" i="4"/>
  <c r="AR2058" i="4" s="1"/>
  <c r="AO2234" i="4"/>
  <c r="AR2234" i="4" s="1"/>
  <c r="AO1706" i="4"/>
  <c r="AR1706" i="4" s="1"/>
  <c r="AO1958" i="4"/>
  <c r="AR1958" i="4" s="1"/>
  <c r="AO1578" i="4"/>
  <c r="AR1578" i="4" s="1"/>
  <c r="AO1531" i="4"/>
  <c r="AO2138" i="4"/>
  <c r="AR2138" i="4" s="1"/>
  <c r="AO2130" i="4"/>
  <c r="AR2130" i="4" s="1"/>
  <c r="AO2074" i="4"/>
  <c r="AR2074" i="4" s="1"/>
  <c r="AO2302" i="4"/>
  <c r="AR2302" i="4" s="1"/>
  <c r="AO2266" i="4"/>
  <c r="AR2266" i="4" s="1"/>
  <c r="AO2190" i="4"/>
  <c r="AR2190" i="4" s="1"/>
  <c r="AO2202" i="4"/>
  <c r="AR2202" i="4" s="1"/>
  <c r="AO2262" i="4"/>
  <c r="AR2262" i="4" s="1"/>
  <c r="AO2278" i="4"/>
  <c r="AR2278" i="4" s="1"/>
  <c r="AO1738" i="4"/>
  <c r="AR1738" i="4" s="1"/>
  <c r="AO1562" i="4"/>
  <c r="AR1562" i="4" s="1"/>
  <c r="AO2042" i="4"/>
  <c r="AR2042" i="4" s="1"/>
  <c r="AO1566" i="4"/>
  <c r="AR1566" i="4" s="1"/>
  <c r="AO1638" i="4"/>
  <c r="AR1638" i="4" s="1"/>
  <c r="AO1614" i="4"/>
  <c r="AR1614" i="4" s="1"/>
  <c r="AO1806" i="4"/>
  <c r="AR1806" i="4" s="1"/>
  <c r="AO2298" i="4"/>
  <c r="AR2298" i="4" s="1"/>
  <c r="AO1782" i="4"/>
  <c r="AO2245" i="4"/>
  <c r="AR2245" i="4" s="1"/>
  <c r="AO1898" i="4"/>
  <c r="AR1898" i="4" s="1"/>
  <c r="AO2062" i="4"/>
  <c r="AR2062" i="4" s="1"/>
  <c r="AO1646" i="4"/>
  <c r="AR1646" i="4" s="1"/>
  <c r="AO1838" i="4"/>
  <c r="AR1838" i="4" s="1"/>
  <c r="AO1818" i="4"/>
  <c r="AR1818" i="4" s="1"/>
  <c r="AO2230" i="4"/>
  <c r="AR2230" i="4" s="1"/>
  <c r="AO1794" i="4"/>
  <c r="AR1794" i="4" s="1"/>
  <c r="AO1734" i="4"/>
  <c r="AR1734" i="4" s="1"/>
  <c r="AO1570" i="4"/>
  <c r="AR1570" i="4" s="1"/>
  <c r="AO2246" i="4"/>
  <c r="AR2246" i="4" s="1"/>
  <c r="AO1538" i="4"/>
  <c r="AR1538" i="4" s="1"/>
  <c r="AO2286" i="4"/>
  <c r="AR2286" i="4" s="1"/>
  <c r="AO2237" i="4"/>
  <c r="AR2237" i="4" s="1"/>
  <c r="AO1814" i="4"/>
  <c r="AR1814" i="4" s="1"/>
  <c r="AO2197" i="4"/>
  <c r="AR2197" i="4" s="1"/>
  <c r="AO2081" i="4"/>
  <c r="AR2081" i="4" s="1"/>
  <c r="AO1830" i="4"/>
  <c r="AR1830" i="4" s="1"/>
  <c r="AO2126" i="4"/>
  <c r="AR2126" i="4" s="1"/>
  <c r="AO1862" i="4"/>
  <c r="AR1862" i="4" s="1"/>
  <c r="AO1746" i="4"/>
  <c r="AR1746" i="4" s="1"/>
  <c r="AO1530" i="4"/>
  <c r="AO2229" i="4"/>
  <c r="AR2229" i="4" s="1"/>
  <c r="AO2177" i="4"/>
  <c r="AR2177" i="4" s="1"/>
  <c r="AO1730" i="4"/>
  <c r="AR1730" i="4" s="1"/>
  <c r="AO2253" i="4"/>
  <c r="AR2253" i="4" s="1"/>
  <c r="AO2121" i="4"/>
  <c r="AR2121" i="4" s="1"/>
  <c r="AO1990" i="4"/>
  <c r="AR1990" i="4" s="1"/>
  <c r="AO1906" i="4"/>
  <c r="AR1906" i="4" s="1"/>
  <c r="AO1766" i="4"/>
  <c r="AR1766" i="4" s="1"/>
  <c r="AO2133" i="4"/>
  <c r="AR2133" i="4" s="1"/>
  <c r="AO2198" i="4"/>
  <c r="AR2198" i="4" s="1"/>
  <c r="AO2277" i="4"/>
  <c r="AR2277" i="4" s="1"/>
  <c r="AO1998" i="4"/>
  <c r="AR1998" i="4" s="1"/>
  <c r="AO1718" i="4"/>
  <c r="AR1718" i="4" s="1"/>
  <c r="AO1978" i="4"/>
  <c r="AR1978" i="4" s="1"/>
  <c r="AO2170" i="4"/>
  <c r="AR2170" i="4" s="1"/>
  <c r="AO1974" i="4"/>
  <c r="AR1974" i="4" s="1"/>
  <c r="AO1694" i="4"/>
  <c r="AR1694" i="4" s="1"/>
  <c r="AO1954" i="4"/>
  <c r="AR1954" i="4" s="1"/>
  <c r="AO2146" i="4"/>
  <c r="AR2146" i="4" s="1"/>
  <c r="AO1886" i="4"/>
  <c r="AR1886" i="4" s="1"/>
  <c r="AO1742" i="4"/>
  <c r="AR1742" i="4" s="1"/>
  <c r="AO1930" i="4"/>
  <c r="AR1930" i="4" s="1"/>
  <c r="AO2193" i="4"/>
  <c r="AR2193" i="4" s="1"/>
  <c r="AO2174" i="4"/>
  <c r="AR2174" i="4" s="1"/>
  <c r="AO2149" i="4"/>
  <c r="AR2149" i="4" s="1"/>
  <c r="AO2150" i="4"/>
  <c r="AR2150" i="4" s="1"/>
  <c r="AO2125" i="4"/>
  <c r="AR2125" i="4" s="1"/>
  <c r="AO2217" i="4"/>
  <c r="AR2217" i="4" s="1"/>
  <c r="AO2161" i="4"/>
  <c r="AR2161" i="4" s="1"/>
  <c r="AO2330" i="4"/>
  <c r="AR2330" i="4" s="1"/>
  <c r="AO2093" i="4"/>
  <c r="AR2093" i="4" s="1"/>
  <c r="AO2110" i="4"/>
  <c r="AR2110" i="4" s="1"/>
  <c r="AO2322" i="4"/>
  <c r="AR2322" i="4" s="1"/>
  <c r="AO2086" i="4"/>
  <c r="AR2086" i="4" s="1"/>
  <c r="AO2030" i="4"/>
  <c r="AR2030" i="4" s="1"/>
  <c r="AO2105" i="4"/>
  <c r="AR2105" i="4" s="1"/>
  <c r="AO1994" i="4"/>
  <c r="AR1994" i="4" s="1"/>
  <c r="AO1874" i="4"/>
  <c r="AR1874" i="4" s="1"/>
  <c r="AO2201" i="4"/>
  <c r="AR2201" i="4" s="1"/>
  <c r="AO2018" i="4"/>
  <c r="AR2018" i="4" s="1"/>
  <c r="AO2206" i="4"/>
  <c r="AR2206" i="4" s="1"/>
  <c r="AO1542" i="4"/>
  <c r="AR1542" i="4" s="1"/>
  <c r="AO1582" i="4"/>
  <c r="AR1582" i="4" s="1"/>
  <c r="AO2014" i="4"/>
  <c r="AR2014" i="4" s="1"/>
  <c r="AO1842" i="4"/>
  <c r="AR1842" i="4" s="1"/>
  <c r="AO1810" i="4"/>
  <c r="AR1810" i="4" s="1"/>
  <c r="AO2006" i="4"/>
  <c r="AR2006" i="4" s="1"/>
  <c r="AO1822" i="4"/>
  <c r="AR1822" i="4" s="1"/>
  <c r="AO2249" i="4"/>
  <c r="AR2249" i="4" s="1"/>
  <c r="AO1934" i="4"/>
  <c r="AR1934" i="4" s="1"/>
  <c r="AO1910" i="4"/>
  <c r="AR1910" i="4" s="1"/>
  <c r="AO2094" i="4"/>
  <c r="AR2094" i="4" s="1"/>
  <c r="AO1834" i="4"/>
  <c r="AR1834" i="4" s="1"/>
  <c r="AO2225" i="4"/>
  <c r="AR2225" i="4" s="1"/>
  <c r="AO1866" i="4"/>
  <c r="AR1866" i="4" s="1"/>
  <c r="AO1970" i="4"/>
  <c r="AR1970" i="4" s="1"/>
  <c r="AO1870" i="4"/>
  <c r="AR1870" i="4" s="1"/>
  <c r="AO1850" i="4"/>
  <c r="AR1850" i="4" s="1"/>
  <c r="AO1550" i="4"/>
  <c r="AR1550" i="4" s="1"/>
  <c r="AO2113" i="4"/>
  <c r="AR2113" i="4" s="1"/>
  <c r="AO1590" i="4"/>
  <c r="AR1590" i="4" s="1"/>
  <c r="AO2097" i="4"/>
  <c r="AR2097" i="4" s="1"/>
  <c r="AO1686" i="4"/>
  <c r="AR1686" i="4" s="1"/>
  <c r="AO1598" i="4"/>
  <c r="AR1598" i="4" s="1"/>
  <c r="AO2261" i="4"/>
  <c r="AR2261" i="4" s="1"/>
  <c r="AO2218" i="4"/>
  <c r="AR2218" i="4" s="1"/>
  <c r="AO1622" i="4"/>
  <c r="AR1622" i="4" s="1"/>
  <c r="AO1662" i="4"/>
  <c r="AR1662" i="4" s="1"/>
  <c r="AO2545" i="4"/>
  <c r="AO1914" i="4"/>
  <c r="AR1914" i="4" s="1"/>
  <c r="AO2082" i="4"/>
  <c r="AR2082" i="4" s="1"/>
  <c r="AO2185" i="4"/>
  <c r="AR2185" i="4" s="1"/>
  <c r="AO2046" i="4"/>
  <c r="AR2046" i="4" s="1"/>
  <c r="AO2318" i="4"/>
  <c r="AR2318" i="4" s="1"/>
  <c r="AO1926" i="4"/>
  <c r="AR1926" i="4" s="1"/>
  <c r="AO1894" i="4"/>
  <c r="AR1894" i="4" s="1"/>
  <c r="AO2010" i="4"/>
  <c r="AR2010" i="4" s="1"/>
  <c r="AO1726" i="4"/>
  <c r="AR1726" i="4" s="1"/>
  <c r="AO2281" i="4"/>
  <c r="AR2281" i="4" s="1"/>
  <c r="AO2066" i="4"/>
  <c r="AR2066" i="4" s="1"/>
  <c r="AO2141" i="4"/>
  <c r="AR2141" i="4" s="1"/>
  <c r="AO1626" i="4"/>
  <c r="AR1626" i="4" s="1"/>
  <c r="AO2210" i="4"/>
  <c r="AR2210" i="4" s="1"/>
  <c r="AO1670" i="4"/>
  <c r="AR1670" i="4" s="1"/>
  <c r="AO2226" i="4"/>
  <c r="AR2226" i="4" s="1"/>
  <c r="AO2154" i="4"/>
  <c r="AR2154" i="4" s="1"/>
  <c r="AO2306" i="4"/>
  <c r="AR2306" i="4" s="1"/>
  <c r="AO2137" i="4"/>
  <c r="AR2137" i="4" s="1"/>
  <c r="AO1846" i="4"/>
  <c r="AR1846" i="4" s="1"/>
  <c r="AO1826" i="4"/>
  <c r="AR1826" i="4" s="1"/>
  <c r="AO2269" i="4"/>
  <c r="AR2269" i="4" s="1"/>
  <c r="AO1606" i="4"/>
  <c r="AR1606" i="4" s="1"/>
  <c r="AO1966" i="4"/>
  <c r="AR1966" i="4" s="1"/>
  <c r="AO1878" i="4"/>
  <c r="AR1878" i="4" s="1"/>
  <c r="AO2254" i="4"/>
  <c r="AR2254" i="4" s="1"/>
  <c r="AO1702" i="4"/>
  <c r="AR1702" i="4" s="1"/>
  <c r="AO1902" i="4"/>
  <c r="AR1902" i="4" s="1"/>
  <c r="AO1942" i="4"/>
  <c r="AR1942" i="4" s="1"/>
  <c r="AO2034" i="4"/>
  <c r="AR2034" i="4" s="1"/>
  <c r="AO2117" i="4"/>
  <c r="AR2117" i="4" s="1"/>
  <c r="AO2258" i="4"/>
  <c r="AR2258" i="4" s="1"/>
  <c r="AO2122" i="4"/>
  <c r="AR2122" i="4" s="1"/>
  <c r="AO1722" i="4"/>
  <c r="AR1722" i="4" s="1"/>
  <c r="AO2213" i="4"/>
  <c r="AR2213" i="4" s="1"/>
  <c r="AO2118" i="4"/>
  <c r="AR2118" i="4" s="1"/>
  <c r="AO1678" i="4"/>
  <c r="AR1678" i="4" s="1"/>
  <c r="AO2098" i="4"/>
  <c r="AR2098" i="4" s="1"/>
  <c r="AO2182" i="4"/>
  <c r="AR2182" i="4" s="1"/>
  <c r="AO1854" i="4"/>
  <c r="AR1854" i="4" s="1"/>
  <c r="AO2233" i="4"/>
  <c r="AR2233" i="4" s="1"/>
  <c r="AO1642" i="4"/>
  <c r="AR1642" i="4" s="1"/>
  <c r="AO2169" i="4"/>
  <c r="AR2169" i="4" s="1"/>
  <c r="AO1534" i="4"/>
  <c r="AR1534" i="4" s="1"/>
  <c r="AO1798" i="4"/>
  <c r="AR1798" i="4" s="1"/>
  <c r="AO2314" i="4"/>
  <c r="AR2314" i="4" s="1"/>
  <c r="AO1918" i="4"/>
  <c r="AR1918" i="4" s="1"/>
  <c r="AO1770" i="4"/>
  <c r="AR1770" i="4" s="1"/>
  <c r="AO2798" i="4"/>
  <c r="AJ2144" i="4"/>
  <c r="AL1891" i="4"/>
  <c r="AJ2120" i="4"/>
  <c r="AL1867" i="4"/>
  <c r="AJ2312" i="4"/>
  <c r="AL2059" i="4"/>
  <c r="AJ2804" i="4"/>
  <c r="AL2804" i="4" s="1"/>
  <c r="AL2551" i="4"/>
  <c r="AJ2751" i="4"/>
  <c r="AL2498" i="4"/>
  <c r="AJ2568" i="4"/>
  <c r="AL2315" i="4"/>
  <c r="AJ2344" i="4"/>
  <c r="AL2091" i="4"/>
  <c r="AJ2736" i="4"/>
  <c r="AL2483" i="4"/>
  <c r="AJ2240" i="4"/>
  <c r="AL1987" i="4"/>
  <c r="AJ2076" i="4"/>
  <c r="AL1823" i="4"/>
  <c r="AJ2044" i="4"/>
  <c r="AL1791" i="4"/>
  <c r="AJ2743" i="4"/>
  <c r="AL2490" i="4"/>
  <c r="AJ2703" i="4"/>
  <c r="AL2450" i="4"/>
  <c r="AJ2336" i="4"/>
  <c r="AL2083" i="4"/>
  <c r="AJ2632" i="4"/>
  <c r="AL2379" i="4"/>
  <c r="AJ2368" i="4"/>
  <c r="AL2115" i="4"/>
  <c r="AJ2252" i="4"/>
  <c r="AL1999" i="4"/>
  <c r="AJ2735" i="4"/>
  <c r="AL2482" i="4"/>
  <c r="AJ2236" i="4"/>
  <c r="AL1983" i="4"/>
  <c r="AJ2627" i="4"/>
  <c r="AL2374" i="4"/>
  <c r="AJ2412" i="4"/>
  <c r="AL2159" i="4"/>
  <c r="AJ2639" i="4"/>
  <c r="AL2386" i="4"/>
  <c r="AJ2783" i="4"/>
  <c r="AL2530" i="4"/>
  <c r="AJ2224" i="4"/>
  <c r="AL1971" i="4"/>
  <c r="AJ2676" i="4"/>
  <c r="AL2423" i="4"/>
  <c r="AJ2200" i="4"/>
  <c r="AL1947" i="4"/>
  <c r="AJ2652" i="4"/>
  <c r="AL2399" i="4"/>
  <c r="AJ2248" i="4"/>
  <c r="AL1995" i="4"/>
  <c r="AJ2680" i="4"/>
  <c r="AL2427" i="4"/>
  <c r="AJ2655" i="4"/>
  <c r="AL2402" i="4"/>
  <c r="AJ2631" i="4"/>
  <c r="AL2378" i="4"/>
  <c r="AJ2667" i="4"/>
  <c r="AL2414" i="4"/>
  <c r="AJ2599" i="4"/>
  <c r="AL2346" i="4"/>
  <c r="AJ2828" i="4"/>
  <c r="AL2828" i="4" s="1"/>
  <c r="AL2575" i="4"/>
  <c r="AJ2611" i="4"/>
  <c r="AL2358" i="4"/>
  <c r="AJ2380" i="4"/>
  <c r="AL2127" i="4"/>
  <c r="AJ2524" i="4"/>
  <c r="AL2271" i="4"/>
  <c r="AJ2048" i="4"/>
  <c r="AL1795" i="4"/>
  <c r="AJ2520" i="4"/>
  <c r="AL2267" i="4"/>
  <c r="AJ2316" i="4"/>
  <c r="AL2063" i="4"/>
  <c r="AJ2328" i="4"/>
  <c r="AL2075" i="4"/>
  <c r="AJ2440" i="4"/>
  <c r="AL2187" i="4"/>
  <c r="AJ2600" i="4"/>
  <c r="AL2347" i="4"/>
  <c r="AJ2731" i="4"/>
  <c r="AL2478" i="4"/>
  <c r="AJ2476" i="4"/>
  <c r="AL2223" i="4"/>
  <c r="AJ2356" i="4"/>
  <c r="AL2103" i="4"/>
  <c r="AJ2619" i="4"/>
  <c r="AL2366" i="4"/>
  <c r="AJ2588" i="4"/>
  <c r="AL2335" i="4"/>
  <c r="AJ2552" i="4"/>
  <c r="AL2299" i="4"/>
  <c r="AJ2432" i="4"/>
  <c r="AL2179" i="4"/>
  <c r="AJ2516" i="4"/>
  <c r="AL2263" i="4"/>
  <c r="AJ2787" i="4"/>
  <c r="AL2534" i="4"/>
  <c r="AJ2647" i="4"/>
  <c r="AL2394" i="4"/>
  <c r="AJ2716" i="4"/>
  <c r="AL2463" i="4"/>
  <c r="AJ2732" i="4"/>
  <c r="AL2479" i="4"/>
  <c r="AJ2812" i="4"/>
  <c r="AL2812" i="4" s="1"/>
  <c r="AL2559" i="4"/>
  <c r="AJ2352" i="4"/>
  <c r="AL2099" i="4"/>
  <c r="AJ2775" i="4"/>
  <c r="AL2522" i="4"/>
  <c r="AJ2472" i="4"/>
  <c r="AL2219" i="4"/>
  <c r="AJ2760" i="4"/>
  <c r="AL2507" i="4"/>
  <c r="AJ2408" i="4"/>
  <c r="AL2155" i="4"/>
  <c r="AJ2072" i="4"/>
  <c r="AL1819" i="4"/>
  <c r="AJ2288" i="4"/>
  <c r="AL2035" i="4"/>
  <c r="AJ2404" i="4"/>
  <c r="AL2151" i="4"/>
  <c r="AJ2152" i="4"/>
  <c r="AL1899" i="4"/>
  <c r="AJ2324" i="4"/>
  <c r="AL2071" i="4"/>
  <c r="AJ2300" i="4"/>
  <c r="AL2047" i="4"/>
  <c r="AJ2752" i="4"/>
  <c r="AL2499" i="4"/>
  <c r="AJ2792" i="4"/>
  <c r="AL2539" i="4"/>
  <c r="AJ2320" i="4"/>
  <c r="AL2067" i="4"/>
  <c r="AJ2587" i="4"/>
  <c r="AL2334" i="4"/>
  <c r="AJ2036" i="4"/>
  <c r="AL1783" i="4"/>
  <c r="AJ2683" i="4"/>
  <c r="AL2430" i="4"/>
  <c r="AJ2759" i="4"/>
  <c r="AL2506" i="4"/>
  <c r="AJ2496" i="4"/>
  <c r="AL2243" i="4"/>
  <c r="AJ2272" i="4"/>
  <c r="AL2019" i="4"/>
  <c r="AJ2704" i="4"/>
  <c r="AL2451" i="4"/>
  <c r="AJ2504" i="4"/>
  <c r="AL2251" i="4"/>
  <c r="AJ2484" i="4"/>
  <c r="AL2231" i="4"/>
  <c r="AJ2480" i="4"/>
  <c r="AL2227" i="4"/>
  <c r="AJ2460" i="4"/>
  <c r="AL2207" i="4"/>
  <c r="AJ2392" i="4"/>
  <c r="AL2139" i="4"/>
  <c r="AJ2436" i="4"/>
  <c r="AL2183" i="4"/>
  <c r="AJ2699" i="4"/>
  <c r="AL2446" i="4"/>
  <c r="AJ2656" i="4"/>
  <c r="AL2403" i="4"/>
  <c r="AJ2723" i="4"/>
  <c r="AL2470" i="4"/>
  <c r="AJ2836" i="4"/>
  <c r="AL2836" i="4" s="1"/>
  <c r="AL2583" i="4"/>
  <c r="AJ2616" i="4"/>
  <c r="AL2363" i="4"/>
  <c r="AJ2592" i="4"/>
  <c r="AL2339" i="4"/>
  <c r="AJ2536" i="4"/>
  <c r="AL2283" i="4"/>
  <c r="AJ2500" i="4"/>
  <c r="AL2247" i="4"/>
  <c r="AJ2707" i="4"/>
  <c r="AL2454" i="4"/>
  <c r="AJ2712" i="4"/>
  <c r="AL2459" i="4"/>
  <c r="AJ2088" i="4"/>
  <c r="AL1835" i="4"/>
  <c r="AJ2348" i="4"/>
  <c r="AL2095" i="4"/>
  <c r="AJ2512" i="4"/>
  <c r="AL2259" i="4"/>
  <c r="AJ2755" i="4"/>
  <c r="AL2502" i="4"/>
  <c r="AJ2416" i="4"/>
  <c r="AL2163" i="4"/>
  <c r="AJ2340" i="4"/>
  <c r="AL2087" i="4"/>
  <c r="AJ2372" i="4"/>
  <c r="AL2119" i="4"/>
  <c r="AJ2376" i="4"/>
  <c r="AL2123" i="4"/>
  <c r="AJ2056" i="4"/>
  <c r="AL1803" i="4"/>
  <c r="AJ2096" i="4"/>
  <c r="AL1843" i="4"/>
  <c r="AJ2603" i="4"/>
  <c r="AL2350" i="4"/>
  <c r="AJ2192" i="4"/>
  <c r="AL1939" i="4"/>
  <c r="AJ2104" i="4"/>
  <c r="AL1851" i="4"/>
  <c r="AJ2767" i="4"/>
  <c r="AL2514" i="4"/>
  <c r="AJ2724" i="4"/>
  <c r="AL2471" i="4"/>
  <c r="AJ2128" i="4"/>
  <c r="AL1875" i="4"/>
  <c r="AJ2168" i="4"/>
  <c r="AL1915" i="4"/>
  <c r="AJ2420" i="4"/>
  <c r="AL2167" i="4"/>
  <c r="AJ2691" i="4"/>
  <c r="AL2438" i="4"/>
  <c r="AJ2824" i="4"/>
  <c r="AL2824" i="4" s="1"/>
  <c r="AL2571" i="4"/>
  <c r="AJ2400" i="4"/>
  <c r="AL2147" i="4"/>
  <c r="AJ2232" i="4"/>
  <c r="AL1979" i="4"/>
  <c r="AJ2572" i="4"/>
  <c r="AL2319" i="4"/>
  <c r="AJ2132" i="4"/>
  <c r="AL1879" i="4"/>
  <c r="AJ2176" i="4"/>
  <c r="AL1923" i="4"/>
  <c r="AJ2660" i="4"/>
  <c r="AL2407" i="4"/>
  <c r="AJ2643" i="4"/>
  <c r="AL2390" i="4"/>
  <c r="AJ2332" i="4"/>
  <c r="AL2079" i="4"/>
  <c r="AJ2112" i="4"/>
  <c r="AL1859" i="4"/>
  <c r="AJ2384" i="4"/>
  <c r="AL2131" i="4"/>
  <c r="AJ2208" i="4"/>
  <c r="AL1955" i="4"/>
  <c r="AJ2448" i="4"/>
  <c r="AL2195" i="4"/>
  <c r="AJ2488" i="4"/>
  <c r="AL2235" i="4"/>
  <c r="AJ2540" i="4"/>
  <c r="AL2287" i="4"/>
  <c r="AJ2788" i="4"/>
  <c r="AL2535" i="4"/>
  <c r="AJ2700" i="4"/>
  <c r="AL2447" i="4"/>
  <c r="AJ2160" i="4"/>
  <c r="AL1907" i="4"/>
  <c r="AJ2623" i="4"/>
  <c r="AL2370" i="4"/>
  <c r="AJ2744" i="4"/>
  <c r="AL2491" i="4"/>
  <c r="AJ2108" i="4"/>
  <c r="AL1855" i="4"/>
  <c r="AJ2776" i="4"/>
  <c r="AL2523" i="4"/>
  <c r="AJ2308" i="4"/>
  <c r="AL2055" i="4"/>
  <c r="AJ2764" i="4"/>
  <c r="AL2511" i="4"/>
  <c r="AJ2052" i="4"/>
  <c r="AL1799" i="4"/>
  <c r="AJ2800" i="4"/>
  <c r="AL2800" i="4" s="1"/>
  <c r="AL2547" i="4"/>
  <c r="AJ2779" i="4"/>
  <c r="AL2526" i="4"/>
  <c r="AJ2268" i="4"/>
  <c r="AL2015" i="4"/>
  <c r="AJ2628" i="4"/>
  <c r="AL2375" i="4"/>
  <c r="AJ2284" i="4"/>
  <c r="AL2031" i="4"/>
  <c r="AJ2596" i="4"/>
  <c r="AL2343" i="4"/>
  <c r="AJ2668" i="4"/>
  <c r="AL2415" i="4"/>
  <c r="AJ2728" i="4"/>
  <c r="AL2475" i="4"/>
  <c r="AJ2228" i="4"/>
  <c r="AL1975" i="4"/>
  <c r="AJ2092" i="4"/>
  <c r="AL1839" i="4"/>
  <c r="AJ2204" i="4"/>
  <c r="AL1951" i="4"/>
  <c r="AJ2468" i="4"/>
  <c r="AL2215" i="4"/>
  <c r="AJ2727" i="4"/>
  <c r="AL2474" i="4"/>
  <c r="AJ2719" i="4"/>
  <c r="AL2466" i="4"/>
  <c r="AJ2635" i="4"/>
  <c r="AL2382" i="4"/>
  <c r="AJ2648" i="4"/>
  <c r="AL2395" i="4"/>
  <c r="AJ2260" i="4"/>
  <c r="AL2007" i="4"/>
  <c r="AJ2624" i="4"/>
  <c r="AL2371" i="4"/>
  <c r="AJ2591" i="4"/>
  <c r="AL2338" i="4"/>
  <c r="AJ1785" i="4"/>
  <c r="AL1532" i="4"/>
  <c r="AJ2664" i="4"/>
  <c r="AL2411" i="4"/>
  <c r="AJ2692" i="4"/>
  <c r="AL2439" i="4"/>
  <c r="AJ2184" i="4"/>
  <c r="AL1931" i="4"/>
  <c r="AJ2220" i="4"/>
  <c r="AL1967" i="4"/>
  <c r="AJ2659" i="4"/>
  <c r="AL2406" i="4"/>
  <c r="AJ2180" i="4"/>
  <c r="AL1927" i="4"/>
  <c r="AJ2763" i="4"/>
  <c r="AL2510" i="4"/>
  <c r="AJ2604" i="4"/>
  <c r="AL2351" i="4"/>
  <c r="AJ2720" i="4"/>
  <c r="AL2467" i="4"/>
  <c r="AJ2771" i="4"/>
  <c r="AL2518" i="4"/>
  <c r="AJ2695" i="4"/>
  <c r="AL2442" i="4"/>
  <c r="AJ2196" i="4"/>
  <c r="AL1943" i="4"/>
  <c r="AJ2688" i="4"/>
  <c r="AL2435" i="4"/>
  <c r="AJ2747" i="4"/>
  <c r="AL2494" i="4"/>
  <c r="AJ2663" i="4"/>
  <c r="AL2410" i="4"/>
  <c r="AJ2172" i="4"/>
  <c r="AL1919" i="4"/>
  <c r="AJ2756" i="4"/>
  <c r="AL2503" i="4"/>
  <c r="AJ2360" i="4"/>
  <c r="AL2107" i="4"/>
  <c r="AJ2671" i="4"/>
  <c r="AL2418" i="4"/>
  <c r="AJ2595" i="4"/>
  <c r="AL2342" i="4"/>
  <c r="AJ2739" i="4"/>
  <c r="AL2486" i="4"/>
  <c r="AJ2164" i="4"/>
  <c r="AL1911" i="4"/>
  <c r="AJ2651" i="4"/>
  <c r="AL2398" i="4"/>
  <c r="AJ2140" i="4"/>
  <c r="AL1887" i="4"/>
  <c r="AJ2148" i="4"/>
  <c r="AL1895" i="4"/>
  <c r="AJ2156" i="4"/>
  <c r="AL1903" i="4"/>
  <c r="AJ2116" i="4"/>
  <c r="AL1863" i="4"/>
  <c r="AJ2188" i="4"/>
  <c r="AL1935" i="4"/>
  <c r="AJ2675" i="4"/>
  <c r="AL2422" i="4"/>
  <c r="AJ2100" i="4"/>
  <c r="AL1847" i="4"/>
  <c r="AJ2715" i="4"/>
  <c r="AL2462" i="4"/>
  <c r="AJ2064" i="4"/>
  <c r="AL1811" i="4"/>
  <c r="AJ2080" i="4"/>
  <c r="AL1827" i="4"/>
  <c r="AJ2040" i="4"/>
  <c r="AL1787" i="4"/>
  <c r="AJ2791" i="4"/>
  <c r="AL2538" i="4"/>
  <c r="AJ2612" i="4"/>
  <c r="AL2359" i="4"/>
  <c r="AJ2456" i="4"/>
  <c r="AL2203" i="4"/>
  <c r="AJ2304" i="4"/>
  <c r="AL2051" i="4"/>
  <c r="AJ2607" i="4"/>
  <c r="AL2354" i="4"/>
  <c r="AJ2492" i="4"/>
  <c r="AL2239" i="4"/>
  <c r="AJ2532" i="4"/>
  <c r="AL2279" i="4"/>
  <c r="AJ2679" i="4"/>
  <c r="AL2426" i="4"/>
  <c r="AJ2256" i="4"/>
  <c r="AL2003" i="4"/>
  <c r="AJ2820" i="4"/>
  <c r="AL2820" i="4" s="1"/>
  <c r="AL2567" i="4"/>
  <c r="AJ2564" i="4"/>
  <c r="AL2311" i="4"/>
  <c r="AJ2832" i="4"/>
  <c r="AL2832" i="4" s="1"/>
  <c r="AL2579" i="4"/>
  <c r="AJ2740" i="4"/>
  <c r="AL2487" i="4"/>
  <c r="AJ2396" i="4"/>
  <c r="AL2143" i="4"/>
  <c r="AJ2424" i="4"/>
  <c r="AL2171" i="4"/>
  <c r="AJ2212" i="4"/>
  <c r="AL1959" i="4"/>
  <c r="AJ2296" i="4"/>
  <c r="AL2043" i="4"/>
  <c r="AJ2464" i="4"/>
  <c r="AL2211" i="4"/>
  <c r="AJ2124" i="4"/>
  <c r="AL1871" i="4"/>
  <c r="AJ2084" i="4"/>
  <c r="AL1831" i="4"/>
  <c r="AJ2528" i="4"/>
  <c r="AL2275" i="4"/>
  <c r="AJ2560" i="4"/>
  <c r="AL2307" i="4"/>
  <c r="AJ2780" i="4"/>
  <c r="AL2527" i="4"/>
  <c r="AJ2037" i="4"/>
  <c r="AL1784" i="4"/>
  <c r="AJ2687" i="4"/>
  <c r="AL2434" i="4"/>
  <c r="AJ2644" i="4"/>
  <c r="AL2391" i="4"/>
  <c r="AJ2620" i="4"/>
  <c r="AL2367" i="4"/>
  <c r="AJ2636" i="4"/>
  <c r="AL2383" i="4"/>
  <c r="AJ2615" i="4"/>
  <c r="AL2362" i="4"/>
  <c r="AJ2580" i="4"/>
  <c r="AL2327" i="4"/>
  <c r="AJ2556" i="4"/>
  <c r="AL2303" i="4"/>
  <c r="AJ2808" i="4"/>
  <c r="AL2808" i="4" s="1"/>
  <c r="AL2555" i="4"/>
  <c r="AJ2264" i="4"/>
  <c r="AL2011" i="4"/>
  <c r="AJ2276" i="4"/>
  <c r="AL2023" i="4"/>
  <c r="AJ2444" i="4"/>
  <c r="AL2191" i="4"/>
  <c r="AJ2772" i="4"/>
  <c r="AL2519" i="4"/>
  <c r="AJ2748" i="4"/>
  <c r="AL2495" i="4"/>
  <c r="AJ2696" i="4"/>
  <c r="AL2443" i="4"/>
  <c r="AJ2711" i="4"/>
  <c r="AL2458" i="4"/>
  <c r="AJ2708" i="4"/>
  <c r="AL2455" i="4"/>
  <c r="AJ2684" i="4"/>
  <c r="AL2431" i="4"/>
  <c r="AJ2768" i="4"/>
  <c r="AL2515" i="4"/>
  <c r="AJ2576" i="4"/>
  <c r="AL2323" i="4"/>
  <c r="AJ2784" i="4"/>
  <c r="AL2531" i="4"/>
  <c r="AJ2136" i="4"/>
  <c r="AL1883" i="4"/>
  <c r="AJ2244" i="4"/>
  <c r="AL1991" i="4"/>
  <c r="AJ2672" i="4"/>
  <c r="AL2419" i="4"/>
  <c r="AJ2068" i="4"/>
  <c r="AL1815" i="4"/>
  <c r="AJ2216" i="4"/>
  <c r="AL1963" i="4"/>
  <c r="AJ2584" i="4"/>
  <c r="AL2331" i="4"/>
  <c r="AJ2548" i="4"/>
  <c r="AL2295" i="4"/>
  <c r="AJ2060" i="4"/>
  <c r="AL1807" i="4"/>
  <c r="AJ2816" i="4"/>
  <c r="AL2816" i="4" s="1"/>
  <c r="AL2563" i="4"/>
  <c r="AJ2508" i="4"/>
  <c r="AL2255" i="4"/>
  <c r="AJ2280" i="4"/>
  <c r="AL2027" i="4"/>
  <c r="AJ2452" i="4"/>
  <c r="AL2199" i="4"/>
  <c r="AJ2428" i="4"/>
  <c r="AL2175" i="4"/>
  <c r="AJ2608" i="4"/>
  <c r="AL2355" i="4"/>
  <c r="AJ2640" i="4"/>
  <c r="AL2387" i="4"/>
  <c r="AJ2388" i="4"/>
  <c r="AL2135" i="4"/>
  <c r="AJ2364" i="4"/>
  <c r="AL2111" i="4"/>
  <c r="B16" i="5"/>
  <c r="BB10" i="7" l="1"/>
  <c r="B60" i="7" s="1"/>
  <c r="BA11" i="7"/>
  <c r="BH11" i="7" s="1"/>
  <c r="AQ2808" i="4"/>
  <c r="AM2808" i="4"/>
  <c r="AQ2832" i="4"/>
  <c r="AM2832" i="4"/>
  <c r="AQ2824" i="4"/>
  <c r="AM2824" i="4"/>
  <c r="AQ2563" i="4"/>
  <c r="AM2563" i="4"/>
  <c r="AQ2458" i="4"/>
  <c r="AM2458" i="4"/>
  <c r="AQ2434" i="4"/>
  <c r="AM2434" i="4"/>
  <c r="AQ2003" i="4"/>
  <c r="AM2003" i="4"/>
  <c r="AQ1827" i="4"/>
  <c r="AM1827" i="4"/>
  <c r="AQ2418" i="4"/>
  <c r="AM2418" i="4"/>
  <c r="AQ2406" i="4"/>
  <c r="AM2406" i="4"/>
  <c r="AQ1951" i="4"/>
  <c r="AM1951" i="4"/>
  <c r="AQ2523" i="4"/>
  <c r="AM2523" i="4"/>
  <c r="AQ1859" i="4"/>
  <c r="AM1859" i="4"/>
  <c r="AQ1915" i="4"/>
  <c r="AM1915" i="4"/>
  <c r="AQ2163" i="4"/>
  <c r="AM2163" i="4"/>
  <c r="AQ2363" i="4"/>
  <c r="AM2363" i="4"/>
  <c r="AQ2019" i="4"/>
  <c r="AM2019" i="4"/>
  <c r="AQ2151" i="4"/>
  <c r="AM2151" i="4"/>
  <c r="AQ2534" i="4"/>
  <c r="AM2534" i="4"/>
  <c r="AQ2063" i="4"/>
  <c r="AM2063" i="4"/>
  <c r="AQ2402" i="4"/>
  <c r="AM2402" i="4"/>
  <c r="AQ2482" i="4"/>
  <c r="AM2482" i="4"/>
  <c r="AQ2820" i="4"/>
  <c r="AM2820" i="4"/>
  <c r="AQ2836" i="4"/>
  <c r="AM2836" i="4"/>
  <c r="AQ2387" i="4"/>
  <c r="AM2387" i="4"/>
  <c r="AQ2027" i="4"/>
  <c r="AM2027" i="4"/>
  <c r="AQ1963" i="4"/>
  <c r="AM1963" i="4"/>
  <c r="AQ1883" i="4"/>
  <c r="AM1883" i="4"/>
  <c r="AQ2431" i="4"/>
  <c r="AM2431" i="4"/>
  <c r="AQ2191" i="4"/>
  <c r="AM2191" i="4"/>
  <c r="AQ2303" i="4"/>
  <c r="AM2303" i="4"/>
  <c r="AQ2367" i="4"/>
  <c r="AM2367" i="4"/>
  <c r="AQ2275" i="4"/>
  <c r="AM2275" i="4"/>
  <c r="AQ2043" i="4"/>
  <c r="AM2043" i="4"/>
  <c r="AQ2487" i="4"/>
  <c r="AM2487" i="4"/>
  <c r="AQ2279" i="4"/>
  <c r="AM2279" i="4"/>
  <c r="AQ2203" i="4"/>
  <c r="AM2203" i="4"/>
  <c r="AQ2462" i="4"/>
  <c r="AM2462" i="4"/>
  <c r="AQ1863" i="4"/>
  <c r="AM1863" i="4"/>
  <c r="AQ2398" i="4"/>
  <c r="AM2398" i="4"/>
  <c r="AQ2503" i="4"/>
  <c r="AM2503" i="4"/>
  <c r="AQ2435" i="4"/>
  <c r="AM2435" i="4"/>
  <c r="AQ2467" i="4"/>
  <c r="AM2467" i="4"/>
  <c r="AQ1931" i="4"/>
  <c r="AM1931" i="4"/>
  <c r="AQ2338" i="4"/>
  <c r="AM2338" i="4"/>
  <c r="AQ2382" i="4"/>
  <c r="AM2382" i="4"/>
  <c r="AQ1975" i="4"/>
  <c r="AM1975" i="4"/>
  <c r="AQ2031" i="4"/>
  <c r="AM2031" i="4"/>
  <c r="AQ2547" i="4"/>
  <c r="AM2547" i="4"/>
  <c r="AQ2491" i="4"/>
  <c r="AM2491" i="4"/>
  <c r="AQ2535" i="4"/>
  <c r="AM2535" i="4"/>
  <c r="AQ1955" i="4"/>
  <c r="AM1955" i="4"/>
  <c r="AQ1923" i="4"/>
  <c r="AM1923" i="4"/>
  <c r="AQ2147" i="4"/>
  <c r="AM2147" i="4"/>
  <c r="AQ2471" i="4"/>
  <c r="AM2471" i="4"/>
  <c r="AQ2350" i="4"/>
  <c r="AM2350" i="4"/>
  <c r="AQ2119" i="4"/>
  <c r="AM2119" i="4"/>
  <c r="AQ1835" i="4"/>
  <c r="AM1835" i="4"/>
  <c r="AQ2283" i="4"/>
  <c r="AM2283" i="4"/>
  <c r="AQ2446" i="4"/>
  <c r="AM2446" i="4"/>
  <c r="AQ2227" i="4"/>
  <c r="AM2227" i="4"/>
  <c r="AQ2251" i="4"/>
  <c r="AM2251" i="4"/>
  <c r="AQ2506" i="4"/>
  <c r="AM2506" i="4"/>
  <c r="AQ2067" i="4"/>
  <c r="AM2067" i="4"/>
  <c r="AQ2071" i="4"/>
  <c r="AM2071" i="4"/>
  <c r="AQ2522" i="4"/>
  <c r="AM2522" i="4"/>
  <c r="AQ2463" i="4"/>
  <c r="AM2463" i="4"/>
  <c r="AQ2335" i="4"/>
  <c r="AM2335" i="4"/>
  <c r="AQ2478" i="4"/>
  <c r="AM2478" i="4"/>
  <c r="AQ1795" i="4"/>
  <c r="AM1795" i="4"/>
  <c r="AQ2414" i="4"/>
  <c r="AM2414" i="4"/>
  <c r="AQ2800" i="4"/>
  <c r="AM2800" i="4"/>
  <c r="AQ2812" i="4"/>
  <c r="AM2812" i="4"/>
  <c r="AQ2828" i="4"/>
  <c r="AM2828" i="4"/>
  <c r="AQ2804" i="4"/>
  <c r="AM2804" i="4"/>
  <c r="AQ2111" i="4"/>
  <c r="AM2111" i="4"/>
  <c r="AQ2175" i="4"/>
  <c r="AM2175" i="4"/>
  <c r="AQ2295" i="4"/>
  <c r="AM2295" i="4"/>
  <c r="AQ2419" i="4"/>
  <c r="AM2419" i="4"/>
  <c r="AQ2323" i="4"/>
  <c r="AM2323" i="4"/>
  <c r="AQ2495" i="4"/>
  <c r="AM2495" i="4"/>
  <c r="AQ2011" i="4"/>
  <c r="AM2011" i="4"/>
  <c r="AQ2362" i="4"/>
  <c r="AM2362" i="4"/>
  <c r="AQ2527" i="4"/>
  <c r="AM2527" i="4"/>
  <c r="AQ1871" i="4"/>
  <c r="AM1871" i="4"/>
  <c r="AQ2171" i="4"/>
  <c r="AM2171" i="4"/>
  <c r="AQ2311" i="4"/>
  <c r="AM2311" i="4"/>
  <c r="AQ2354" i="4"/>
  <c r="AM2354" i="4"/>
  <c r="AQ2538" i="4"/>
  <c r="AM2538" i="4"/>
  <c r="AQ2422" i="4"/>
  <c r="AM2422" i="4"/>
  <c r="AQ1895" i="4"/>
  <c r="AM1895" i="4"/>
  <c r="AQ2486" i="4"/>
  <c r="AM2486" i="4"/>
  <c r="AQ2410" i="4"/>
  <c r="AM2410" i="4"/>
  <c r="AQ2442" i="4"/>
  <c r="AM2442" i="4"/>
  <c r="AQ2510" i="4"/>
  <c r="AM2510" i="4"/>
  <c r="AQ2411" i="4"/>
  <c r="AM2411" i="4"/>
  <c r="AQ2007" i="4"/>
  <c r="AM2007" i="4"/>
  <c r="AQ2474" i="4"/>
  <c r="AM2474" i="4"/>
  <c r="AQ2415" i="4"/>
  <c r="AM2415" i="4"/>
  <c r="AQ2015" i="4"/>
  <c r="AM2015" i="4"/>
  <c r="AQ2511" i="4"/>
  <c r="AM2511" i="4"/>
  <c r="AQ1907" i="4"/>
  <c r="AM1907" i="4"/>
  <c r="AQ2235" i="4"/>
  <c r="AM2235" i="4"/>
  <c r="AQ2390" i="4"/>
  <c r="AM2390" i="4"/>
  <c r="AQ2319" i="4"/>
  <c r="AM2319" i="4"/>
  <c r="AQ2438" i="4"/>
  <c r="AM2438" i="4"/>
  <c r="AQ1851" i="4"/>
  <c r="AM1851" i="4"/>
  <c r="AQ1803" i="4"/>
  <c r="AM1803" i="4"/>
  <c r="AQ2259" i="4"/>
  <c r="AM2259" i="4"/>
  <c r="AQ2454" i="4"/>
  <c r="AM2454" i="4"/>
  <c r="AQ2470" i="4"/>
  <c r="AM2470" i="4"/>
  <c r="AQ2139" i="4"/>
  <c r="AM2139" i="4"/>
  <c r="AQ1783" i="4"/>
  <c r="AM1783" i="4"/>
  <c r="AQ2499" i="4"/>
  <c r="AM2499" i="4"/>
  <c r="AQ1819" i="4"/>
  <c r="AM1819" i="4"/>
  <c r="AQ2507" i="4"/>
  <c r="AM2507" i="4"/>
  <c r="AQ2559" i="4"/>
  <c r="AM2559" i="4"/>
  <c r="AQ2179" i="4"/>
  <c r="AM2179" i="4"/>
  <c r="AQ2103" i="4"/>
  <c r="AM2103" i="4"/>
  <c r="AQ2187" i="4"/>
  <c r="AM2187" i="4"/>
  <c r="AQ2127" i="4"/>
  <c r="AM2127" i="4"/>
  <c r="AQ2575" i="4"/>
  <c r="AM2575" i="4"/>
  <c r="AQ1995" i="4"/>
  <c r="AM1995" i="4"/>
  <c r="AQ1947" i="4"/>
  <c r="AM1947" i="4"/>
  <c r="AQ1971" i="4"/>
  <c r="AM1971" i="4"/>
  <c r="AQ2386" i="4"/>
  <c r="AM2386" i="4"/>
  <c r="AQ2374" i="4"/>
  <c r="AM2374" i="4"/>
  <c r="AQ2115" i="4"/>
  <c r="AM2115" i="4"/>
  <c r="AQ2083" i="4"/>
  <c r="AM2083" i="4"/>
  <c r="AQ2490" i="4"/>
  <c r="AM2490" i="4"/>
  <c r="AQ1823" i="4"/>
  <c r="AM1823" i="4"/>
  <c r="AQ2483" i="4"/>
  <c r="AM2483" i="4"/>
  <c r="AQ2315" i="4"/>
  <c r="AM2315" i="4"/>
  <c r="AQ2551" i="4"/>
  <c r="AM2551" i="4"/>
  <c r="AQ1867" i="4"/>
  <c r="AM1867" i="4"/>
  <c r="AQ2816" i="4"/>
  <c r="AM2816" i="4"/>
  <c r="AQ2135" i="4"/>
  <c r="AM2135" i="4"/>
  <c r="AQ2355" i="4"/>
  <c r="AM2355" i="4"/>
  <c r="AQ2199" i="4"/>
  <c r="AM2199" i="4"/>
  <c r="AQ2255" i="4"/>
  <c r="AM2255" i="4"/>
  <c r="AQ1807" i="4"/>
  <c r="AM1807" i="4"/>
  <c r="AQ2331" i="4"/>
  <c r="AM2331" i="4"/>
  <c r="AQ1815" i="4"/>
  <c r="AM1815" i="4"/>
  <c r="AQ1991" i="4"/>
  <c r="AM1991" i="4"/>
  <c r="AQ2531" i="4"/>
  <c r="AM2531" i="4"/>
  <c r="AQ2515" i="4"/>
  <c r="AM2515" i="4"/>
  <c r="AQ2455" i="4"/>
  <c r="AM2455" i="4"/>
  <c r="AQ2443" i="4"/>
  <c r="AM2443" i="4"/>
  <c r="AQ2519" i="4"/>
  <c r="AM2519" i="4"/>
  <c r="AQ2023" i="4"/>
  <c r="AM2023" i="4"/>
  <c r="AQ2555" i="4"/>
  <c r="AM2555" i="4"/>
  <c r="AQ2327" i="4"/>
  <c r="AM2327" i="4"/>
  <c r="AQ2383" i="4"/>
  <c r="AM2383" i="4"/>
  <c r="AQ2391" i="4"/>
  <c r="AM2391" i="4"/>
  <c r="AQ1784" i="4"/>
  <c r="AM1784" i="4"/>
  <c r="AQ2307" i="4"/>
  <c r="AM2307" i="4"/>
  <c r="AQ1831" i="4"/>
  <c r="AM1831" i="4"/>
  <c r="AQ2211" i="4"/>
  <c r="AM2211" i="4"/>
  <c r="AQ1959" i="4"/>
  <c r="AM1959" i="4"/>
  <c r="AQ2143" i="4"/>
  <c r="AM2143" i="4"/>
  <c r="AQ2579" i="4"/>
  <c r="AM2579" i="4"/>
  <c r="AQ2567" i="4"/>
  <c r="AM2567" i="4"/>
  <c r="AQ2426" i="4"/>
  <c r="AM2426" i="4"/>
  <c r="AQ2239" i="4"/>
  <c r="AM2239" i="4"/>
  <c r="AQ2051" i="4"/>
  <c r="AM2051" i="4"/>
  <c r="AQ2359" i="4"/>
  <c r="AM2359" i="4"/>
  <c r="AQ1787" i="4"/>
  <c r="AM1787" i="4"/>
  <c r="AQ1811" i="4"/>
  <c r="AM1811" i="4"/>
  <c r="AQ1847" i="4"/>
  <c r="AM1847" i="4"/>
  <c r="AQ1935" i="4"/>
  <c r="AM1935" i="4"/>
  <c r="AQ1903" i="4"/>
  <c r="AM1903" i="4"/>
  <c r="AQ1887" i="4"/>
  <c r="AM1887" i="4"/>
  <c r="AQ1911" i="4"/>
  <c r="AM1911" i="4"/>
  <c r="AQ2342" i="4"/>
  <c r="AM2342" i="4"/>
  <c r="AQ2107" i="4"/>
  <c r="AM2107" i="4"/>
  <c r="AQ1919" i="4"/>
  <c r="AM1919" i="4"/>
  <c r="AQ2494" i="4"/>
  <c r="AM2494" i="4"/>
  <c r="AQ1943" i="4"/>
  <c r="AM1943" i="4"/>
  <c r="AQ2518" i="4"/>
  <c r="AM2518" i="4"/>
  <c r="AQ2351" i="4"/>
  <c r="AM2351" i="4"/>
  <c r="AQ1927" i="4"/>
  <c r="AM1927" i="4"/>
  <c r="AQ1967" i="4"/>
  <c r="AM1967" i="4"/>
  <c r="AQ2439" i="4"/>
  <c r="AM2439" i="4"/>
  <c r="AQ1532" i="4"/>
  <c r="AM1532" i="4"/>
  <c r="AQ2371" i="4"/>
  <c r="AM2371" i="4"/>
  <c r="AQ2395" i="4"/>
  <c r="AM2395" i="4"/>
  <c r="AQ2466" i="4"/>
  <c r="AM2466" i="4"/>
  <c r="AQ2215" i="4"/>
  <c r="AM2215" i="4"/>
  <c r="AQ1839" i="4"/>
  <c r="AM1839" i="4"/>
  <c r="AQ2475" i="4"/>
  <c r="AM2475" i="4"/>
  <c r="AQ2343" i="4"/>
  <c r="AM2343" i="4"/>
  <c r="AQ2375" i="4"/>
  <c r="AM2375" i="4"/>
  <c r="AQ2526" i="4"/>
  <c r="AM2526" i="4"/>
  <c r="AQ1799" i="4"/>
  <c r="AM1799" i="4"/>
  <c r="AQ2055" i="4"/>
  <c r="AM2055" i="4"/>
  <c r="AQ1855" i="4"/>
  <c r="AM1855" i="4"/>
  <c r="AQ2370" i="4"/>
  <c r="AM2370" i="4"/>
  <c r="AQ2447" i="4"/>
  <c r="AM2447" i="4"/>
  <c r="AQ2287" i="4"/>
  <c r="AM2287" i="4"/>
  <c r="AQ2195" i="4"/>
  <c r="AM2195" i="4"/>
  <c r="AQ2131" i="4"/>
  <c r="AM2131" i="4"/>
  <c r="AQ2079" i="4"/>
  <c r="AM2079" i="4"/>
  <c r="AQ2407" i="4"/>
  <c r="AM2407" i="4"/>
  <c r="AQ1879" i="4"/>
  <c r="AM1879" i="4"/>
  <c r="AQ1979" i="4"/>
  <c r="AM1979" i="4"/>
  <c r="AQ2571" i="4"/>
  <c r="AM2571" i="4"/>
  <c r="AQ2167" i="4"/>
  <c r="AM2167" i="4"/>
  <c r="AQ1875" i="4"/>
  <c r="AM1875" i="4"/>
  <c r="AQ2514" i="4"/>
  <c r="AM2514" i="4"/>
  <c r="AQ1939" i="4"/>
  <c r="AM1939" i="4"/>
  <c r="AQ1843" i="4"/>
  <c r="AM1843" i="4"/>
  <c r="AQ2123" i="4"/>
  <c r="AM2123" i="4"/>
  <c r="AQ2087" i="4"/>
  <c r="AM2087" i="4"/>
  <c r="AQ2502" i="4"/>
  <c r="AM2502" i="4"/>
  <c r="AQ2095" i="4"/>
  <c r="AM2095" i="4"/>
  <c r="AQ2459" i="4"/>
  <c r="AM2459" i="4"/>
  <c r="AQ2247" i="4"/>
  <c r="AM2247" i="4"/>
  <c r="AQ2339" i="4"/>
  <c r="AM2339" i="4"/>
  <c r="AQ2583" i="4"/>
  <c r="AM2583" i="4"/>
  <c r="AQ2403" i="4"/>
  <c r="AM2403" i="4"/>
  <c r="AQ2183" i="4"/>
  <c r="AM2183" i="4"/>
  <c r="AQ2207" i="4"/>
  <c r="AM2207" i="4"/>
  <c r="AQ2231" i="4"/>
  <c r="AM2231" i="4"/>
  <c r="AQ2451" i="4"/>
  <c r="AM2451" i="4"/>
  <c r="AQ2243" i="4"/>
  <c r="AM2243" i="4"/>
  <c r="AQ2430" i="4"/>
  <c r="AM2430" i="4"/>
  <c r="AQ2334" i="4"/>
  <c r="AM2334" i="4"/>
  <c r="AQ2539" i="4"/>
  <c r="AM2539" i="4"/>
  <c r="AQ2047" i="4"/>
  <c r="AM2047" i="4"/>
  <c r="AQ1899" i="4"/>
  <c r="AM1899" i="4"/>
  <c r="AQ2035" i="4"/>
  <c r="AM2035" i="4"/>
  <c r="AQ2155" i="4"/>
  <c r="AM2155" i="4"/>
  <c r="AQ2219" i="4"/>
  <c r="AM2219" i="4"/>
  <c r="AQ2099" i="4"/>
  <c r="AM2099" i="4"/>
  <c r="AQ2479" i="4"/>
  <c r="AM2479" i="4"/>
  <c r="AQ2394" i="4"/>
  <c r="AM2394" i="4"/>
  <c r="AQ2263" i="4"/>
  <c r="AM2263" i="4"/>
  <c r="AQ2299" i="4"/>
  <c r="AM2299" i="4"/>
  <c r="AQ2366" i="4"/>
  <c r="AM2366" i="4"/>
  <c r="AQ2223" i="4"/>
  <c r="AM2223" i="4"/>
  <c r="AQ2347" i="4"/>
  <c r="AM2347" i="4"/>
  <c r="AQ2075" i="4"/>
  <c r="AM2075" i="4"/>
  <c r="AQ2267" i="4"/>
  <c r="AM2267" i="4"/>
  <c r="AQ2271" i="4"/>
  <c r="AM2271" i="4"/>
  <c r="AQ2358" i="4"/>
  <c r="AM2358" i="4"/>
  <c r="AQ2346" i="4"/>
  <c r="AM2346" i="4"/>
  <c r="AQ2378" i="4"/>
  <c r="AM2378" i="4"/>
  <c r="AQ2427" i="4"/>
  <c r="AM2427" i="4"/>
  <c r="AQ2399" i="4"/>
  <c r="AM2399" i="4"/>
  <c r="AQ2423" i="4"/>
  <c r="AM2423" i="4"/>
  <c r="AQ2530" i="4"/>
  <c r="AM2530" i="4"/>
  <c r="AQ2159" i="4"/>
  <c r="AM2159" i="4"/>
  <c r="AQ1983" i="4"/>
  <c r="AM1983" i="4"/>
  <c r="AQ1999" i="4"/>
  <c r="AM1999" i="4"/>
  <c r="AQ2379" i="4"/>
  <c r="AM2379" i="4"/>
  <c r="AQ2450" i="4"/>
  <c r="AM2450" i="4"/>
  <c r="AQ1791" i="4"/>
  <c r="AM1791" i="4"/>
  <c r="AQ1987" i="4"/>
  <c r="AM1987" i="4"/>
  <c r="AQ2091" i="4"/>
  <c r="AM2091" i="4"/>
  <c r="AQ2498" i="4"/>
  <c r="AM2498" i="4"/>
  <c r="AQ2059" i="4"/>
  <c r="AM2059" i="4"/>
  <c r="AQ1891" i="4"/>
  <c r="AM1891" i="4"/>
  <c r="AR2545" i="4"/>
  <c r="AR1279" i="4"/>
  <c r="AR2798" i="4"/>
  <c r="AR1530" i="4"/>
  <c r="AR1782" i="4"/>
  <c r="AR1531" i="4"/>
  <c r="AO2175" i="4"/>
  <c r="AR2175" i="4" s="1"/>
  <c r="AO2419" i="4"/>
  <c r="AR2419" i="4" s="1"/>
  <c r="AO2495" i="4"/>
  <c r="AR2495" i="4" s="1"/>
  <c r="AO2362" i="4"/>
  <c r="AR2362" i="4" s="1"/>
  <c r="AO2275" i="4"/>
  <c r="AR2275" i="4" s="1"/>
  <c r="AO2311" i="4"/>
  <c r="AR2311" i="4" s="1"/>
  <c r="AO2203" i="4"/>
  <c r="AR2203" i="4" s="1"/>
  <c r="AO1863" i="4"/>
  <c r="AR1863" i="4" s="1"/>
  <c r="AO2418" i="4"/>
  <c r="AR2418" i="4" s="1"/>
  <c r="AO2442" i="4"/>
  <c r="AR2442" i="4" s="1"/>
  <c r="AO2411" i="4"/>
  <c r="AR2411" i="4" s="1"/>
  <c r="AO1951" i="4"/>
  <c r="AR1951" i="4" s="1"/>
  <c r="AO2547" i="4"/>
  <c r="AR2547" i="4" s="1"/>
  <c r="AO2491" i="4"/>
  <c r="AR2491" i="4" s="1"/>
  <c r="AO1859" i="4"/>
  <c r="AR1859" i="4" s="1"/>
  <c r="AO2147" i="4"/>
  <c r="AR2147" i="4" s="1"/>
  <c r="AO1851" i="4"/>
  <c r="AR1851" i="4" s="1"/>
  <c r="AO2163" i="4"/>
  <c r="AR2163" i="4" s="1"/>
  <c r="AO2283" i="4"/>
  <c r="AR2283" i="4" s="1"/>
  <c r="AO2446" i="4"/>
  <c r="AR2446" i="4" s="1"/>
  <c r="AO2251" i="4"/>
  <c r="AR2251" i="4" s="1"/>
  <c r="AO2067" i="4"/>
  <c r="AR2067" i="4" s="1"/>
  <c r="AO2151" i="4"/>
  <c r="AR2151" i="4" s="1"/>
  <c r="AO2507" i="4"/>
  <c r="AR2507" i="4" s="1"/>
  <c r="AO2534" i="4"/>
  <c r="AR2534" i="4" s="1"/>
  <c r="AO2335" i="4"/>
  <c r="AR2335" i="4" s="1"/>
  <c r="AO2478" i="4"/>
  <c r="AR2478" i="4" s="1"/>
  <c r="AO1795" i="4"/>
  <c r="AR1795" i="4" s="1"/>
  <c r="AO2575" i="4"/>
  <c r="AR2575" i="4" s="1"/>
  <c r="AO2402" i="4"/>
  <c r="AR2402" i="4" s="1"/>
  <c r="AO1971" i="4"/>
  <c r="AR1971" i="4" s="1"/>
  <c r="AO2374" i="4"/>
  <c r="AR2374" i="4" s="1"/>
  <c r="AO2083" i="4"/>
  <c r="AR2083" i="4" s="1"/>
  <c r="AO1823" i="4"/>
  <c r="AR1823" i="4" s="1"/>
  <c r="AO2551" i="4"/>
  <c r="AR2551" i="4" s="1"/>
  <c r="AO2816" i="4"/>
  <c r="AR2816" i="4" s="1"/>
  <c r="AO2812" i="4"/>
  <c r="AR2812" i="4" s="1"/>
  <c r="AO2828" i="4"/>
  <c r="AR2828" i="4" s="1"/>
  <c r="AO2804" i="4"/>
  <c r="AR2804" i="4" s="1"/>
  <c r="AO2111" i="4"/>
  <c r="AR2111" i="4" s="1"/>
  <c r="AO2027" i="4"/>
  <c r="AR2027" i="4" s="1"/>
  <c r="AO2295" i="4"/>
  <c r="AR2295" i="4" s="1"/>
  <c r="AO1883" i="4"/>
  <c r="AR1883" i="4" s="1"/>
  <c r="AO2431" i="4"/>
  <c r="AR2431" i="4" s="1"/>
  <c r="AO2191" i="4"/>
  <c r="AR2191" i="4" s="1"/>
  <c r="AO2303" i="4"/>
  <c r="AR2303" i="4" s="1"/>
  <c r="AO2434" i="4"/>
  <c r="AR2434" i="4" s="1"/>
  <c r="AO1871" i="4"/>
  <c r="AR1871" i="4" s="1"/>
  <c r="AO2171" i="4"/>
  <c r="AR2171" i="4" s="1"/>
  <c r="AO2003" i="4"/>
  <c r="AR2003" i="4" s="1"/>
  <c r="AO2354" i="4"/>
  <c r="AR2354" i="4" s="1"/>
  <c r="AO2538" i="4"/>
  <c r="AR2538" i="4" s="1"/>
  <c r="AO2462" i="4"/>
  <c r="AR2462" i="4" s="1"/>
  <c r="AO1895" i="4"/>
  <c r="AR1895" i="4" s="1"/>
  <c r="AO2486" i="4"/>
  <c r="AR2486" i="4" s="1"/>
  <c r="AO2410" i="4"/>
  <c r="AR2410" i="4" s="1"/>
  <c r="AO2467" i="4"/>
  <c r="AR2467" i="4" s="1"/>
  <c r="AO2406" i="4"/>
  <c r="AR2406" i="4" s="1"/>
  <c r="AO2338" i="4"/>
  <c r="AR2338" i="4" s="1"/>
  <c r="AO2382" i="4"/>
  <c r="AR2382" i="4" s="1"/>
  <c r="AO1975" i="4"/>
  <c r="AR1975" i="4" s="1"/>
  <c r="AO2031" i="4"/>
  <c r="AR2031" i="4" s="1"/>
  <c r="AO2511" i="4"/>
  <c r="AR2511" i="4" s="1"/>
  <c r="AO1907" i="4"/>
  <c r="AR1907" i="4" s="1"/>
  <c r="AO2235" i="4"/>
  <c r="AR2235" i="4" s="1"/>
  <c r="AO2390" i="4"/>
  <c r="AR2390" i="4" s="1"/>
  <c r="AO2319" i="4"/>
  <c r="AR2319" i="4" s="1"/>
  <c r="AO1915" i="4"/>
  <c r="AR1915" i="4" s="1"/>
  <c r="AO2350" i="4"/>
  <c r="AR2350" i="4" s="1"/>
  <c r="AO2119" i="4"/>
  <c r="AR2119" i="4" s="1"/>
  <c r="AO1835" i="4"/>
  <c r="AR1835" i="4" s="1"/>
  <c r="AO2363" i="4"/>
  <c r="AR2363" i="4" s="1"/>
  <c r="AO2139" i="4"/>
  <c r="AR2139" i="4" s="1"/>
  <c r="AO1783" i="4"/>
  <c r="AO2071" i="4"/>
  <c r="AR2071" i="4" s="1"/>
  <c r="AO1819" i="4"/>
  <c r="AR1819" i="4" s="1"/>
  <c r="AO2522" i="4"/>
  <c r="AR2522" i="4" s="1"/>
  <c r="AO2463" i="4"/>
  <c r="AR2463" i="4" s="1"/>
  <c r="AO2179" i="4"/>
  <c r="AR2179" i="4" s="1"/>
  <c r="AO2103" i="4"/>
  <c r="AR2103" i="4" s="1"/>
  <c r="AO2187" i="4"/>
  <c r="AR2187" i="4" s="1"/>
  <c r="AO2063" i="4"/>
  <c r="AR2063" i="4" s="1"/>
  <c r="AO2127" i="4"/>
  <c r="AR2127" i="4" s="1"/>
  <c r="AO2414" i="4"/>
  <c r="AR2414" i="4" s="1"/>
  <c r="AO1995" i="4"/>
  <c r="AR1995" i="4" s="1"/>
  <c r="AO1947" i="4"/>
  <c r="AR1947" i="4" s="1"/>
  <c r="AO2386" i="4"/>
  <c r="AR2386" i="4" s="1"/>
  <c r="AO2482" i="4"/>
  <c r="AR2482" i="4" s="1"/>
  <c r="AO2115" i="4"/>
  <c r="AR2115" i="4" s="1"/>
  <c r="AO2490" i="4"/>
  <c r="AR2490" i="4" s="1"/>
  <c r="AO2483" i="4"/>
  <c r="AR2483" i="4" s="1"/>
  <c r="AO2315" i="4"/>
  <c r="AR2315" i="4" s="1"/>
  <c r="AO1867" i="4"/>
  <c r="AR1867" i="4" s="1"/>
  <c r="AO2800" i="4"/>
  <c r="AR2800" i="4" s="1"/>
  <c r="AO2135" i="4"/>
  <c r="AR2135" i="4" s="1"/>
  <c r="AO2355" i="4"/>
  <c r="AR2355" i="4" s="1"/>
  <c r="AO2199" i="4"/>
  <c r="AR2199" i="4" s="1"/>
  <c r="AO2255" i="4"/>
  <c r="AR2255" i="4" s="1"/>
  <c r="AO1807" i="4"/>
  <c r="AR1807" i="4" s="1"/>
  <c r="AO2331" i="4"/>
  <c r="AR2331" i="4" s="1"/>
  <c r="AO1815" i="4"/>
  <c r="AR1815" i="4" s="1"/>
  <c r="AO1991" i="4"/>
  <c r="AR1991" i="4" s="1"/>
  <c r="AO2531" i="4"/>
  <c r="AR2531" i="4" s="1"/>
  <c r="AO2515" i="4"/>
  <c r="AR2515" i="4" s="1"/>
  <c r="AO2455" i="4"/>
  <c r="AR2455" i="4" s="1"/>
  <c r="AO2443" i="4"/>
  <c r="AR2443" i="4" s="1"/>
  <c r="AO2519" i="4"/>
  <c r="AR2519" i="4" s="1"/>
  <c r="AO2023" i="4"/>
  <c r="AR2023" i="4" s="1"/>
  <c r="AO2555" i="4"/>
  <c r="AR2555" i="4" s="1"/>
  <c r="AO2327" i="4"/>
  <c r="AR2327" i="4" s="1"/>
  <c r="AO2383" i="4"/>
  <c r="AR2383" i="4" s="1"/>
  <c r="AO2391" i="4"/>
  <c r="AR2391" i="4" s="1"/>
  <c r="AO1784" i="4"/>
  <c r="AO2307" i="4"/>
  <c r="AR2307" i="4" s="1"/>
  <c r="AO1831" i="4"/>
  <c r="AR1831" i="4" s="1"/>
  <c r="AO2211" i="4"/>
  <c r="AR2211" i="4" s="1"/>
  <c r="AO1959" i="4"/>
  <c r="AR1959" i="4" s="1"/>
  <c r="AO2143" i="4"/>
  <c r="AR2143" i="4" s="1"/>
  <c r="AO2579" i="4"/>
  <c r="AR2579" i="4" s="1"/>
  <c r="AO2567" i="4"/>
  <c r="AR2567" i="4" s="1"/>
  <c r="AO2426" i="4"/>
  <c r="AR2426" i="4" s="1"/>
  <c r="AO2239" i="4"/>
  <c r="AR2239" i="4" s="1"/>
  <c r="AO2051" i="4"/>
  <c r="AR2051" i="4" s="1"/>
  <c r="AO2359" i="4"/>
  <c r="AR2359" i="4" s="1"/>
  <c r="AO1787" i="4"/>
  <c r="AO1811" i="4"/>
  <c r="AR1811" i="4" s="1"/>
  <c r="AO1847" i="4"/>
  <c r="AR1847" i="4" s="1"/>
  <c r="AO1935" i="4"/>
  <c r="AR1935" i="4" s="1"/>
  <c r="AO1903" i="4"/>
  <c r="AR1903" i="4" s="1"/>
  <c r="AO1887" i="4"/>
  <c r="AR1887" i="4" s="1"/>
  <c r="AO1911" i="4"/>
  <c r="AR1911" i="4" s="1"/>
  <c r="AO2342" i="4"/>
  <c r="AR2342" i="4" s="1"/>
  <c r="AO2107" i="4"/>
  <c r="AR2107" i="4" s="1"/>
  <c r="AO1919" i="4"/>
  <c r="AR1919" i="4" s="1"/>
  <c r="AO2494" i="4"/>
  <c r="AR2494" i="4" s="1"/>
  <c r="AO1943" i="4"/>
  <c r="AR1943" i="4" s="1"/>
  <c r="AO2518" i="4"/>
  <c r="AR2518" i="4" s="1"/>
  <c r="AO2351" i="4"/>
  <c r="AR2351" i="4" s="1"/>
  <c r="AO1927" i="4"/>
  <c r="AR1927" i="4" s="1"/>
  <c r="AO1967" i="4"/>
  <c r="AR1967" i="4" s="1"/>
  <c r="AO2439" i="4"/>
  <c r="AR2439" i="4" s="1"/>
  <c r="AO1532" i="4"/>
  <c r="AR1532" i="4" s="1"/>
  <c r="AO2371" i="4"/>
  <c r="AR2371" i="4" s="1"/>
  <c r="AO2395" i="4"/>
  <c r="AR2395" i="4" s="1"/>
  <c r="AO2466" i="4"/>
  <c r="AR2466" i="4" s="1"/>
  <c r="AO2215" i="4"/>
  <c r="AR2215" i="4" s="1"/>
  <c r="AO1839" i="4"/>
  <c r="AR1839" i="4" s="1"/>
  <c r="AO2475" i="4"/>
  <c r="AR2475" i="4" s="1"/>
  <c r="AO2343" i="4"/>
  <c r="AR2343" i="4" s="1"/>
  <c r="AO2375" i="4"/>
  <c r="AR2375" i="4" s="1"/>
  <c r="AO2526" i="4"/>
  <c r="AR2526" i="4" s="1"/>
  <c r="AO1799" i="4"/>
  <c r="AR1799" i="4" s="1"/>
  <c r="AO2055" i="4"/>
  <c r="AR2055" i="4" s="1"/>
  <c r="AO1855" i="4"/>
  <c r="AR1855" i="4" s="1"/>
  <c r="AO2370" i="4"/>
  <c r="AR2370" i="4" s="1"/>
  <c r="AO2447" i="4"/>
  <c r="AR2447" i="4" s="1"/>
  <c r="AO2287" i="4"/>
  <c r="AR2287" i="4" s="1"/>
  <c r="AO2195" i="4"/>
  <c r="AR2195" i="4" s="1"/>
  <c r="AO2131" i="4"/>
  <c r="AR2131" i="4" s="1"/>
  <c r="AO2079" i="4"/>
  <c r="AR2079" i="4" s="1"/>
  <c r="AO2407" i="4"/>
  <c r="AR2407" i="4" s="1"/>
  <c r="AO1879" i="4"/>
  <c r="AR1879" i="4" s="1"/>
  <c r="AO1979" i="4"/>
  <c r="AR1979" i="4" s="1"/>
  <c r="AO2571" i="4"/>
  <c r="AR2571" i="4" s="1"/>
  <c r="AO2167" i="4"/>
  <c r="AR2167" i="4" s="1"/>
  <c r="AO1875" i="4"/>
  <c r="AR1875" i="4" s="1"/>
  <c r="AO2514" i="4"/>
  <c r="AR2514" i="4" s="1"/>
  <c r="AO1939" i="4"/>
  <c r="AR1939" i="4" s="1"/>
  <c r="AO1843" i="4"/>
  <c r="AR1843" i="4" s="1"/>
  <c r="AO2123" i="4"/>
  <c r="AR2123" i="4" s="1"/>
  <c r="AO2087" i="4"/>
  <c r="AR2087" i="4" s="1"/>
  <c r="AO2502" i="4"/>
  <c r="AR2502" i="4" s="1"/>
  <c r="AO2095" i="4"/>
  <c r="AR2095" i="4" s="1"/>
  <c r="AO2459" i="4"/>
  <c r="AR2459" i="4" s="1"/>
  <c r="AO2247" i="4"/>
  <c r="AR2247" i="4" s="1"/>
  <c r="AO2339" i="4"/>
  <c r="AR2339" i="4" s="1"/>
  <c r="AO2583" i="4"/>
  <c r="AR2583" i="4" s="1"/>
  <c r="AO2403" i="4"/>
  <c r="AR2403" i="4" s="1"/>
  <c r="AO2183" i="4"/>
  <c r="AR2183" i="4" s="1"/>
  <c r="AO2207" i="4"/>
  <c r="AR2207" i="4" s="1"/>
  <c r="AO2231" i="4"/>
  <c r="AR2231" i="4" s="1"/>
  <c r="AO2451" i="4"/>
  <c r="AR2451" i="4" s="1"/>
  <c r="AO2243" i="4"/>
  <c r="AR2243" i="4" s="1"/>
  <c r="AO2430" i="4"/>
  <c r="AR2430" i="4" s="1"/>
  <c r="AO2334" i="4"/>
  <c r="AR2334" i="4" s="1"/>
  <c r="AO2539" i="4"/>
  <c r="AR2539" i="4" s="1"/>
  <c r="AO2047" i="4"/>
  <c r="AR2047" i="4" s="1"/>
  <c r="AO1899" i="4"/>
  <c r="AR1899" i="4" s="1"/>
  <c r="AO2035" i="4"/>
  <c r="AO2155" i="4"/>
  <c r="AR2155" i="4" s="1"/>
  <c r="AO2219" i="4"/>
  <c r="AR2219" i="4" s="1"/>
  <c r="AO2099" i="4"/>
  <c r="AR2099" i="4" s="1"/>
  <c r="AO2479" i="4"/>
  <c r="AR2479" i="4" s="1"/>
  <c r="AO2394" i="4"/>
  <c r="AR2394" i="4" s="1"/>
  <c r="AO2263" i="4"/>
  <c r="AR2263" i="4" s="1"/>
  <c r="AO2299" i="4"/>
  <c r="AR2299" i="4" s="1"/>
  <c r="AO2366" i="4"/>
  <c r="AR2366" i="4" s="1"/>
  <c r="AO2223" i="4"/>
  <c r="AR2223" i="4" s="1"/>
  <c r="AO2347" i="4"/>
  <c r="AR2347" i="4" s="1"/>
  <c r="AO2075" i="4"/>
  <c r="AR2075" i="4" s="1"/>
  <c r="AO2267" i="4"/>
  <c r="AR2267" i="4" s="1"/>
  <c r="AO2271" i="4"/>
  <c r="AR2271" i="4" s="1"/>
  <c r="AO2358" i="4"/>
  <c r="AR2358" i="4" s="1"/>
  <c r="AO2346" i="4"/>
  <c r="AR2346" i="4" s="1"/>
  <c r="AO2378" i="4"/>
  <c r="AR2378" i="4" s="1"/>
  <c r="AO2427" i="4"/>
  <c r="AR2427" i="4" s="1"/>
  <c r="AO2399" i="4"/>
  <c r="AR2399" i="4" s="1"/>
  <c r="AO2423" i="4"/>
  <c r="AR2423" i="4" s="1"/>
  <c r="AO2530" i="4"/>
  <c r="AR2530" i="4" s="1"/>
  <c r="AO2159" i="4"/>
  <c r="AR2159" i="4" s="1"/>
  <c r="AO1983" i="4"/>
  <c r="AR1983" i="4" s="1"/>
  <c r="AO1999" i="4"/>
  <c r="AR1999" i="4" s="1"/>
  <c r="AO2379" i="4"/>
  <c r="AR2379" i="4" s="1"/>
  <c r="AO2450" i="4"/>
  <c r="AR2450" i="4" s="1"/>
  <c r="AO1791" i="4"/>
  <c r="AR1791" i="4" s="1"/>
  <c r="AO1987" i="4"/>
  <c r="AR1987" i="4" s="1"/>
  <c r="AO2091" i="4"/>
  <c r="AR2091" i="4" s="1"/>
  <c r="AO2498" i="4"/>
  <c r="AR2498" i="4" s="1"/>
  <c r="AO2059" i="4"/>
  <c r="AR2059" i="4" s="1"/>
  <c r="AO1891" i="4"/>
  <c r="AR1891" i="4" s="1"/>
  <c r="AO2387" i="4"/>
  <c r="AR2387" i="4" s="1"/>
  <c r="AO2563" i="4"/>
  <c r="AR2563" i="4" s="1"/>
  <c r="AO1963" i="4"/>
  <c r="AR1963" i="4" s="1"/>
  <c r="AO2323" i="4"/>
  <c r="AR2323" i="4" s="1"/>
  <c r="AO2458" i="4"/>
  <c r="AR2458" i="4" s="1"/>
  <c r="AO2011" i="4"/>
  <c r="AR2011" i="4" s="1"/>
  <c r="AO2367" i="4"/>
  <c r="AR2367" i="4" s="1"/>
  <c r="AO2527" i="4"/>
  <c r="AR2527" i="4" s="1"/>
  <c r="AO2043" i="4"/>
  <c r="AR2043" i="4" s="1"/>
  <c r="AO2487" i="4"/>
  <c r="AR2487" i="4" s="1"/>
  <c r="AO2279" i="4"/>
  <c r="AR2279" i="4" s="1"/>
  <c r="AO1827" i="4"/>
  <c r="AR1827" i="4" s="1"/>
  <c r="AO2422" i="4"/>
  <c r="AR2422" i="4" s="1"/>
  <c r="AO2398" i="4"/>
  <c r="AR2398" i="4" s="1"/>
  <c r="AO2503" i="4"/>
  <c r="AR2503" i="4" s="1"/>
  <c r="AO2435" i="4"/>
  <c r="AR2435" i="4" s="1"/>
  <c r="AO2510" i="4"/>
  <c r="AR2510" i="4" s="1"/>
  <c r="AO1931" i="4"/>
  <c r="AR1931" i="4" s="1"/>
  <c r="AO2007" i="4"/>
  <c r="AR2007" i="4" s="1"/>
  <c r="AO2474" i="4"/>
  <c r="AR2474" i="4" s="1"/>
  <c r="AO2415" i="4"/>
  <c r="AR2415" i="4" s="1"/>
  <c r="AO2015" i="4"/>
  <c r="AR2015" i="4" s="1"/>
  <c r="AO2523" i="4"/>
  <c r="AR2523" i="4" s="1"/>
  <c r="AO2535" i="4"/>
  <c r="AR2535" i="4" s="1"/>
  <c r="AO1955" i="4"/>
  <c r="AR1955" i="4" s="1"/>
  <c r="AO1923" i="4"/>
  <c r="AR1923" i="4" s="1"/>
  <c r="AO2438" i="4"/>
  <c r="AR2438" i="4" s="1"/>
  <c r="AO2471" i="4"/>
  <c r="AR2471" i="4" s="1"/>
  <c r="AO1803" i="4"/>
  <c r="AR1803" i="4" s="1"/>
  <c r="AO2259" i="4"/>
  <c r="AR2259" i="4" s="1"/>
  <c r="AO2454" i="4"/>
  <c r="AR2454" i="4" s="1"/>
  <c r="AO2470" i="4"/>
  <c r="AR2470" i="4" s="1"/>
  <c r="AO2227" i="4"/>
  <c r="AR2227" i="4" s="1"/>
  <c r="AO2019" i="4"/>
  <c r="AR2019" i="4" s="1"/>
  <c r="AO2506" i="4"/>
  <c r="AR2506" i="4" s="1"/>
  <c r="AO2499" i="4"/>
  <c r="AR2499" i="4" s="1"/>
  <c r="AO2559" i="4"/>
  <c r="AR2559" i="4" s="1"/>
  <c r="AO2808" i="4"/>
  <c r="AR2808" i="4" s="1"/>
  <c r="AO2832" i="4"/>
  <c r="AR2832" i="4" s="1"/>
  <c r="AO2820" i="4"/>
  <c r="AR2820" i="4" s="1"/>
  <c r="AO2824" i="4"/>
  <c r="AR2824" i="4" s="1"/>
  <c r="AO2836" i="4"/>
  <c r="AR2836" i="4" s="1"/>
  <c r="AJ2893" i="4"/>
  <c r="AL2893" i="4" s="1"/>
  <c r="AL2640" i="4"/>
  <c r="AJ2681" i="4"/>
  <c r="AL2428" i="4"/>
  <c r="AJ2533" i="4"/>
  <c r="AL2280" i="4"/>
  <c r="AJ2801" i="4"/>
  <c r="AL2801" i="4" s="1"/>
  <c r="AL2548" i="4"/>
  <c r="AJ2389" i="4"/>
  <c r="AL2136" i="4"/>
  <c r="AJ2937" i="4"/>
  <c r="AL2937" i="4" s="1"/>
  <c r="AL2684" i="4"/>
  <c r="AJ3001" i="4"/>
  <c r="AL3001" i="4" s="1"/>
  <c r="AL2748" i="4"/>
  <c r="AJ2517" i="4"/>
  <c r="AL2264" i="4"/>
  <c r="AJ2868" i="4"/>
  <c r="AL2868" i="4" s="1"/>
  <c r="AL2615" i="4"/>
  <c r="AJ2940" i="4"/>
  <c r="AL2940" i="4" s="1"/>
  <c r="AL2687" i="4"/>
  <c r="AJ2781" i="4"/>
  <c r="AL2528" i="4"/>
  <c r="AJ2549" i="4"/>
  <c r="AL2296" i="4"/>
  <c r="AJ2993" i="4"/>
  <c r="AL2993" i="4" s="1"/>
  <c r="AL2740" i="4"/>
  <c r="AJ2509" i="4"/>
  <c r="AL2256" i="4"/>
  <c r="AJ2860" i="4"/>
  <c r="AL2860" i="4" s="1"/>
  <c r="AL2607" i="4"/>
  <c r="AJ3044" i="4"/>
  <c r="AL3044" i="4" s="1"/>
  <c r="AL2791" i="4"/>
  <c r="AJ2968" i="4"/>
  <c r="AL2968" i="4" s="1"/>
  <c r="AL2715" i="4"/>
  <c r="AJ2369" i="4"/>
  <c r="AL2116" i="4"/>
  <c r="AJ2992" i="4"/>
  <c r="AL2992" i="4" s="1"/>
  <c r="AL2739" i="4"/>
  <c r="AJ3009" i="4"/>
  <c r="AL3009" i="4" s="1"/>
  <c r="AL2756" i="4"/>
  <c r="AJ2941" i="4"/>
  <c r="AL2941" i="4" s="1"/>
  <c r="AL2688" i="4"/>
  <c r="AJ2973" i="4"/>
  <c r="AL2973" i="4" s="1"/>
  <c r="AL2720" i="4"/>
  <c r="AJ2912" i="4"/>
  <c r="AL2912" i="4" s="1"/>
  <c r="AL2659" i="4"/>
  <c r="AJ2917" i="4"/>
  <c r="AL2917" i="4" s="1"/>
  <c r="AL2664" i="4"/>
  <c r="AJ2513" i="4"/>
  <c r="AL2260" i="4"/>
  <c r="AJ2980" i="4"/>
  <c r="AL2980" i="4" s="1"/>
  <c r="AL2727" i="4"/>
  <c r="AJ2481" i="4"/>
  <c r="AL2228" i="4"/>
  <c r="AJ3029" i="4"/>
  <c r="AL3029" i="4" s="1"/>
  <c r="AL2776" i="4"/>
  <c r="AJ2413" i="4"/>
  <c r="AL2160" i="4"/>
  <c r="AJ2741" i="4"/>
  <c r="AL2488" i="4"/>
  <c r="AJ2365" i="4"/>
  <c r="AL2112" i="4"/>
  <c r="AJ2429" i="4"/>
  <c r="AL2176" i="4"/>
  <c r="AJ2653" i="4"/>
  <c r="AL2400" i="4"/>
  <c r="AJ2421" i="4"/>
  <c r="AL2168" i="4"/>
  <c r="AJ2357" i="4"/>
  <c r="AL2104" i="4"/>
  <c r="AJ2856" i="4"/>
  <c r="AL2856" i="4" s="1"/>
  <c r="AL2603" i="4"/>
  <c r="AJ2625" i="4"/>
  <c r="AL2372" i="4"/>
  <c r="AJ2765" i="4"/>
  <c r="AL2512" i="4"/>
  <c r="AJ2960" i="4"/>
  <c r="AL2960" i="4" s="1"/>
  <c r="AL2707" i="4"/>
  <c r="AJ2869" i="4"/>
  <c r="AL2869" i="4" s="1"/>
  <c r="AL2616" i="4"/>
  <c r="AJ2952" i="4"/>
  <c r="AL2952" i="4" s="1"/>
  <c r="AL2699" i="4"/>
  <c r="AJ2733" i="4"/>
  <c r="AL2480" i="4"/>
  <c r="AJ2757" i="4"/>
  <c r="AL2504" i="4"/>
  <c r="AJ2525" i="4"/>
  <c r="AL2272" i="4"/>
  <c r="AJ3012" i="4"/>
  <c r="AL3012" i="4" s="1"/>
  <c r="AL2759" i="4"/>
  <c r="AJ3005" i="4"/>
  <c r="AL3005" i="4" s="1"/>
  <c r="AL2752" i="4"/>
  <c r="AJ2657" i="4"/>
  <c r="AL2404" i="4"/>
  <c r="AJ2325" i="4"/>
  <c r="AL2072" i="4"/>
  <c r="AJ3028" i="4"/>
  <c r="AL3028" i="4" s="1"/>
  <c r="AL2775" i="4"/>
  <c r="AJ2969" i="4"/>
  <c r="AL2969" i="4" s="1"/>
  <c r="AL2716" i="4"/>
  <c r="AJ2685" i="4"/>
  <c r="AL2432" i="4"/>
  <c r="AJ2609" i="4"/>
  <c r="AL2356" i="4"/>
  <c r="AJ2693" i="4"/>
  <c r="AL2440" i="4"/>
  <c r="AJ2301" i="4"/>
  <c r="AL2048" i="4"/>
  <c r="AJ2633" i="4"/>
  <c r="AL2380" i="4"/>
  <c r="AJ2920" i="4"/>
  <c r="AL2920" i="4" s="1"/>
  <c r="AL2667" i="4"/>
  <c r="AJ2501" i="4"/>
  <c r="AL2248" i="4"/>
  <c r="AJ2477" i="4"/>
  <c r="AL2224" i="4"/>
  <c r="AJ2880" i="4"/>
  <c r="AL2880" i="4" s="1"/>
  <c r="AL2627" i="4"/>
  <c r="AJ2621" i="4"/>
  <c r="AL2368" i="4"/>
  <c r="AJ2996" i="4"/>
  <c r="AL2996" i="4" s="1"/>
  <c r="AL2743" i="4"/>
  <c r="AJ2329" i="4"/>
  <c r="AL2076" i="4"/>
  <c r="AJ2821" i="4"/>
  <c r="AL2821" i="4" s="1"/>
  <c r="AL2568" i="4"/>
  <c r="AJ2373" i="4"/>
  <c r="AL2120" i="4"/>
  <c r="AJ2617" i="4"/>
  <c r="AL2364" i="4"/>
  <c r="AJ2469" i="4"/>
  <c r="AL2216" i="4"/>
  <c r="AJ2925" i="4"/>
  <c r="AL2925" i="4" s="1"/>
  <c r="AL2672" i="4"/>
  <c r="AJ2829" i="4"/>
  <c r="AL2829" i="4" s="1"/>
  <c r="AL2576" i="4"/>
  <c r="AJ2964" i="4"/>
  <c r="AL2964" i="4" s="1"/>
  <c r="AL2711" i="4"/>
  <c r="AJ2697" i="4"/>
  <c r="AL2444" i="4"/>
  <c r="AJ2809" i="4"/>
  <c r="AL2809" i="4" s="1"/>
  <c r="AL2556" i="4"/>
  <c r="AJ2873" i="4"/>
  <c r="AL2873" i="4" s="1"/>
  <c r="AL2620" i="4"/>
  <c r="AJ3033" i="4"/>
  <c r="AL3033" i="4" s="1"/>
  <c r="AL2780" i="4"/>
  <c r="AJ2377" i="4"/>
  <c r="AL2124" i="4"/>
  <c r="AJ2677" i="4"/>
  <c r="AL2424" i="4"/>
  <c r="AJ2817" i="4"/>
  <c r="AL2817" i="4" s="1"/>
  <c r="AL2564" i="4"/>
  <c r="AJ2785" i="4"/>
  <c r="AL2532" i="4"/>
  <c r="AJ2709" i="4"/>
  <c r="AL2456" i="4"/>
  <c r="AJ2333" i="4"/>
  <c r="AL2080" i="4"/>
  <c r="AJ2928" i="4"/>
  <c r="AL2928" i="4" s="1"/>
  <c r="AL2675" i="4"/>
  <c r="AJ2401" i="4"/>
  <c r="AL2148" i="4"/>
  <c r="AJ2904" i="4"/>
  <c r="AL2904" i="4" s="1"/>
  <c r="AL2651" i="4"/>
  <c r="AJ2924" i="4"/>
  <c r="AL2924" i="4" s="1"/>
  <c r="AL2671" i="4"/>
  <c r="AJ2916" i="4"/>
  <c r="AL2916" i="4" s="1"/>
  <c r="AL2663" i="4"/>
  <c r="AJ2948" i="4"/>
  <c r="AL2948" i="4" s="1"/>
  <c r="AL2695" i="4"/>
  <c r="AJ3016" i="4"/>
  <c r="AL3016" i="4" s="1"/>
  <c r="AL2763" i="4"/>
  <c r="AJ2437" i="4"/>
  <c r="AL2184" i="4"/>
  <c r="AJ2844" i="4"/>
  <c r="AL2844" i="4" s="1"/>
  <c r="AL2591" i="4"/>
  <c r="AJ2888" i="4"/>
  <c r="AL2888" i="4" s="1"/>
  <c r="AL2635" i="4"/>
  <c r="AJ2457" i="4"/>
  <c r="AL2204" i="4"/>
  <c r="AJ2921" i="4"/>
  <c r="AL2921" i="4" s="1"/>
  <c r="AL2668" i="4"/>
  <c r="AJ2537" i="4"/>
  <c r="AL2284" i="4"/>
  <c r="AJ2521" i="4"/>
  <c r="AL2268" i="4"/>
  <c r="AJ3017" i="4"/>
  <c r="AL3017" i="4" s="1"/>
  <c r="AL2764" i="4"/>
  <c r="AJ2997" i="4"/>
  <c r="AL2997" i="4" s="1"/>
  <c r="AL2744" i="4"/>
  <c r="AJ3041" i="4"/>
  <c r="AL3041" i="4" s="1"/>
  <c r="AL2788" i="4"/>
  <c r="AJ2461" i="4"/>
  <c r="AL2208" i="4"/>
  <c r="AJ2896" i="4"/>
  <c r="AL2896" i="4" s="1"/>
  <c r="AL2643" i="4"/>
  <c r="AJ2825" i="4"/>
  <c r="AL2825" i="4" s="1"/>
  <c r="AL2572" i="4"/>
  <c r="AJ2944" i="4"/>
  <c r="AL2944" i="4" s="1"/>
  <c r="AL2691" i="4"/>
  <c r="AJ2977" i="4"/>
  <c r="AL2977" i="4" s="1"/>
  <c r="AL2724" i="4"/>
  <c r="AJ2309" i="4"/>
  <c r="AL2056" i="4"/>
  <c r="AJ2669" i="4"/>
  <c r="AL2416" i="4"/>
  <c r="AJ2341" i="4"/>
  <c r="AL2088" i="4"/>
  <c r="AJ2789" i="4"/>
  <c r="AL2536" i="4"/>
  <c r="AJ2976" i="4"/>
  <c r="AL2976" i="4" s="1"/>
  <c r="AL2723" i="4"/>
  <c r="AJ2645" i="4"/>
  <c r="AL2392" i="4"/>
  <c r="AJ2289" i="4"/>
  <c r="AL2036" i="4"/>
  <c r="AJ2573" i="4"/>
  <c r="AL2320" i="4"/>
  <c r="AJ2577" i="4"/>
  <c r="AL2324" i="4"/>
  <c r="AJ3013" i="4"/>
  <c r="AL3013" i="4" s="1"/>
  <c r="AL2760" i="4"/>
  <c r="AJ3040" i="4"/>
  <c r="AL3040" i="4" s="1"/>
  <c r="AL2787" i="4"/>
  <c r="AJ2841" i="4"/>
  <c r="AL2841" i="4" s="1"/>
  <c r="AL2588" i="4"/>
  <c r="AJ2984" i="4"/>
  <c r="AL2984" i="4" s="1"/>
  <c r="AL2731" i="4"/>
  <c r="AJ2569" i="4"/>
  <c r="AL2316" i="4"/>
  <c r="AJ2908" i="4"/>
  <c r="AL2908" i="4" s="1"/>
  <c r="AL2655" i="4"/>
  <c r="AJ2453" i="4"/>
  <c r="AL2200" i="4"/>
  <c r="AJ2892" i="4"/>
  <c r="AL2892" i="4" s="1"/>
  <c r="AL2639" i="4"/>
  <c r="AJ2988" i="4"/>
  <c r="AL2988" i="4" s="1"/>
  <c r="AL2735" i="4"/>
  <c r="AJ2589" i="4"/>
  <c r="AL2336" i="4"/>
  <c r="AJ2989" i="4"/>
  <c r="AL2989" i="4" s="1"/>
  <c r="AL2736" i="4"/>
  <c r="AJ2641" i="4"/>
  <c r="AL2388" i="4"/>
  <c r="AJ2861" i="4"/>
  <c r="AL2861" i="4" s="1"/>
  <c r="AL2608" i="4"/>
  <c r="AJ2705" i="4"/>
  <c r="AL2452" i="4"/>
  <c r="AJ2761" i="4"/>
  <c r="AL2508" i="4"/>
  <c r="AJ2313" i="4"/>
  <c r="AL2060" i="4"/>
  <c r="AJ2837" i="4"/>
  <c r="AL2837" i="4" s="1"/>
  <c r="AL2584" i="4"/>
  <c r="AJ2321" i="4"/>
  <c r="AL2068" i="4"/>
  <c r="AJ2497" i="4"/>
  <c r="AL2244" i="4"/>
  <c r="AJ3037" i="4"/>
  <c r="AL3037" i="4" s="1"/>
  <c r="AL2784" i="4"/>
  <c r="AJ3021" i="4"/>
  <c r="AL3021" i="4" s="1"/>
  <c r="AL2768" i="4"/>
  <c r="AJ2961" i="4"/>
  <c r="AL2961" i="4" s="1"/>
  <c r="AL2708" i="4"/>
  <c r="AJ2949" i="4"/>
  <c r="AL2949" i="4" s="1"/>
  <c r="AL2696" i="4"/>
  <c r="AJ3025" i="4"/>
  <c r="AL3025" i="4" s="1"/>
  <c r="AL2772" i="4"/>
  <c r="AJ2529" i="4"/>
  <c r="AL2276" i="4"/>
  <c r="AJ2833" i="4"/>
  <c r="AL2833" i="4" s="1"/>
  <c r="AL2580" i="4"/>
  <c r="AJ2889" i="4"/>
  <c r="AL2889" i="4" s="1"/>
  <c r="AL2636" i="4"/>
  <c r="AJ2897" i="4"/>
  <c r="AL2897" i="4" s="1"/>
  <c r="AL2644" i="4"/>
  <c r="AJ2290" i="4"/>
  <c r="AL2037" i="4"/>
  <c r="AJ2813" i="4"/>
  <c r="AL2813" i="4" s="1"/>
  <c r="AL2560" i="4"/>
  <c r="AJ2337" i="4"/>
  <c r="AL2084" i="4"/>
  <c r="AJ2717" i="4"/>
  <c r="AL2464" i="4"/>
  <c r="AJ2465" i="4"/>
  <c r="AL2212" i="4"/>
  <c r="AJ2649" i="4"/>
  <c r="AL2396" i="4"/>
  <c r="AJ2932" i="4"/>
  <c r="AL2932" i="4" s="1"/>
  <c r="AL2679" i="4"/>
  <c r="AJ2745" i="4"/>
  <c r="AL2492" i="4"/>
  <c r="AJ2557" i="4"/>
  <c r="AL2304" i="4"/>
  <c r="AJ2865" i="4"/>
  <c r="AL2865" i="4" s="1"/>
  <c r="AL2612" i="4"/>
  <c r="AJ2293" i="4"/>
  <c r="AL2040" i="4"/>
  <c r="AJ2317" i="4"/>
  <c r="AL2064" i="4"/>
  <c r="AJ2353" i="4"/>
  <c r="AL2100" i="4"/>
  <c r="AJ2441" i="4"/>
  <c r="AL2188" i="4"/>
  <c r="AJ2409" i="4"/>
  <c r="AL2156" i="4"/>
  <c r="AJ2393" i="4"/>
  <c r="AL2140" i="4"/>
  <c r="AJ2417" i="4"/>
  <c r="AL2164" i="4"/>
  <c r="AJ2848" i="4"/>
  <c r="AL2848" i="4" s="1"/>
  <c r="AL2595" i="4"/>
  <c r="AJ2613" i="4"/>
  <c r="AL2360" i="4"/>
  <c r="AJ2425" i="4"/>
  <c r="AL2172" i="4"/>
  <c r="AJ3000" i="4"/>
  <c r="AL3000" i="4" s="1"/>
  <c r="AL2747" i="4"/>
  <c r="AJ2449" i="4"/>
  <c r="AL2196" i="4"/>
  <c r="AJ3024" i="4"/>
  <c r="AL3024" i="4" s="1"/>
  <c r="AL2771" i="4"/>
  <c r="AJ2857" i="4"/>
  <c r="AL2857" i="4" s="1"/>
  <c r="AL2604" i="4"/>
  <c r="AJ2433" i="4"/>
  <c r="AL2180" i="4"/>
  <c r="AJ2473" i="4"/>
  <c r="AL2220" i="4"/>
  <c r="AJ2945" i="4"/>
  <c r="AL2945" i="4" s="1"/>
  <c r="AL2692" i="4"/>
  <c r="AJ2038" i="4"/>
  <c r="AL1785" i="4"/>
  <c r="AJ2877" i="4"/>
  <c r="AL2877" i="4" s="1"/>
  <c r="AL2624" i="4"/>
  <c r="AJ2901" i="4"/>
  <c r="AL2901" i="4" s="1"/>
  <c r="AL2648" i="4"/>
  <c r="AJ2972" i="4"/>
  <c r="AL2972" i="4" s="1"/>
  <c r="AL2719" i="4"/>
  <c r="AJ2721" i="4"/>
  <c r="AL2468" i="4"/>
  <c r="AJ2345" i="4"/>
  <c r="AL2092" i="4"/>
  <c r="AJ2981" i="4"/>
  <c r="AL2981" i="4" s="1"/>
  <c r="AL2728" i="4"/>
  <c r="AJ2849" i="4"/>
  <c r="AL2849" i="4" s="1"/>
  <c r="AL2596" i="4"/>
  <c r="AJ2881" i="4"/>
  <c r="AL2881" i="4" s="1"/>
  <c r="AL2628" i="4"/>
  <c r="AJ3032" i="4"/>
  <c r="AL3032" i="4" s="1"/>
  <c r="AL2779" i="4"/>
  <c r="AJ2305" i="4"/>
  <c r="AL2052" i="4"/>
  <c r="AJ2561" i="4"/>
  <c r="AL2308" i="4"/>
  <c r="AJ2361" i="4"/>
  <c r="AL2108" i="4"/>
  <c r="AJ2876" i="4"/>
  <c r="AL2876" i="4" s="1"/>
  <c r="AL2623" i="4"/>
  <c r="AJ2953" i="4"/>
  <c r="AL2953" i="4" s="1"/>
  <c r="AL2700" i="4"/>
  <c r="AJ2793" i="4"/>
  <c r="AL2540" i="4"/>
  <c r="AJ2701" i="4"/>
  <c r="AL2448" i="4"/>
  <c r="AJ2637" i="4"/>
  <c r="AL2384" i="4"/>
  <c r="AJ2585" i="4"/>
  <c r="AL2332" i="4"/>
  <c r="AJ2913" i="4"/>
  <c r="AL2913" i="4" s="1"/>
  <c r="AL2660" i="4"/>
  <c r="AJ2385" i="4"/>
  <c r="AL2132" i="4"/>
  <c r="AJ2485" i="4"/>
  <c r="AL2232" i="4"/>
  <c r="AJ2673" i="4"/>
  <c r="AL2420" i="4"/>
  <c r="AJ2381" i="4"/>
  <c r="AL2128" i="4"/>
  <c r="AJ3020" i="4"/>
  <c r="AL3020" i="4" s="1"/>
  <c r="AL2767" i="4"/>
  <c r="AJ2445" i="4"/>
  <c r="AL2192" i="4"/>
  <c r="AJ2349" i="4"/>
  <c r="AL2096" i="4"/>
  <c r="AJ2629" i="4"/>
  <c r="AL2376" i="4"/>
  <c r="AJ2593" i="4"/>
  <c r="AL2340" i="4"/>
  <c r="AJ3008" i="4"/>
  <c r="AL3008" i="4" s="1"/>
  <c r="AL2755" i="4"/>
  <c r="AJ2601" i="4"/>
  <c r="AL2348" i="4"/>
  <c r="AJ2965" i="4"/>
  <c r="AL2965" i="4" s="1"/>
  <c r="AL2712" i="4"/>
  <c r="AJ2753" i="4"/>
  <c r="AL2500" i="4"/>
  <c r="AJ2845" i="4"/>
  <c r="AL2845" i="4" s="1"/>
  <c r="AL2592" i="4"/>
  <c r="AJ2909" i="4"/>
  <c r="AL2909" i="4" s="1"/>
  <c r="AL2656" i="4"/>
  <c r="AJ2689" i="4"/>
  <c r="AL2436" i="4"/>
  <c r="AJ2713" i="4"/>
  <c r="AL2460" i="4"/>
  <c r="AJ2737" i="4"/>
  <c r="AL2484" i="4"/>
  <c r="AJ2957" i="4"/>
  <c r="AL2957" i="4" s="1"/>
  <c r="AL2704" i="4"/>
  <c r="AJ2749" i="4"/>
  <c r="AL2496" i="4"/>
  <c r="AJ2936" i="4"/>
  <c r="AL2936" i="4" s="1"/>
  <c r="AL2683" i="4"/>
  <c r="AJ2840" i="4"/>
  <c r="AL2840" i="4" s="1"/>
  <c r="AL2587" i="4"/>
  <c r="AJ3045" i="4"/>
  <c r="AL3045" i="4" s="1"/>
  <c r="AL2792" i="4"/>
  <c r="AJ2553" i="4"/>
  <c r="AL2300" i="4"/>
  <c r="AJ2405" i="4"/>
  <c r="AL2152" i="4"/>
  <c r="AJ2541" i="4"/>
  <c r="AL2288" i="4"/>
  <c r="AJ2661" i="4"/>
  <c r="AL2408" i="4"/>
  <c r="AJ2725" i="4"/>
  <c r="AL2472" i="4"/>
  <c r="AJ2605" i="4"/>
  <c r="AL2352" i="4"/>
  <c r="AJ2985" i="4"/>
  <c r="AL2985" i="4" s="1"/>
  <c r="AL2732" i="4"/>
  <c r="AJ2900" i="4"/>
  <c r="AL2900" i="4" s="1"/>
  <c r="AL2647" i="4"/>
  <c r="AJ2769" i="4"/>
  <c r="AL2516" i="4"/>
  <c r="AJ2805" i="4"/>
  <c r="AL2805" i="4" s="1"/>
  <c r="AL2552" i="4"/>
  <c r="AJ2872" i="4"/>
  <c r="AL2872" i="4" s="1"/>
  <c r="AL2619" i="4"/>
  <c r="AJ2729" i="4"/>
  <c r="AL2476" i="4"/>
  <c r="AJ2853" i="4"/>
  <c r="AL2853" i="4" s="1"/>
  <c r="AL2600" i="4"/>
  <c r="AJ2581" i="4"/>
  <c r="AL2328" i="4"/>
  <c r="AJ2773" i="4"/>
  <c r="AL2520" i="4"/>
  <c r="AJ2777" i="4"/>
  <c r="AL2524" i="4"/>
  <c r="AJ2864" i="4"/>
  <c r="AL2864" i="4" s="1"/>
  <c r="AL2611" i="4"/>
  <c r="AJ2852" i="4"/>
  <c r="AL2852" i="4" s="1"/>
  <c r="AL2599" i="4"/>
  <c r="AJ2884" i="4"/>
  <c r="AL2884" i="4" s="1"/>
  <c r="AL2631" i="4"/>
  <c r="AJ2933" i="4"/>
  <c r="AL2933" i="4" s="1"/>
  <c r="AL2680" i="4"/>
  <c r="AJ2905" i="4"/>
  <c r="AL2905" i="4" s="1"/>
  <c r="AL2652" i="4"/>
  <c r="AJ2929" i="4"/>
  <c r="AL2929" i="4" s="1"/>
  <c r="AL2676" i="4"/>
  <c r="AJ3036" i="4"/>
  <c r="AL3036" i="4" s="1"/>
  <c r="AL2783" i="4"/>
  <c r="AJ2665" i="4"/>
  <c r="AL2412" i="4"/>
  <c r="AJ2489" i="4"/>
  <c r="AL2236" i="4"/>
  <c r="AJ2505" i="4"/>
  <c r="AL2252" i="4"/>
  <c r="AJ2885" i="4"/>
  <c r="AL2885" i="4" s="1"/>
  <c r="AL2632" i="4"/>
  <c r="AJ2956" i="4"/>
  <c r="AL2956" i="4" s="1"/>
  <c r="AL2703" i="4"/>
  <c r="AJ2297" i="4"/>
  <c r="AL2044" i="4"/>
  <c r="AJ2493" i="4"/>
  <c r="AL2240" i="4"/>
  <c r="AJ2597" i="4"/>
  <c r="AL2344" i="4"/>
  <c r="AJ3004" i="4"/>
  <c r="AL3004" i="4" s="1"/>
  <c r="AL2751" i="4"/>
  <c r="AJ2565" i="4"/>
  <c r="AL2312" i="4"/>
  <c r="AJ2397" i="4"/>
  <c r="AL2144" i="4"/>
  <c r="B17" i="5"/>
  <c r="BB11" i="7" l="1"/>
  <c r="B61" i="7" s="1"/>
  <c r="BA12" i="7"/>
  <c r="BH12" i="7" s="1"/>
  <c r="AR1787" i="4"/>
  <c r="AQ2751" i="4"/>
  <c r="AM2751" i="4"/>
  <c r="AQ2703" i="4"/>
  <c r="AM2703" i="4"/>
  <c r="AQ2412" i="4"/>
  <c r="AM2412" i="4"/>
  <c r="AQ2680" i="4"/>
  <c r="AM2680" i="4"/>
  <c r="AQ2524" i="4"/>
  <c r="AM2524" i="4"/>
  <c r="AQ2476" i="4"/>
  <c r="AM2476" i="4"/>
  <c r="AQ2647" i="4"/>
  <c r="AM2647" i="4"/>
  <c r="AQ2408" i="4"/>
  <c r="AM2408" i="4"/>
  <c r="AQ2792" i="4"/>
  <c r="AM2792" i="4"/>
  <c r="AQ2704" i="4"/>
  <c r="AM2704" i="4"/>
  <c r="AQ2656" i="4"/>
  <c r="AM2656" i="4"/>
  <c r="AQ2340" i="4"/>
  <c r="AM2340" i="4"/>
  <c r="AQ2767" i="4"/>
  <c r="AM2767" i="4"/>
  <c r="AQ2132" i="4"/>
  <c r="AM2132" i="4"/>
  <c r="AQ2448" i="4"/>
  <c r="AM2448" i="4"/>
  <c r="AQ2700" i="4"/>
  <c r="AM2700" i="4"/>
  <c r="AQ2052" i="4"/>
  <c r="AM2052" i="4"/>
  <c r="AQ1785" i="4"/>
  <c r="AM1785" i="4"/>
  <c r="AQ2604" i="4"/>
  <c r="AM2604" i="4"/>
  <c r="AQ2172" i="4"/>
  <c r="AM2172" i="4"/>
  <c r="AQ2140" i="4"/>
  <c r="AM2140" i="4"/>
  <c r="AQ2064" i="4"/>
  <c r="AM2064" i="4"/>
  <c r="AQ2492" i="4"/>
  <c r="AM2492" i="4"/>
  <c r="AQ2464" i="4"/>
  <c r="AM2464" i="4"/>
  <c r="AQ2644" i="4"/>
  <c r="AM2644" i="4"/>
  <c r="AQ2772" i="4"/>
  <c r="AM2772" i="4"/>
  <c r="AQ2784" i="4"/>
  <c r="AM2784" i="4"/>
  <c r="AQ2060" i="4"/>
  <c r="AM2060" i="4"/>
  <c r="AQ2388" i="4"/>
  <c r="AM2388" i="4"/>
  <c r="AQ2336" i="4"/>
  <c r="AM2336" i="4"/>
  <c r="AQ2639" i="4"/>
  <c r="AM2639" i="4"/>
  <c r="AQ2655" i="4"/>
  <c r="AM2655" i="4"/>
  <c r="AQ2731" i="4"/>
  <c r="AM2731" i="4"/>
  <c r="AQ2787" i="4"/>
  <c r="AM2787" i="4"/>
  <c r="AQ2324" i="4"/>
  <c r="AM2324" i="4"/>
  <c r="AQ2723" i="4"/>
  <c r="AM2723" i="4"/>
  <c r="AQ2691" i="4"/>
  <c r="AM2691" i="4"/>
  <c r="AQ2788" i="4"/>
  <c r="AM2788" i="4"/>
  <c r="AQ2284" i="4"/>
  <c r="AM2284" i="4"/>
  <c r="AQ2591" i="4"/>
  <c r="AM2591" i="4"/>
  <c r="AQ2663" i="4"/>
  <c r="AM2663" i="4"/>
  <c r="AQ2675" i="4"/>
  <c r="AM2675" i="4"/>
  <c r="AQ2564" i="4"/>
  <c r="AM2564" i="4"/>
  <c r="AQ2620" i="4"/>
  <c r="AM2620" i="4"/>
  <c r="AQ2576" i="4"/>
  <c r="AM2576" i="4"/>
  <c r="AQ2120" i="4"/>
  <c r="AM2120" i="4"/>
  <c r="AQ2368" i="4"/>
  <c r="AM2368" i="4"/>
  <c r="AQ2048" i="4"/>
  <c r="AM2048" i="4"/>
  <c r="AQ2716" i="4"/>
  <c r="AM2716" i="4"/>
  <c r="AQ2752" i="4"/>
  <c r="AM2752" i="4"/>
  <c r="AQ2480" i="4"/>
  <c r="AM2480" i="4"/>
  <c r="AQ2603" i="4"/>
  <c r="AM2603" i="4"/>
  <c r="AQ2176" i="4"/>
  <c r="AM2176" i="4"/>
  <c r="AQ2776" i="4"/>
  <c r="AM2776" i="4"/>
  <c r="AQ2727" i="4"/>
  <c r="AM2727" i="4"/>
  <c r="AQ2720" i="4"/>
  <c r="AM2720" i="4"/>
  <c r="AQ2116" i="4"/>
  <c r="AM2116" i="4"/>
  <c r="AQ2256" i="4"/>
  <c r="AM2256" i="4"/>
  <c r="AQ2687" i="4"/>
  <c r="AM2687" i="4"/>
  <c r="AQ2684" i="4"/>
  <c r="AM2684" i="4"/>
  <c r="AQ2428" i="4"/>
  <c r="AM2428" i="4"/>
  <c r="AQ2956" i="4"/>
  <c r="AM2956" i="4"/>
  <c r="AQ2929" i="4"/>
  <c r="AM2929" i="4"/>
  <c r="AQ2852" i="4"/>
  <c r="AM2852" i="4"/>
  <c r="AQ2805" i="4"/>
  <c r="AM2805" i="4"/>
  <c r="AQ3045" i="4"/>
  <c r="AM3045" i="4"/>
  <c r="AQ2957" i="4"/>
  <c r="AM2957" i="4"/>
  <c r="AQ3020" i="4"/>
  <c r="AM3020" i="4"/>
  <c r="AQ2953" i="4"/>
  <c r="AM2953" i="4"/>
  <c r="AQ2881" i="4"/>
  <c r="AM2881" i="4"/>
  <c r="AQ2981" i="4"/>
  <c r="AM2981" i="4"/>
  <c r="AQ2901" i="4"/>
  <c r="AM2901" i="4"/>
  <c r="AQ2857" i="4"/>
  <c r="AM2857" i="4"/>
  <c r="AQ2848" i="4"/>
  <c r="AM2848" i="4"/>
  <c r="AQ2865" i="4"/>
  <c r="AM2865" i="4"/>
  <c r="AQ2813" i="4"/>
  <c r="AM2813" i="4"/>
  <c r="AQ2897" i="4"/>
  <c r="AM2897" i="4"/>
  <c r="AQ2833" i="4"/>
  <c r="AM2833" i="4"/>
  <c r="AQ3025" i="4"/>
  <c r="AM3025" i="4"/>
  <c r="AQ2961" i="4"/>
  <c r="AM2961" i="4"/>
  <c r="AQ3037" i="4"/>
  <c r="AM3037" i="4"/>
  <c r="AQ2892" i="4"/>
  <c r="AM2892" i="4"/>
  <c r="AQ2908" i="4"/>
  <c r="AM2908" i="4"/>
  <c r="AQ2984" i="4"/>
  <c r="AM2984" i="4"/>
  <c r="AQ3040" i="4"/>
  <c r="AM3040" i="4"/>
  <c r="AQ2976" i="4"/>
  <c r="AM2976" i="4"/>
  <c r="AQ2944" i="4"/>
  <c r="AM2944" i="4"/>
  <c r="AQ2896" i="4"/>
  <c r="AM2896" i="4"/>
  <c r="AQ3041" i="4"/>
  <c r="AM3041" i="4"/>
  <c r="AQ3017" i="4"/>
  <c r="AM3017" i="4"/>
  <c r="AQ2844" i="4"/>
  <c r="AM2844" i="4"/>
  <c r="AQ3016" i="4"/>
  <c r="AM3016" i="4"/>
  <c r="AQ2916" i="4"/>
  <c r="AM2916" i="4"/>
  <c r="AQ2904" i="4"/>
  <c r="AM2904" i="4"/>
  <c r="AQ2928" i="4"/>
  <c r="AM2928" i="4"/>
  <c r="AQ2817" i="4"/>
  <c r="AM2817" i="4"/>
  <c r="AQ2873" i="4"/>
  <c r="AM2873" i="4"/>
  <c r="AQ2829" i="4"/>
  <c r="AM2829" i="4"/>
  <c r="AQ2920" i="4"/>
  <c r="AM2920" i="4"/>
  <c r="AQ2969" i="4"/>
  <c r="AM2969" i="4"/>
  <c r="AQ3005" i="4"/>
  <c r="AM3005" i="4"/>
  <c r="AQ2869" i="4"/>
  <c r="AM2869" i="4"/>
  <c r="AQ2856" i="4"/>
  <c r="AM2856" i="4"/>
  <c r="AQ3029" i="4"/>
  <c r="AM3029" i="4"/>
  <c r="AQ2980" i="4"/>
  <c r="AM2980" i="4"/>
  <c r="AQ2917" i="4"/>
  <c r="AM2917" i="4"/>
  <c r="AQ2973" i="4"/>
  <c r="AM2973" i="4"/>
  <c r="AQ3009" i="4"/>
  <c r="AM3009" i="4"/>
  <c r="AQ3044" i="4"/>
  <c r="AM3044" i="4"/>
  <c r="AQ2940" i="4"/>
  <c r="AM2940" i="4"/>
  <c r="AQ2937" i="4"/>
  <c r="AM2937" i="4"/>
  <c r="AQ2801" i="4"/>
  <c r="AM2801" i="4"/>
  <c r="AQ2056" i="4"/>
  <c r="AM2056" i="4"/>
  <c r="AQ3004" i="4"/>
  <c r="AM3004" i="4"/>
  <c r="AQ2933" i="4"/>
  <c r="AM2933" i="4"/>
  <c r="AQ2900" i="4"/>
  <c r="AM2900" i="4"/>
  <c r="AQ2936" i="4"/>
  <c r="AM2936" i="4"/>
  <c r="AQ2909" i="4"/>
  <c r="AM2909" i="4"/>
  <c r="AQ2312" i="4"/>
  <c r="AM2312" i="4"/>
  <c r="AQ2344" i="4"/>
  <c r="AM2344" i="4"/>
  <c r="AQ2044" i="4"/>
  <c r="AM2044" i="4"/>
  <c r="AQ2632" i="4"/>
  <c r="AM2632" i="4"/>
  <c r="AQ2236" i="4"/>
  <c r="AM2236" i="4"/>
  <c r="AQ2783" i="4"/>
  <c r="AM2783" i="4"/>
  <c r="AQ2652" i="4"/>
  <c r="AM2652" i="4"/>
  <c r="AQ2631" i="4"/>
  <c r="AM2631" i="4"/>
  <c r="AQ2611" i="4"/>
  <c r="AM2611" i="4"/>
  <c r="AQ2520" i="4"/>
  <c r="AM2520" i="4"/>
  <c r="AQ2600" i="4"/>
  <c r="AM2600" i="4"/>
  <c r="AQ2619" i="4"/>
  <c r="AM2619" i="4"/>
  <c r="AQ2516" i="4"/>
  <c r="AM2516" i="4"/>
  <c r="AQ2732" i="4"/>
  <c r="AM2732" i="4"/>
  <c r="AQ2472" i="4"/>
  <c r="AM2472" i="4"/>
  <c r="AQ2288" i="4"/>
  <c r="AM2288" i="4"/>
  <c r="AQ2300" i="4"/>
  <c r="AM2300" i="4"/>
  <c r="AQ2587" i="4"/>
  <c r="AM2587" i="4"/>
  <c r="AQ2496" i="4"/>
  <c r="AM2496" i="4"/>
  <c r="AQ2484" i="4"/>
  <c r="AM2484" i="4"/>
  <c r="AQ2436" i="4"/>
  <c r="AM2436" i="4"/>
  <c r="AQ2592" i="4"/>
  <c r="AM2592" i="4"/>
  <c r="AQ2712" i="4"/>
  <c r="AM2712" i="4"/>
  <c r="AQ2755" i="4"/>
  <c r="AM2755" i="4"/>
  <c r="AQ2376" i="4"/>
  <c r="AM2376" i="4"/>
  <c r="AQ2192" i="4"/>
  <c r="AM2192" i="4"/>
  <c r="AQ2128" i="4"/>
  <c r="AM2128" i="4"/>
  <c r="AQ2232" i="4"/>
  <c r="AM2232" i="4"/>
  <c r="AQ2660" i="4"/>
  <c r="AM2660" i="4"/>
  <c r="AQ2384" i="4"/>
  <c r="AM2384" i="4"/>
  <c r="AQ2540" i="4"/>
  <c r="AM2540" i="4"/>
  <c r="AQ2623" i="4"/>
  <c r="AM2623" i="4"/>
  <c r="AQ2308" i="4"/>
  <c r="AM2308" i="4"/>
  <c r="AQ2779" i="4"/>
  <c r="AM2779" i="4"/>
  <c r="AQ2596" i="4"/>
  <c r="AM2596" i="4"/>
  <c r="AQ2092" i="4"/>
  <c r="AM2092" i="4"/>
  <c r="AQ2719" i="4"/>
  <c r="AM2719" i="4"/>
  <c r="AQ2624" i="4"/>
  <c r="AM2624" i="4"/>
  <c r="AQ2692" i="4"/>
  <c r="AM2692" i="4"/>
  <c r="AQ2180" i="4"/>
  <c r="AM2180" i="4"/>
  <c r="AQ2771" i="4"/>
  <c r="AM2771" i="4"/>
  <c r="AQ2747" i="4"/>
  <c r="AM2747" i="4"/>
  <c r="AQ2360" i="4"/>
  <c r="AM2360" i="4"/>
  <c r="AQ2164" i="4"/>
  <c r="AM2164" i="4"/>
  <c r="AQ2156" i="4"/>
  <c r="AM2156" i="4"/>
  <c r="AQ2100" i="4"/>
  <c r="AM2100" i="4"/>
  <c r="AQ2040" i="4"/>
  <c r="AM2040" i="4"/>
  <c r="AQ2304" i="4"/>
  <c r="AM2304" i="4"/>
  <c r="AQ2679" i="4"/>
  <c r="AM2679" i="4"/>
  <c r="AQ2212" i="4"/>
  <c r="AM2212" i="4"/>
  <c r="AQ2084" i="4"/>
  <c r="AM2084" i="4"/>
  <c r="AQ2037" i="4"/>
  <c r="AM2037" i="4"/>
  <c r="AQ2636" i="4"/>
  <c r="AM2636" i="4"/>
  <c r="AQ2276" i="4"/>
  <c r="AM2276" i="4"/>
  <c r="AQ2696" i="4"/>
  <c r="AM2696" i="4"/>
  <c r="AQ2768" i="4"/>
  <c r="AM2768" i="4"/>
  <c r="AQ2244" i="4"/>
  <c r="AM2244" i="4"/>
  <c r="AQ2584" i="4"/>
  <c r="AM2584" i="4"/>
  <c r="AQ2508" i="4"/>
  <c r="AM2508" i="4"/>
  <c r="AQ2608" i="4"/>
  <c r="AM2608" i="4"/>
  <c r="AQ2736" i="4"/>
  <c r="AM2736" i="4"/>
  <c r="AQ2735" i="4"/>
  <c r="AM2735" i="4"/>
  <c r="AQ2200" i="4"/>
  <c r="AM2200" i="4"/>
  <c r="AQ2316" i="4"/>
  <c r="AM2316" i="4"/>
  <c r="AQ2588" i="4"/>
  <c r="AM2588" i="4"/>
  <c r="AQ2760" i="4"/>
  <c r="AM2760" i="4"/>
  <c r="AQ2320" i="4"/>
  <c r="AM2320" i="4"/>
  <c r="AQ2392" i="4"/>
  <c r="AM2392" i="4"/>
  <c r="AQ2536" i="4"/>
  <c r="AM2536" i="4"/>
  <c r="AQ2416" i="4"/>
  <c r="AM2416" i="4"/>
  <c r="AQ2724" i="4"/>
  <c r="AM2724" i="4"/>
  <c r="AQ2572" i="4"/>
  <c r="AM2572" i="4"/>
  <c r="AQ2208" i="4"/>
  <c r="AM2208" i="4"/>
  <c r="AQ2744" i="4"/>
  <c r="AM2744" i="4"/>
  <c r="AQ2268" i="4"/>
  <c r="AM2268" i="4"/>
  <c r="AQ2668" i="4"/>
  <c r="AM2668" i="4"/>
  <c r="AQ2635" i="4"/>
  <c r="AM2635" i="4"/>
  <c r="AQ2184" i="4"/>
  <c r="AM2184" i="4"/>
  <c r="AQ2695" i="4"/>
  <c r="AM2695" i="4"/>
  <c r="AQ2671" i="4"/>
  <c r="AM2671" i="4"/>
  <c r="AQ2148" i="4"/>
  <c r="AM2148" i="4"/>
  <c r="AQ2080" i="4"/>
  <c r="AM2080" i="4"/>
  <c r="AQ2532" i="4"/>
  <c r="AM2532" i="4"/>
  <c r="AQ2424" i="4"/>
  <c r="AM2424" i="4"/>
  <c r="AQ2780" i="4"/>
  <c r="AM2780" i="4"/>
  <c r="AQ2556" i="4"/>
  <c r="AM2556" i="4"/>
  <c r="AQ2711" i="4"/>
  <c r="AM2711" i="4"/>
  <c r="AQ2672" i="4"/>
  <c r="AM2672" i="4"/>
  <c r="AQ2364" i="4"/>
  <c r="AM2364" i="4"/>
  <c r="AQ2568" i="4"/>
  <c r="AM2568" i="4"/>
  <c r="AQ2743" i="4"/>
  <c r="AM2743" i="4"/>
  <c r="AQ2627" i="4"/>
  <c r="AM2627" i="4"/>
  <c r="AQ2248" i="4"/>
  <c r="AM2248" i="4"/>
  <c r="AQ2380" i="4"/>
  <c r="AM2380" i="4"/>
  <c r="AQ2440" i="4"/>
  <c r="AM2440" i="4"/>
  <c r="AQ2432" i="4"/>
  <c r="AM2432" i="4"/>
  <c r="AQ2775" i="4"/>
  <c r="AM2775" i="4"/>
  <c r="AQ2404" i="4"/>
  <c r="AM2404" i="4"/>
  <c r="AQ2759" i="4"/>
  <c r="AM2759" i="4"/>
  <c r="AQ2504" i="4"/>
  <c r="AM2504" i="4"/>
  <c r="AQ2699" i="4"/>
  <c r="AM2699" i="4"/>
  <c r="AQ2707" i="4"/>
  <c r="AM2707" i="4"/>
  <c r="AQ2372" i="4"/>
  <c r="AM2372" i="4"/>
  <c r="AQ2104" i="4"/>
  <c r="AM2104" i="4"/>
  <c r="AQ2400" i="4"/>
  <c r="AM2400" i="4"/>
  <c r="AQ2112" i="4"/>
  <c r="AM2112" i="4"/>
  <c r="AQ2160" i="4"/>
  <c r="AM2160" i="4"/>
  <c r="AQ2228" i="4"/>
  <c r="AM2228" i="4"/>
  <c r="AQ2260" i="4"/>
  <c r="AM2260" i="4"/>
  <c r="AQ2659" i="4"/>
  <c r="AM2659" i="4"/>
  <c r="AQ2688" i="4"/>
  <c r="AM2688" i="4"/>
  <c r="AQ2739" i="4"/>
  <c r="AM2739" i="4"/>
  <c r="AQ2715" i="4"/>
  <c r="AM2715" i="4"/>
  <c r="AQ2607" i="4"/>
  <c r="AM2607" i="4"/>
  <c r="AQ2740" i="4"/>
  <c r="AM2740" i="4"/>
  <c r="AQ2528" i="4"/>
  <c r="AM2528" i="4"/>
  <c r="AQ2615" i="4"/>
  <c r="AM2615" i="4"/>
  <c r="AQ2748" i="4"/>
  <c r="AM2748" i="4"/>
  <c r="AQ2136" i="4"/>
  <c r="AM2136" i="4"/>
  <c r="AQ2280" i="4"/>
  <c r="AM2280" i="4"/>
  <c r="AQ2640" i="4"/>
  <c r="AM2640" i="4"/>
  <c r="AQ2144" i="4"/>
  <c r="AM2144" i="4"/>
  <c r="AQ2240" i="4"/>
  <c r="AM2240" i="4"/>
  <c r="AQ2252" i="4"/>
  <c r="AM2252" i="4"/>
  <c r="AQ2676" i="4"/>
  <c r="AM2676" i="4"/>
  <c r="AQ2599" i="4"/>
  <c r="AM2599" i="4"/>
  <c r="AQ2328" i="4"/>
  <c r="AM2328" i="4"/>
  <c r="AQ2552" i="4"/>
  <c r="AM2552" i="4"/>
  <c r="AQ2352" i="4"/>
  <c r="AM2352" i="4"/>
  <c r="AQ2152" i="4"/>
  <c r="AM2152" i="4"/>
  <c r="AQ2683" i="4"/>
  <c r="AM2683" i="4"/>
  <c r="AQ2460" i="4"/>
  <c r="AM2460" i="4"/>
  <c r="AQ2500" i="4"/>
  <c r="AM2500" i="4"/>
  <c r="AQ2348" i="4"/>
  <c r="AM2348" i="4"/>
  <c r="AQ2096" i="4"/>
  <c r="AM2096" i="4"/>
  <c r="AQ2420" i="4"/>
  <c r="AM2420" i="4"/>
  <c r="AQ2332" i="4"/>
  <c r="AM2332" i="4"/>
  <c r="AQ2108" i="4"/>
  <c r="AM2108" i="4"/>
  <c r="AQ2628" i="4"/>
  <c r="AM2628" i="4"/>
  <c r="AQ2728" i="4"/>
  <c r="AM2728" i="4"/>
  <c r="AQ2468" i="4"/>
  <c r="AM2468" i="4"/>
  <c r="AQ2648" i="4"/>
  <c r="AM2648" i="4"/>
  <c r="AQ2220" i="4"/>
  <c r="AM2220" i="4"/>
  <c r="AQ2196" i="4"/>
  <c r="AM2196" i="4"/>
  <c r="AQ2595" i="4"/>
  <c r="AM2595" i="4"/>
  <c r="AQ2188" i="4"/>
  <c r="AM2188" i="4"/>
  <c r="AQ2612" i="4"/>
  <c r="AM2612" i="4"/>
  <c r="AQ2396" i="4"/>
  <c r="AM2396" i="4"/>
  <c r="AQ2560" i="4"/>
  <c r="AM2560" i="4"/>
  <c r="AQ2580" i="4"/>
  <c r="AM2580" i="4"/>
  <c r="AQ2708" i="4"/>
  <c r="AM2708" i="4"/>
  <c r="AQ2068" i="4"/>
  <c r="AM2068" i="4"/>
  <c r="AQ2452" i="4"/>
  <c r="AM2452" i="4"/>
  <c r="AQ2036" i="4"/>
  <c r="AM2036" i="4"/>
  <c r="AQ2088" i="4"/>
  <c r="AM2088" i="4"/>
  <c r="AQ2643" i="4"/>
  <c r="AM2643" i="4"/>
  <c r="AQ2764" i="4"/>
  <c r="AM2764" i="4"/>
  <c r="AQ2204" i="4"/>
  <c r="AM2204" i="4"/>
  <c r="AQ2763" i="4"/>
  <c r="AM2763" i="4"/>
  <c r="AQ2651" i="4"/>
  <c r="AM2651" i="4"/>
  <c r="AQ2456" i="4"/>
  <c r="AM2456" i="4"/>
  <c r="AQ2124" i="4"/>
  <c r="AM2124" i="4"/>
  <c r="AQ2444" i="4"/>
  <c r="AM2444" i="4"/>
  <c r="AQ2216" i="4"/>
  <c r="AM2216" i="4"/>
  <c r="AQ2076" i="4"/>
  <c r="AM2076" i="4"/>
  <c r="AQ2224" i="4"/>
  <c r="AM2224" i="4"/>
  <c r="AQ2667" i="4"/>
  <c r="AM2667" i="4"/>
  <c r="AQ2356" i="4"/>
  <c r="AM2356" i="4"/>
  <c r="AQ2072" i="4"/>
  <c r="AM2072" i="4"/>
  <c r="AQ2272" i="4"/>
  <c r="AM2272" i="4"/>
  <c r="AQ2616" i="4"/>
  <c r="AM2616" i="4"/>
  <c r="AQ2512" i="4"/>
  <c r="AM2512" i="4"/>
  <c r="AQ2168" i="4"/>
  <c r="AM2168" i="4"/>
  <c r="AQ2488" i="4"/>
  <c r="AM2488" i="4"/>
  <c r="AQ2664" i="4"/>
  <c r="AM2664" i="4"/>
  <c r="AQ2756" i="4"/>
  <c r="AM2756" i="4"/>
  <c r="AQ2791" i="4"/>
  <c r="AM2791" i="4"/>
  <c r="AQ2296" i="4"/>
  <c r="AM2296" i="4"/>
  <c r="AQ2264" i="4"/>
  <c r="AM2264" i="4"/>
  <c r="AQ2548" i="4"/>
  <c r="AM2548" i="4"/>
  <c r="AQ2885" i="4"/>
  <c r="AM2885" i="4"/>
  <c r="AQ3036" i="4"/>
  <c r="AM3036" i="4"/>
  <c r="AQ2905" i="4"/>
  <c r="AM2905" i="4"/>
  <c r="AQ2884" i="4"/>
  <c r="AM2884" i="4"/>
  <c r="AQ2864" i="4"/>
  <c r="AM2864" i="4"/>
  <c r="AQ2853" i="4"/>
  <c r="AM2853" i="4"/>
  <c r="AQ2872" i="4"/>
  <c r="AM2872" i="4"/>
  <c r="AQ2985" i="4"/>
  <c r="AM2985" i="4"/>
  <c r="AQ2840" i="4"/>
  <c r="AM2840" i="4"/>
  <c r="AQ2845" i="4"/>
  <c r="AM2845" i="4"/>
  <c r="AQ2965" i="4"/>
  <c r="AM2965" i="4"/>
  <c r="AQ3008" i="4"/>
  <c r="AM3008" i="4"/>
  <c r="AQ2913" i="4"/>
  <c r="AM2913" i="4"/>
  <c r="AQ2876" i="4"/>
  <c r="AM2876" i="4"/>
  <c r="AQ3032" i="4"/>
  <c r="AM3032" i="4"/>
  <c r="AQ2849" i="4"/>
  <c r="AM2849" i="4"/>
  <c r="AQ2972" i="4"/>
  <c r="AM2972" i="4"/>
  <c r="AQ2877" i="4"/>
  <c r="AM2877" i="4"/>
  <c r="AQ2945" i="4"/>
  <c r="AM2945" i="4"/>
  <c r="AQ3024" i="4"/>
  <c r="AM3024" i="4"/>
  <c r="AQ3000" i="4"/>
  <c r="AM3000" i="4"/>
  <c r="AQ2932" i="4"/>
  <c r="AM2932" i="4"/>
  <c r="AQ2889" i="4"/>
  <c r="AM2889" i="4"/>
  <c r="AQ2949" i="4"/>
  <c r="AM2949" i="4"/>
  <c r="AQ3021" i="4"/>
  <c r="AM3021" i="4"/>
  <c r="AQ2837" i="4"/>
  <c r="AM2837" i="4"/>
  <c r="AQ2861" i="4"/>
  <c r="AM2861" i="4"/>
  <c r="AQ2989" i="4"/>
  <c r="AM2989" i="4"/>
  <c r="AQ2988" i="4"/>
  <c r="AM2988" i="4"/>
  <c r="AQ2841" i="4"/>
  <c r="AM2841" i="4"/>
  <c r="AQ3013" i="4"/>
  <c r="AM3013" i="4"/>
  <c r="AQ2977" i="4"/>
  <c r="AM2977" i="4"/>
  <c r="AQ2825" i="4"/>
  <c r="AM2825" i="4"/>
  <c r="AQ2997" i="4"/>
  <c r="AM2997" i="4"/>
  <c r="AQ2921" i="4"/>
  <c r="AM2921" i="4"/>
  <c r="AQ2888" i="4"/>
  <c r="AM2888" i="4"/>
  <c r="AQ2948" i="4"/>
  <c r="AM2948" i="4"/>
  <c r="AQ2924" i="4"/>
  <c r="AM2924" i="4"/>
  <c r="AQ3033" i="4"/>
  <c r="AM3033" i="4"/>
  <c r="AQ2809" i="4"/>
  <c r="AM2809" i="4"/>
  <c r="AQ2964" i="4"/>
  <c r="AM2964" i="4"/>
  <c r="AQ2925" i="4"/>
  <c r="AM2925" i="4"/>
  <c r="AQ2821" i="4"/>
  <c r="AM2821" i="4"/>
  <c r="AQ2996" i="4"/>
  <c r="AM2996" i="4"/>
  <c r="AQ2880" i="4"/>
  <c r="AM2880" i="4"/>
  <c r="AQ3028" i="4"/>
  <c r="AM3028" i="4"/>
  <c r="AQ3012" i="4"/>
  <c r="AM3012" i="4"/>
  <c r="AQ2952" i="4"/>
  <c r="AM2952" i="4"/>
  <c r="AQ2960" i="4"/>
  <c r="AM2960" i="4"/>
  <c r="AQ2912" i="4"/>
  <c r="AM2912" i="4"/>
  <c r="AQ2941" i="4"/>
  <c r="AM2941" i="4"/>
  <c r="AQ2992" i="4"/>
  <c r="AM2992" i="4"/>
  <c r="AQ2968" i="4"/>
  <c r="AM2968" i="4"/>
  <c r="AQ2860" i="4"/>
  <c r="AM2860" i="4"/>
  <c r="AQ2993" i="4"/>
  <c r="AM2993" i="4"/>
  <c r="AQ2868" i="4"/>
  <c r="AM2868" i="4"/>
  <c r="AQ3001" i="4"/>
  <c r="AM3001" i="4"/>
  <c r="AQ2893" i="4"/>
  <c r="AM2893" i="4"/>
  <c r="AR1783" i="4"/>
  <c r="AR2035" i="4"/>
  <c r="AR1784" i="4"/>
  <c r="AO2751" i="4"/>
  <c r="AR2751" i="4" s="1"/>
  <c r="AO2412" i="4"/>
  <c r="AR2412" i="4" s="1"/>
  <c r="AO2524" i="4"/>
  <c r="AR2524" i="4" s="1"/>
  <c r="AO2552" i="4"/>
  <c r="AR2552" i="4" s="1"/>
  <c r="AO2152" i="4"/>
  <c r="AR2152" i="4" s="1"/>
  <c r="AO2460" i="4"/>
  <c r="AR2460" i="4" s="1"/>
  <c r="AO2348" i="4"/>
  <c r="AR2348" i="4" s="1"/>
  <c r="AO2767" i="4"/>
  <c r="AR2767" i="4" s="1"/>
  <c r="AO2332" i="4"/>
  <c r="AR2332" i="4" s="1"/>
  <c r="AO2052" i="4"/>
  <c r="AR2052" i="4" s="1"/>
  <c r="AO1785" i="4"/>
  <c r="AO2196" i="4"/>
  <c r="AR2196" i="4" s="1"/>
  <c r="AO2140" i="4"/>
  <c r="AR2140" i="4" s="1"/>
  <c r="AO2612" i="4"/>
  <c r="AR2612" i="4" s="1"/>
  <c r="AO2464" i="4"/>
  <c r="AR2464" i="4" s="1"/>
  <c r="AO2580" i="4"/>
  <c r="AR2580" i="4" s="1"/>
  <c r="AO2784" i="4"/>
  <c r="AR2784" i="4" s="1"/>
  <c r="AO2336" i="4"/>
  <c r="AR2336" i="4" s="1"/>
  <c r="AO2036" i="4"/>
  <c r="AO2056" i="4"/>
  <c r="AR2056" i="4" s="1"/>
  <c r="AO2788" i="4"/>
  <c r="AR2788" i="4" s="1"/>
  <c r="AO2204" i="4"/>
  <c r="AR2204" i="4" s="1"/>
  <c r="AO2663" i="4"/>
  <c r="AR2663" i="4" s="1"/>
  <c r="AO2675" i="4"/>
  <c r="AR2675" i="4" s="1"/>
  <c r="AO2564" i="4"/>
  <c r="AR2564" i="4" s="1"/>
  <c r="AO2444" i="4"/>
  <c r="AR2444" i="4" s="1"/>
  <c r="AO2120" i="4"/>
  <c r="AR2120" i="4" s="1"/>
  <c r="AO2224" i="4"/>
  <c r="AR2224" i="4" s="1"/>
  <c r="AO2048" i="4"/>
  <c r="AR2048" i="4" s="1"/>
  <c r="AO2716" i="4"/>
  <c r="AR2716" i="4" s="1"/>
  <c r="AO2272" i="4"/>
  <c r="AR2272" i="4" s="1"/>
  <c r="AO2512" i="4"/>
  <c r="AR2512" i="4" s="1"/>
  <c r="AO2488" i="4"/>
  <c r="AR2488" i="4" s="1"/>
  <c r="AO2756" i="4"/>
  <c r="AR2756" i="4" s="1"/>
  <c r="AO2296" i="4"/>
  <c r="AR2296" i="4" s="1"/>
  <c r="AO2548" i="4"/>
  <c r="AR2548" i="4" s="1"/>
  <c r="AO3004" i="4"/>
  <c r="AR3004" i="4" s="1"/>
  <c r="AO2929" i="4"/>
  <c r="AR2929" i="4" s="1"/>
  <c r="AO3045" i="4"/>
  <c r="AR3045" i="4" s="1"/>
  <c r="AO2909" i="4"/>
  <c r="AR2909" i="4" s="1"/>
  <c r="AO2953" i="4"/>
  <c r="AR2953" i="4" s="1"/>
  <c r="AO2881" i="4"/>
  <c r="AR2881" i="4" s="1"/>
  <c r="AO2901" i="4"/>
  <c r="AR2901" i="4" s="1"/>
  <c r="AO2833" i="4"/>
  <c r="AR2833" i="4" s="1"/>
  <c r="AO2961" i="4"/>
  <c r="AR2961" i="4" s="1"/>
  <c r="AO2908" i="4"/>
  <c r="AR2908" i="4" s="1"/>
  <c r="AO3040" i="4"/>
  <c r="AR3040" i="4" s="1"/>
  <c r="AO2976" i="4"/>
  <c r="AR2976" i="4" s="1"/>
  <c r="AO2896" i="4"/>
  <c r="AR2896" i="4" s="1"/>
  <c r="AO3017" i="4"/>
  <c r="AR3017" i="4" s="1"/>
  <c r="AO3016" i="4"/>
  <c r="AR3016" i="4" s="1"/>
  <c r="AO2916" i="4"/>
  <c r="AR2916" i="4" s="1"/>
  <c r="AO2904" i="4"/>
  <c r="AR2904" i="4" s="1"/>
  <c r="AO2928" i="4"/>
  <c r="AR2928" i="4" s="1"/>
  <c r="AO2817" i="4"/>
  <c r="AR2817" i="4" s="1"/>
  <c r="AO2873" i="4"/>
  <c r="AR2873" i="4" s="1"/>
  <c r="AO2829" i="4"/>
  <c r="AR2829" i="4" s="1"/>
  <c r="AO2920" i="4"/>
  <c r="AR2920" i="4" s="1"/>
  <c r="AO2969" i="4"/>
  <c r="AR2969" i="4" s="1"/>
  <c r="AO3005" i="4"/>
  <c r="AR3005" i="4" s="1"/>
  <c r="AO2869" i="4"/>
  <c r="AR2869" i="4" s="1"/>
  <c r="AO2856" i="4"/>
  <c r="AR2856" i="4" s="1"/>
  <c r="AO3029" i="4"/>
  <c r="AR3029" i="4" s="1"/>
  <c r="AO2980" i="4"/>
  <c r="AR2980" i="4" s="1"/>
  <c r="AO2917" i="4"/>
  <c r="AR2917" i="4" s="1"/>
  <c r="AO2973" i="4"/>
  <c r="AR2973" i="4" s="1"/>
  <c r="AO3009" i="4"/>
  <c r="AR3009" i="4" s="1"/>
  <c r="AO3044" i="4"/>
  <c r="AR3044" i="4" s="1"/>
  <c r="AO2940" i="4"/>
  <c r="AR2940" i="4" s="1"/>
  <c r="AO2937" i="4"/>
  <c r="AR2937" i="4" s="1"/>
  <c r="AO2801" i="4"/>
  <c r="AR2801" i="4" s="1"/>
  <c r="AO2240" i="4"/>
  <c r="AR2240" i="4" s="1"/>
  <c r="AO2252" i="4"/>
  <c r="AR2252" i="4" s="1"/>
  <c r="AO2680" i="4"/>
  <c r="AR2680" i="4" s="1"/>
  <c r="AO2328" i="4"/>
  <c r="AR2328" i="4" s="1"/>
  <c r="AO2647" i="4"/>
  <c r="AR2647" i="4" s="1"/>
  <c r="AO2408" i="4"/>
  <c r="AR2408" i="4" s="1"/>
  <c r="AO2683" i="4"/>
  <c r="AR2683" i="4" s="1"/>
  <c r="AO2656" i="4"/>
  <c r="AR2656" i="4" s="1"/>
  <c r="AO2340" i="4"/>
  <c r="AR2340" i="4" s="1"/>
  <c r="AO2420" i="4"/>
  <c r="AR2420" i="4" s="1"/>
  <c r="AO2448" i="4"/>
  <c r="AR2448" i="4" s="1"/>
  <c r="AO2108" i="4"/>
  <c r="AR2108" i="4" s="1"/>
  <c r="AO2728" i="4"/>
  <c r="AR2728" i="4" s="1"/>
  <c r="AO2648" i="4"/>
  <c r="AR2648" i="4" s="1"/>
  <c r="AO2604" i="4"/>
  <c r="AR2604" i="4" s="1"/>
  <c r="AO2595" i="4"/>
  <c r="AR2595" i="4" s="1"/>
  <c r="AO2064" i="4"/>
  <c r="AR2064" i="4" s="1"/>
  <c r="AO2396" i="4"/>
  <c r="AR2396" i="4" s="1"/>
  <c r="AO2644" i="4"/>
  <c r="AR2644" i="4" s="1"/>
  <c r="AO2708" i="4"/>
  <c r="AR2708" i="4" s="1"/>
  <c r="AO2060" i="4"/>
  <c r="AR2060" i="4" s="1"/>
  <c r="AO2388" i="4"/>
  <c r="AR2388" i="4" s="1"/>
  <c r="AO2655" i="4"/>
  <c r="AR2655" i="4" s="1"/>
  <c r="AO2787" i="4"/>
  <c r="AR2787" i="4" s="1"/>
  <c r="AO2723" i="4"/>
  <c r="AR2723" i="4" s="1"/>
  <c r="AO2691" i="4"/>
  <c r="AR2691" i="4" s="1"/>
  <c r="AO2764" i="4"/>
  <c r="AR2764" i="4" s="1"/>
  <c r="AO2763" i="4"/>
  <c r="AR2763" i="4" s="1"/>
  <c r="AO2124" i="4"/>
  <c r="AR2124" i="4" s="1"/>
  <c r="AO2216" i="4"/>
  <c r="AR2216" i="4" s="1"/>
  <c r="AO2368" i="4"/>
  <c r="AR2368" i="4" s="1"/>
  <c r="AO2356" i="4"/>
  <c r="AR2356" i="4" s="1"/>
  <c r="AO2752" i="4"/>
  <c r="AR2752" i="4" s="1"/>
  <c r="AO2616" i="4"/>
  <c r="AR2616" i="4" s="1"/>
  <c r="AO2168" i="4"/>
  <c r="AR2168" i="4" s="1"/>
  <c r="AO2727" i="4"/>
  <c r="AR2727" i="4" s="1"/>
  <c r="AO2664" i="4"/>
  <c r="AR2664" i="4" s="1"/>
  <c r="AO2116" i="4"/>
  <c r="AR2116" i="4" s="1"/>
  <c r="AO2256" i="4"/>
  <c r="AR2256" i="4" s="1"/>
  <c r="AO2264" i="4"/>
  <c r="AR2264" i="4" s="1"/>
  <c r="AO2428" i="4"/>
  <c r="AR2428" i="4" s="1"/>
  <c r="AO2933" i="4"/>
  <c r="AR2933" i="4" s="1"/>
  <c r="AO2805" i="4"/>
  <c r="AR2805" i="4" s="1"/>
  <c r="AO2957" i="4"/>
  <c r="AR2957" i="4" s="1"/>
  <c r="AO3020" i="4"/>
  <c r="AR3020" i="4" s="1"/>
  <c r="AO2981" i="4"/>
  <c r="AR2981" i="4" s="1"/>
  <c r="AO2857" i="4"/>
  <c r="AR2857" i="4" s="1"/>
  <c r="AO2848" i="4"/>
  <c r="AR2848" i="4" s="1"/>
  <c r="AO2865" i="4"/>
  <c r="AR2865" i="4" s="1"/>
  <c r="AO2813" i="4"/>
  <c r="AR2813" i="4" s="1"/>
  <c r="AO2897" i="4"/>
  <c r="AR2897" i="4" s="1"/>
  <c r="AO3025" i="4"/>
  <c r="AR3025" i="4" s="1"/>
  <c r="AO3037" i="4"/>
  <c r="AR3037" i="4" s="1"/>
  <c r="AO2892" i="4"/>
  <c r="AR2892" i="4" s="1"/>
  <c r="AO2984" i="4"/>
  <c r="AR2984" i="4" s="1"/>
  <c r="AO2944" i="4"/>
  <c r="AR2944" i="4" s="1"/>
  <c r="AO3041" i="4"/>
  <c r="AR3041" i="4" s="1"/>
  <c r="AO2844" i="4"/>
  <c r="AR2844" i="4" s="1"/>
  <c r="AO2312" i="4"/>
  <c r="AR2312" i="4" s="1"/>
  <c r="AO2344" i="4"/>
  <c r="AR2344" i="4" s="1"/>
  <c r="AO2044" i="4"/>
  <c r="AR2044" i="4" s="1"/>
  <c r="AO2632" i="4"/>
  <c r="AR2632" i="4" s="1"/>
  <c r="AO2236" i="4"/>
  <c r="AR2236" i="4" s="1"/>
  <c r="AO2783" i="4"/>
  <c r="AR2783" i="4" s="1"/>
  <c r="AO2652" i="4"/>
  <c r="AR2652" i="4" s="1"/>
  <c r="AO2631" i="4"/>
  <c r="AR2631" i="4" s="1"/>
  <c r="AO2611" i="4"/>
  <c r="AR2611" i="4" s="1"/>
  <c r="AO2520" i="4"/>
  <c r="AR2520" i="4" s="1"/>
  <c r="AO2600" i="4"/>
  <c r="AR2600" i="4" s="1"/>
  <c r="AO2619" i="4"/>
  <c r="AR2619" i="4" s="1"/>
  <c r="AO2516" i="4"/>
  <c r="AR2516" i="4" s="1"/>
  <c r="AO2732" i="4"/>
  <c r="AR2732" i="4" s="1"/>
  <c r="AO2472" i="4"/>
  <c r="AR2472" i="4" s="1"/>
  <c r="AO2288" i="4"/>
  <c r="AO2300" i="4"/>
  <c r="AR2300" i="4" s="1"/>
  <c r="AO2587" i="4"/>
  <c r="AR2587" i="4" s="1"/>
  <c r="AO2496" i="4"/>
  <c r="AR2496" i="4" s="1"/>
  <c r="AO2484" i="4"/>
  <c r="AR2484" i="4" s="1"/>
  <c r="AO2436" i="4"/>
  <c r="AR2436" i="4" s="1"/>
  <c r="AO2592" i="4"/>
  <c r="AR2592" i="4" s="1"/>
  <c r="AO2712" i="4"/>
  <c r="AR2712" i="4" s="1"/>
  <c r="AO2755" i="4"/>
  <c r="AR2755" i="4" s="1"/>
  <c r="AO2376" i="4"/>
  <c r="AR2376" i="4" s="1"/>
  <c r="AO2192" i="4"/>
  <c r="AR2192" i="4" s="1"/>
  <c r="AO2128" i="4"/>
  <c r="AR2128" i="4" s="1"/>
  <c r="AO2232" i="4"/>
  <c r="AR2232" i="4" s="1"/>
  <c r="AO2660" i="4"/>
  <c r="AR2660" i="4" s="1"/>
  <c r="AO2384" i="4"/>
  <c r="AR2384" i="4" s="1"/>
  <c r="AO2540" i="4"/>
  <c r="AR2540" i="4" s="1"/>
  <c r="AO2623" i="4"/>
  <c r="AR2623" i="4" s="1"/>
  <c r="AO2308" i="4"/>
  <c r="AR2308" i="4" s="1"/>
  <c r="AO2779" i="4"/>
  <c r="AR2779" i="4" s="1"/>
  <c r="AO2596" i="4"/>
  <c r="AR2596" i="4" s="1"/>
  <c r="AO2092" i="4"/>
  <c r="AR2092" i="4" s="1"/>
  <c r="AO2719" i="4"/>
  <c r="AR2719" i="4" s="1"/>
  <c r="AO2624" i="4"/>
  <c r="AR2624" i="4" s="1"/>
  <c r="AO2692" i="4"/>
  <c r="AR2692" i="4" s="1"/>
  <c r="AO2180" i="4"/>
  <c r="AR2180" i="4" s="1"/>
  <c r="AO2771" i="4"/>
  <c r="AR2771" i="4" s="1"/>
  <c r="AO2747" i="4"/>
  <c r="AR2747" i="4" s="1"/>
  <c r="AO2360" i="4"/>
  <c r="AR2360" i="4" s="1"/>
  <c r="AO2164" i="4"/>
  <c r="AR2164" i="4" s="1"/>
  <c r="AO2156" i="4"/>
  <c r="AR2156" i="4" s="1"/>
  <c r="AO2100" i="4"/>
  <c r="AR2100" i="4" s="1"/>
  <c r="AO2040" i="4"/>
  <c r="AO2304" i="4"/>
  <c r="AR2304" i="4" s="1"/>
  <c r="AO2679" i="4"/>
  <c r="AR2679" i="4" s="1"/>
  <c r="AO2212" i="4"/>
  <c r="AR2212" i="4" s="1"/>
  <c r="AO2084" i="4"/>
  <c r="AR2084" i="4" s="1"/>
  <c r="AO2037" i="4"/>
  <c r="AO2636" i="4"/>
  <c r="AR2636" i="4" s="1"/>
  <c r="AO2276" i="4"/>
  <c r="AR2276" i="4" s="1"/>
  <c r="AO2696" i="4"/>
  <c r="AR2696" i="4" s="1"/>
  <c r="AO2768" i="4"/>
  <c r="AR2768" i="4" s="1"/>
  <c r="AO2244" i="4"/>
  <c r="AR2244" i="4" s="1"/>
  <c r="AO2584" i="4"/>
  <c r="AR2584" i="4" s="1"/>
  <c r="AO2508" i="4"/>
  <c r="AR2508" i="4" s="1"/>
  <c r="AO2608" i="4"/>
  <c r="AR2608" i="4" s="1"/>
  <c r="AO2736" i="4"/>
  <c r="AR2736" i="4" s="1"/>
  <c r="AO2735" i="4"/>
  <c r="AR2735" i="4" s="1"/>
  <c r="AO2200" i="4"/>
  <c r="AR2200" i="4" s="1"/>
  <c r="AO2316" i="4"/>
  <c r="AR2316" i="4" s="1"/>
  <c r="AO2588" i="4"/>
  <c r="AR2588" i="4" s="1"/>
  <c r="AO2760" i="4"/>
  <c r="AR2760" i="4" s="1"/>
  <c r="AO2320" i="4"/>
  <c r="AR2320" i="4" s="1"/>
  <c r="AO2392" i="4"/>
  <c r="AR2392" i="4" s="1"/>
  <c r="AO2536" i="4"/>
  <c r="AR2536" i="4" s="1"/>
  <c r="AO2416" i="4"/>
  <c r="AR2416" i="4" s="1"/>
  <c r="AO2724" i="4"/>
  <c r="AR2724" i="4" s="1"/>
  <c r="AO2572" i="4"/>
  <c r="AR2572" i="4" s="1"/>
  <c r="AO2208" i="4"/>
  <c r="AR2208" i="4" s="1"/>
  <c r="AO2744" i="4"/>
  <c r="AR2744" i="4" s="1"/>
  <c r="AO2268" i="4"/>
  <c r="AR2268" i="4" s="1"/>
  <c r="AO2668" i="4"/>
  <c r="AR2668" i="4" s="1"/>
  <c r="AO2635" i="4"/>
  <c r="AR2635" i="4" s="1"/>
  <c r="AO2184" i="4"/>
  <c r="AR2184" i="4" s="1"/>
  <c r="AO2695" i="4"/>
  <c r="AR2695" i="4" s="1"/>
  <c r="AO2671" i="4"/>
  <c r="AR2671" i="4" s="1"/>
  <c r="AO2148" i="4"/>
  <c r="AR2148" i="4" s="1"/>
  <c r="AO2080" i="4"/>
  <c r="AR2080" i="4" s="1"/>
  <c r="AO2532" i="4"/>
  <c r="AR2532" i="4" s="1"/>
  <c r="AO2424" i="4"/>
  <c r="AR2424" i="4" s="1"/>
  <c r="AO2780" i="4"/>
  <c r="AR2780" i="4" s="1"/>
  <c r="AO2556" i="4"/>
  <c r="AR2556" i="4" s="1"/>
  <c r="AO2711" i="4"/>
  <c r="AR2711" i="4" s="1"/>
  <c r="AO2672" i="4"/>
  <c r="AR2672" i="4" s="1"/>
  <c r="AO2364" i="4"/>
  <c r="AR2364" i="4" s="1"/>
  <c r="AO2568" i="4"/>
  <c r="AR2568" i="4" s="1"/>
  <c r="AO2743" i="4"/>
  <c r="AR2743" i="4" s="1"/>
  <c r="AO2627" i="4"/>
  <c r="AR2627" i="4" s="1"/>
  <c r="AO2248" i="4"/>
  <c r="AR2248" i="4" s="1"/>
  <c r="AO2380" i="4"/>
  <c r="AR2380" i="4" s="1"/>
  <c r="AO2440" i="4"/>
  <c r="AR2440" i="4" s="1"/>
  <c r="AO2432" i="4"/>
  <c r="AR2432" i="4" s="1"/>
  <c r="AO2775" i="4"/>
  <c r="AR2775" i="4" s="1"/>
  <c r="AO2404" i="4"/>
  <c r="AR2404" i="4" s="1"/>
  <c r="AO2759" i="4"/>
  <c r="AR2759" i="4" s="1"/>
  <c r="AO2504" i="4"/>
  <c r="AR2504" i="4" s="1"/>
  <c r="AO2699" i="4"/>
  <c r="AR2699" i="4" s="1"/>
  <c r="AO2707" i="4"/>
  <c r="AR2707" i="4" s="1"/>
  <c r="AO2372" i="4"/>
  <c r="AR2372" i="4" s="1"/>
  <c r="AO2104" i="4"/>
  <c r="AR2104" i="4" s="1"/>
  <c r="AO2400" i="4"/>
  <c r="AR2400" i="4" s="1"/>
  <c r="AO2112" i="4"/>
  <c r="AR2112" i="4" s="1"/>
  <c r="AO2160" i="4"/>
  <c r="AR2160" i="4" s="1"/>
  <c r="AO2228" i="4"/>
  <c r="AR2228" i="4" s="1"/>
  <c r="AO2260" i="4"/>
  <c r="AR2260" i="4" s="1"/>
  <c r="AO2659" i="4"/>
  <c r="AR2659" i="4" s="1"/>
  <c r="AO2688" i="4"/>
  <c r="AR2688" i="4" s="1"/>
  <c r="AO2739" i="4"/>
  <c r="AR2739" i="4" s="1"/>
  <c r="AO2715" i="4"/>
  <c r="AR2715" i="4" s="1"/>
  <c r="AO2607" i="4"/>
  <c r="AR2607" i="4" s="1"/>
  <c r="AO2740" i="4"/>
  <c r="AR2740" i="4" s="1"/>
  <c r="AO2528" i="4"/>
  <c r="AR2528" i="4" s="1"/>
  <c r="AO2615" i="4"/>
  <c r="AR2615" i="4" s="1"/>
  <c r="AO2748" i="4"/>
  <c r="AR2748" i="4" s="1"/>
  <c r="AO2136" i="4"/>
  <c r="AR2136" i="4" s="1"/>
  <c r="AO2280" i="4"/>
  <c r="AR2280" i="4" s="1"/>
  <c r="AO2640" i="4"/>
  <c r="AR2640" i="4" s="1"/>
  <c r="AO2144" i="4"/>
  <c r="AR2144" i="4" s="1"/>
  <c r="AO2703" i="4"/>
  <c r="AR2703" i="4" s="1"/>
  <c r="AO2676" i="4"/>
  <c r="AR2676" i="4" s="1"/>
  <c r="AO2599" i="4"/>
  <c r="AR2599" i="4" s="1"/>
  <c r="AO2476" i="4"/>
  <c r="AR2476" i="4" s="1"/>
  <c r="AO2352" i="4"/>
  <c r="AR2352" i="4" s="1"/>
  <c r="AO2792" i="4"/>
  <c r="AR2792" i="4" s="1"/>
  <c r="AO2704" i="4"/>
  <c r="AR2704" i="4" s="1"/>
  <c r="AO2500" i="4"/>
  <c r="AR2500" i="4" s="1"/>
  <c r="AO2096" i="4"/>
  <c r="AR2096" i="4" s="1"/>
  <c r="AO2132" i="4"/>
  <c r="AR2132" i="4" s="1"/>
  <c r="AO2700" i="4"/>
  <c r="AR2700" i="4" s="1"/>
  <c r="AO2628" i="4"/>
  <c r="AR2628" i="4" s="1"/>
  <c r="AO2468" i="4"/>
  <c r="AR2468" i="4" s="1"/>
  <c r="AO2220" i="4"/>
  <c r="AR2220" i="4" s="1"/>
  <c r="AO2172" i="4"/>
  <c r="AR2172" i="4" s="1"/>
  <c r="AO2188" i="4"/>
  <c r="AR2188" i="4" s="1"/>
  <c r="AO2492" i="4"/>
  <c r="AR2492" i="4" s="1"/>
  <c r="AO2560" i="4"/>
  <c r="AR2560" i="4" s="1"/>
  <c r="AO2772" i="4"/>
  <c r="AR2772" i="4" s="1"/>
  <c r="AO2068" i="4"/>
  <c r="AR2068" i="4" s="1"/>
  <c r="AO2452" i="4"/>
  <c r="AR2452" i="4" s="1"/>
  <c r="AO2639" i="4"/>
  <c r="AR2639" i="4" s="1"/>
  <c r="AO2731" i="4"/>
  <c r="AR2731" i="4" s="1"/>
  <c r="AO2324" i="4"/>
  <c r="AR2324" i="4" s="1"/>
  <c r="AO2088" i="4"/>
  <c r="AR2088" i="4" s="1"/>
  <c r="AO2643" i="4"/>
  <c r="AR2643" i="4" s="1"/>
  <c r="AO2284" i="4"/>
  <c r="AR2284" i="4" s="1"/>
  <c r="AO2591" i="4"/>
  <c r="AR2591" i="4" s="1"/>
  <c r="AO2651" i="4"/>
  <c r="AR2651" i="4" s="1"/>
  <c r="AO2456" i="4"/>
  <c r="AR2456" i="4" s="1"/>
  <c r="AO2620" i="4"/>
  <c r="AR2620" i="4" s="1"/>
  <c r="AO2576" i="4"/>
  <c r="AR2576" i="4" s="1"/>
  <c r="AO2076" i="4"/>
  <c r="AR2076" i="4" s="1"/>
  <c r="AO2667" i="4"/>
  <c r="AR2667" i="4" s="1"/>
  <c r="AO2072" i="4"/>
  <c r="AR2072" i="4" s="1"/>
  <c r="AO2480" i="4"/>
  <c r="AR2480" i="4" s="1"/>
  <c r="AO2603" i="4"/>
  <c r="AR2603" i="4" s="1"/>
  <c r="AO2176" i="4"/>
  <c r="AR2176" i="4" s="1"/>
  <c r="AO2776" i="4"/>
  <c r="AR2776" i="4" s="1"/>
  <c r="AO2720" i="4"/>
  <c r="AR2720" i="4" s="1"/>
  <c r="AO2791" i="4"/>
  <c r="AR2791" i="4" s="1"/>
  <c r="AO2687" i="4"/>
  <c r="AR2687" i="4" s="1"/>
  <c r="AO2684" i="4"/>
  <c r="AR2684" i="4" s="1"/>
  <c r="AO2956" i="4"/>
  <c r="AR2956" i="4" s="1"/>
  <c r="AO2852" i="4"/>
  <c r="AR2852" i="4" s="1"/>
  <c r="AO2900" i="4"/>
  <c r="AR2900" i="4" s="1"/>
  <c r="AO2936" i="4"/>
  <c r="AR2936" i="4" s="1"/>
  <c r="AO2885" i="4"/>
  <c r="AR2885" i="4" s="1"/>
  <c r="AO3036" i="4"/>
  <c r="AR3036" i="4" s="1"/>
  <c r="AO2905" i="4"/>
  <c r="AR2905" i="4" s="1"/>
  <c r="AO2884" i="4"/>
  <c r="AR2884" i="4" s="1"/>
  <c r="AO2864" i="4"/>
  <c r="AR2864" i="4" s="1"/>
  <c r="AO2853" i="4"/>
  <c r="AR2853" i="4" s="1"/>
  <c r="AO2872" i="4"/>
  <c r="AR2872" i="4" s="1"/>
  <c r="AO2985" i="4"/>
  <c r="AR2985" i="4" s="1"/>
  <c r="AO2840" i="4"/>
  <c r="AR2840" i="4" s="1"/>
  <c r="AO2845" i="4"/>
  <c r="AR2845" i="4" s="1"/>
  <c r="AO2965" i="4"/>
  <c r="AR2965" i="4" s="1"/>
  <c r="AO3008" i="4"/>
  <c r="AR3008" i="4" s="1"/>
  <c r="AO2913" i="4"/>
  <c r="AR2913" i="4" s="1"/>
  <c r="AO2876" i="4"/>
  <c r="AR2876" i="4" s="1"/>
  <c r="AO3032" i="4"/>
  <c r="AR3032" i="4" s="1"/>
  <c r="AO2849" i="4"/>
  <c r="AR2849" i="4" s="1"/>
  <c r="AO2972" i="4"/>
  <c r="AR2972" i="4" s="1"/>
  <c r="AO2877" i="4"/>
  <c r="AR2877" i="4" s="1"/>
  <c r="AO2945" i="4"/>
  <c r="AR2945" i="4" s="1"/>
  <c r="AO3024" i="4"/>
  <c r="AR3024" i="4" s="1"/>
  <c r="AO3000" i="4"/>
  <c r="AR3000" i="4" s="1"/>
  <c r="AO2932" i="4"/>
  <c r="AR2932" i="4" s="1"/>
  <c r="AO2889" i="4"/>
  <c r="AR2889" i="4" s="1"/>
  <c r="AO2949" i="4"/>
  <c r="AR2949" i="4" s="1"/>
  <c r="AO3021" i="4"/>
  <c r="AR3021" i="4" s="1"/>
  <c r="AO2837" i="4"/>
  <c r="AR2837" i="4" s="1"/>
  <c r="AO2861" i="4"/>
  <c r="AR2861" i="4" s="1"/>
  <c r="AO2989" i="4"/>
  <c r="AR2989" i="4" s="1"/>
  <c r="AO2988" i="4"/>
  <c r="AR2988" i="4" s="1"/>
  <c r="AO2841" i="4"/>
  <c r="AR2841" i="4" s="1"/>
  <c r="AO3013" i="4"/>
  <c r="AR3013" i="4" s="1"/>
  <c r="AO2977" i="4"/>
  <c r="AR2977" i="4" s="1"/>
  <c r="AO2825" i="4"/>
  <c r="AR2825" i="4" s="1"/>
  <c r="AO2997" i="4"/>
  <c r="AR2997" i="4" s="1"/>
  <c r="AO2921" i="4"/>
  <c r="AR2921" i="4" s="1"/>
  <c r="AO2888" i="4"/>
  <c r="AR2888" i="4" s="1"/>
  <c r="AO2948" i="4"/>
  <c r="AR2948" i="4" s="1"/>
  <c r="AO2924" i="4"/>
  <c r="AR2924" i="4" s="1"/>
  <c r="AO3033" i="4"/>
  <c r="AR3033" i="4" s="1"/>
  <c r="AO2809" i="4"/>
  <c r="AR2809" i="4" s="1"/>
  <c r="AO2964" i="4"/>
  <c r="AR2964" i="4" s="1"/>
  <c r="AO2925" i="4"/>
  <c r="AR2925" i="4" s="1"/>
  <c r="AO2821" i="4"/>
  <c r="AR2821" i="4" s="1"/>
  <c r="AO2996" i="4"/>
  <c r="AR2996" i="4" s="1"/>
  <c r="AO2880" i="4"/>
  <c r="AR2880" i="4" s="1"/>
  <c r="AO3028" i="4"/>
  <c r="AR3028" i="4" s="1"/>
  <c r="AO3012" i="4"/>
  <c r="AR3012" i="4" s="1"/>
  <c r="AO2952" i="4"/>
  <c r="AR2952" i="4" s="1"/>
  <c r="AO2960" i="4"/>
  <c r="AR2960" i="4" s="1"/>
  <c r="AO2912" i="4"/>
  <c r="AR2912" i="4" s="1"/>
  <c r="AO2941" i="4"/>
  <c r="AR2941" i="4" s="1"/>
  <c r="AO2992" i="4"/>
  <c r="AR2992" i="4" s="1"/>
  <c r="AO2968" i="4"/>
  <c r="AR2968" i="4" s="1"/>
  <c r="AO2860" i="4"/>
  <c r="AR2860" i="4" s="1"/>
  <c r="AO2993" i="4"/>
  <c r="AR2993" i="4" s="1"/>
  <c r="AO2868" i="4"/>
  <c r="AR2868" i="4" s="1"/>
  <c r="AO3001" i="4"/>
  <c r="AR3001" i="4" s="1"/>
  <c r="AO2893" i="4"/>
  <c r="AR2893" i="4" s="1"/>
  <c r="AJ2758" i="4"/>
  <c r="AL2505" i="4"/>
  <c r="AJ2746" i="4"/>
  <c r="AL2493" i="4"/>
  <c r="AJ2834" i="4"/>
  <c r="AL2834" i="4" s="1"/>
  <c r="AL2581" i="4"/>
  <c r="AJ2858" i="4"/>
  <c r="AL2858" i="4" s="1"/>
  <c r="AL2605" i="4"/>
  <c r="AJ2854" i="4"/>
  <c r="AL2854" i="4" s="1"/>
  <c r="AL2601" i="4"/>
  <c r="AJ2846" i="4"/>
  <c r="AL2846" i="4" s="1"/>
  <c r="AL2593" i="4"/>
  <c r="AJ2602" i="4"/>
  <c r="AL2349" i="4"/>
  <c r="AJ2926" i="4"/>
  <c r="AL2926" i="4" s="1"/>
  <c r="AL2673" i="4"/>
  <c r="AJ2638" i="4"/>
  <c r="AL2385" i="4"/>
  <c r="AJ2838" i="4"/>
  <c r="AL2838" i="4" s="1"/>
  <c r="AL2585" i="4"/>
  <c r="AJ2954" i="4"/>
  <c r="AL2954" i="4" s="1"/>
  <c r="AL2701" i="4"/>
  <c r="AJ2614" i="4"/>
  <c r="AL2361" i="4"/>
  <c r="AJ2558" i="4"/>
  <c r="AL2305" i="4"/>
  <c r="AJ2974" i="4"/>
  <c r="AL2974" i="4" s="1"/>
  <c r="AL2721" i="4"/>
  <c r="AJ2291" i="4"/>
  <c r="AL2038" i="4"/>
  <c r="AJ2726" i="4"/>
  <c r="AL2473" i="4"/>
  <c r="AJ2702" i="4"/>
  <c r="AL2449" i="4"/>
  <c r="AJ2678" i="4"/>
  <c r="AL2425" i="4"/>
  <c r="AJ2646" i="4"/>
  <c r="AL2393" i="4"/>
  <c r="AJ2694" i="4"/>
  <c r="AL2441" i="4"/>
  <c r="AJ2570" i="4"/>
  <c r="AL2317" i="4"/>
  <c r="AJ2998" i="4"/>
  <c r="AL2998" i="4" s="1"/>
  <c r="AL2745" i="4"/>
  <c r="AJ2902" i="4"/>
  <c r="AL2902" i="4" s="1"/>
  <c r="AL2649" i="4"/>
  <c r="AJ2970" i="4"/>
  <c r="AL2970" i="4" s="1"/>
  <c r="AL2717" i="4"/>
  <c r="AJ2574" i="4"/>
  <c r="AL2321" i="4"/>
  <c r="AJ2566" i="4"/>
  <c r="AL2313" i="4"/>
  <c r="AJ2958" i="4"/>
  <c r="AL2958" i="4" s="1"/>
  <c r="AL2705" i="4"/>
  <c r="AJ2894" i="4"/>
  <c r="AL2894" i="4" s="1"/>
  <c r="AL2641" i="4"/>
  <c r="AJ2842" i="4"/>
  <c r="AL2842" i="4" s="1"/>
  <c r="AL2589" i="4"/>
  <c r="AJ2830" i="4"/>
  <c r="AL2830" i="4" s="1"/>
  <c r="AL2577" i="4"/>
  <c r="AJ2542" i="4"/>
  <c r="AL2289" i="4"/>
  <c r="AJ2594" i="4"/>
  <c r="AL2341" i="4"/>
  <c r="AJ2562" i="4"/>
  <c r="AL2309" i="4"/>
  <c r="AJ2790" i="4"/>
  <c r="AL2537" i="4"/>
  <c r="AJ2710" i="4"/>
  <c r="AL2457" i="4"/>
  <c r="AJ2962" i="4"/>
  <c r="AL2962" i="4" s="1"/>
  <c r="AL2709" i="4"/>
  <c r="AJ2630" i="4"/>
  <c r="AL2377" i="4"/>
  <c r="AJ2950" i="4"/>
  <c r="AL2950" i="4" s="1"/>
  <c r="AL2697" i="4"/>
  <c r="AJ2722" i="4"/>
  <c r="AL2469" i="4"/>
  <c r="AJ2626" i="4"/>
  <c r="AL2373" i="4"/>
  <c r="AJ2582" i="4"/>
  <c r="AL2329" i="4"/>
  <c r="AJ2874" i="4"/>
  <c r="AL2874" i="4" s="1"/>
  <c r="AL2621" i="4"/>
  <c r="AJ2730" i="4"/>
  <c r="AL2477" i="4"/>
  <c r="AJ2554" i="4"/>
  <c r="AL2301" i="4"/>
  <c r="AJ2862" i="4"/>
  <c r="AL2862" i="4" s="1"/>
  <c r="AL2609" i="4"/>
  <c r="AJ2578" i="4"/>
  <c r="AL2325" i="4"/>
  <c r="AJ2778" i="4"/>
  <c r="AL2525" i="4"/>
  <c r="AJ2986" i="4"/>
  <c r="AL2986" i="4" s="1"/>
  <c r="AL2733" i="4"/>
  <c r="AJ3018" i="4"/>
  <c r="AL3018" i="4" s="1"/>
  <c r="AL2765" i="4"/>
  <c r="AJ2674" i="4"/>
  <c r="AL2421" i="4"/>
  <c r="AJ2682" i="4"/>
  <c r="AL2429" i="4"/>
  <c r="AJ2994" i="4"/>
  <c r="AL2994" i="4" s="1"/>
  <c r="AL2741" i="4"/>
  <c r="AJ2622" i="4"/>
  <c r="AL2369" i="4"/>
  <c r="AJ2762" i="4"/>
  <c r="AL2509" i="4"/>
  <c r="AJ2802" i="4"/>
  <c r="AL2802" i="4" s="1"/>
  <c r="AL2549" i="4"/>
  <c r="AJ2770" i="4"/>
  <c r="AL2517" i="4"/>
  <c r="AJ2934" i="4"/>
  <c r="AL2934" i="4" s="1"/>
  <c r="AL2681" i="4"/>
  <c r="AJ2650" i="4"/>
  <c r="AL2397" i="4"/>
  <c r="AJ2918" i="4"/>
  <c r="AL2918" i="4" s="1"/>
  <c r="AL2665" i="4"/>
  <c r="AJ3030" i="4"/>
  <c r="AL3030" i="4" s="1"/>
  <c r="AL2777" i="4"/>
  <c r="AJ2982" i="4"/>
  <c r="AL2982" i="4" s="1"/>
  <c r="AL2729" i="4"/>
  <c r="AJ2914" i="4"/>
  <c r="AL2914" i="4" s="1"/>
  <c r="AL2661" i="4"/>
  <c r="AJ2658" i="4"/>
  <c r="AL2405" i="4"/>
  <c r="AJ2966" i="4"/>
  <c r="AL2966" i="4" s="1"/>
  <c r="AL2713" i="4"/>
  <c r="AJ3006" i="4"/>
  <c r="AL3006" i="4" s="1"/>
  <c r="AL2753" i="4"/>
  <c r="AJ2818" i="4"/>
  <c r="AL2818" i="4" s="1"/>
  <c r="AL2565" i="4"/>
  <c r="AJ2850" i="4"/>
  <c r="AL2850" i="4" s="1"/>
  <c r="AL2597" i="4"/>
  <c r="AJ2550" i="4"/>
  <c r="AL2297" i="4"/>
  <c r="AJ2742" i="4"/>
  <c r="AL2489" i="4"/>
  <c r="AJ3026" i="4"/>
  <c r="AL3026" i="4" s="1"/>
  <c r="AL2773" i="4"/>
  <c r="AJ3022" i="4"/>
  <c r="AL3022" i="4" s="1"/>
  <c r="AL2769" i="4"/>
  <c r="AJ2978" i="4"/>
  <c r="AL2978" i="4" s="1"/>
  <c r="AL2725" i="4"/>
  <c r="AJ2794" i="4"/>
  <c r="AL2794" i="4" s="1"/>
  <c r="AL2541" i="4"/>
  <c r="AJ2806" i="4"/>
  <c r="AL2806" i="4" s="1"/>
  <c r="AL2553" i="4"/>
  <c r="AJ3002" i="4"/>
  <c r="AL3002" i="4" s="1"/>
  <c r="AL2749" i="4"/>
  <c r="AJ2990" i="4"/>
  <c r="AL2990" i="4" s="1"/>
  <c r="AL2737" i="4"/>
  <c r="AJ2942" i="4"/>
  <c r="AL2942" i="4" s="1"/>
  <c r="AL2689" i="4"/>
  <c r="AJ2882" i="4"/>
  <c r="AL2882" i="4" s="1"/>
  <c r="AL2629" i="4"/>
  <c r="AJ2698" i="4"/>
  <c r="AL2445" i="4"/>
  <c r="AJ2634" i="4"/>
  <c r="AL2381" i="4"/>
  <c r="AJ2738" i="4"/>
  <c r="AL2485" i="4"/>
  <c r="AJ2890" i="4"/>
  <c r="AL2890" i="4" s="1"/>
  <c r="AL2637" i="4"/>
  <c r="AJ3046" i="4"/>
  <c r="AL3046" i="4" s="1"/>
  <c r="AL2793" i="4"/>
  <c r="AJ2814" i="4"/>
  <c r="AL2814" i="4" s="1"/>
  <c r="AL2561" i="4"/>
  <c r="AJ2598" i="4"/>
  <c r="AL2345" i="4"/>
  <c r="AJ2686" i="4"/>
  <c r="AL2433" i="4"/>
  <c r="AJ2866" i="4"/>
  <c r="AL2866" i="4" s="1"/>
  <c r="AL2613" i="4"/>
  <c r="AJ2670" i="4"/>
  <c r="AL2417" i="4"/>
  <c r="AJ2662" i="4"/>
  <c r="AL2409" i="4"/>
  <c r="AJ2606" i="4"/>
  <c r="AL2353" i="4"/>
  <c r="AJ2546" i="4"/>
  <c r="AL2293" i="4"/>
  <c r="AJ2810" i="4"/>
  <c r="AL2810" i="4" s="1"/>
  <c r="AL2557" i="4"/>
  <c r="AJ2718" i="4"/>
  <c r="AL2465" i="4"/>
  <c r="AJ2590" i="4"/>
  <c r="AL2337" i="4"/>
  <c r="AJ2543" i="4"/>
  <c r="AL2290" i="4"/>
  <c r="AJ2782" i="4"/>
  <c r="AL2529" i="4"/>
  <c r="AJ2750" i="4"/>
  <c r="AL2497" i="4"/>
  <c r="AJ3014" i="4"/>
  <c r="AL3014" i="4" s="1"/>
  <c r="AL2761" i="4"/>
  <c r="AJ2706" i="4"/>
  <c r="AL2453" i="4"/>
  <c r="AJ2822" i="4"/>
  <c r="AL2822" i="4" s="1"/>
  <c r="AL2569" i="4"/>
  <c r="AJ2826" i="4"/>
  <c r="AL2826" i="4" s="1"/>
  <c r="AL2573" i="4"/>
  <c r="AJ2898" i="4"/>
  <c r="AL2898" i="4" s="1"/>
  <c r="AL2645" i="4"/>
  <c r="AJ3042" i="4"/>
  <c r="AL3042" i="4" s="1"/>
  <c r="AL2789" i="4"/>
  <c r="AJ2922" i="4"/>
  <c r="AL2922" i="4" s="1"/>
  <c r="AL2669" i="4"/>
  <c r="AJ2714" i="4"/>
  <c r="AL2461" i="4"/>
  <c r="AJ2774" i="4"/>
  <c r="AL2521" i="4"/>
  <c r="AJ2690" i="4"/>
  <c r="AL2437" i="4"/>
  <c r="AJ2654" i="4"/>
  <c r="AL2401" i="4"/>
  <c r="AJ2586" i="4"/>
  <c r="AL2333" i="4"/>
  <c r="AJ3038" i="4"/>
  <c r="AL3038" i="4" s="1"/>
  <c r="AL2785" i="4"/>
  <c r="AJ2930" i="4"/>
  <c r="AL2930" i="4" s="1"/>
  <c r="AL2677" i="4"/>
  <c r="AJ2870" i="4"/>
  <c r="AL2870" i="4" s="1"/>
  <c r="AL2617" i="4"/>
  <c r="AJ2754" i="4"/>
  <c r="AL2501" i="4"/>
  <c r="AJ2886" i="4"/>
  <c r="AL2886" i="4" s="1"/>
  <c r="AL2633" i="4"/>
  <c r="AJ2946" i="4"/>
  <c r="AL2946" i="4" s="1"/>
  <c r="AL2693" i="4"/>
  <c r="AJ2938" i="4"/>
  <c r="AL2938" i="4" s="1"/>
  <c r="AL2685" i="4"/>
  <c r="AJ2910" i="4"/>
  <c r="AL2910" i="4" s="1"/>
  <c r="AL2657" i="4"/>
  <c r="AJ3010" i="4"/>
  <c r="AL3010" i="4" s="1"/>
  <c r="AL2757" i="4"/>
  <c r="AJ2878" i="4"/>
  <c r="AL2878" i="4" s="1"/>
  <c r="AL2625" i="4"/>
  <c r="AJ2610" i="4"/>
  <c r="AL2357" i="4"/>
  <c r="AJ2906" i="4"/>
  <c r="AL2906" i="4" s="1"/>
  <c r="AL2653" i="4"/>
  <c r="AJ2618" i="4"/>
  <c r="AL2365" i="4"/>
  <c r="AJ2666" i="4"/>
  <c r="AL2413" i="4"/>
  <c r="AJ2734" i="4"/>
  <c r="AL2481" i="4"/>
  <c r="AJ2766" i="4"/>
  <c r="AL2513" i="4"/>
  <c r="AJ3034" i="4"/>
  <c r="AL3034" i="4" s="1"/>
  <c r="AL2781" i="4"/>
  <c r="AJ2642" i="4"/>
  <c r="AL2389" i="4"/>
  <c r="AJ2786" i="4"/>
  <c r="AL2533" i="4"/>
  <c r="B18" i="5"/>
  <c r="BB12" i="7" l="1"/>
  <c r="B62" i="7" s="1"/>
  <c r="BA13" i="7"/>
  <c r="BH13" i="7" s="1"/>
  <c r="AR2040" i="4"/>
  <c r="AQ2910" i="4"/>
  <c r="AM2910" i="4"/>
  <c r="AQ2794" i="4"/>
  <c r="AM2794" i="4"/>
  <c r="AQ3006" i="4"/>
  <c r="AM3006" i="4"/>
  <c r="AQ2802" i="4"/>
  <c r="AM2802" i="4"/>
  <c r="AQ2862" i="4"/>
  <c r="AM2862" i="4"/>
  <c r="AQ2842" i="4"/>
  <c r="AM2842" i="4"/>
  <c r="AQ2906" i="4"/>
  <c r="AM2906" i="4"/>
  <c r="AQ2930" i="4"/>
  <c r="AM2930" i="4"/>
  <c r="AQ3042" i="4"/>
  <c r="AM3042" i="4"/>
  <c r="AQ3022" i="4"/>
  <c r="AM3022" i="4"/>
  <c r="AQ2982" i="4"/>
  <c r="AM2982" i="4"/>
  <c r="AQ2902" i="4"/>
  <c r="AM2902" i="4"/>
  <c r="AQ2854" i="4"/>
  <c r="AM2854" i="4"/>
  <c r="AQ2533" i="4"/>
  <c r="AM2533" i="4"/>
  <c r="AQ2781" i="4"/>
  <c r="AM2781" i="4"/>
  <c r="AQ2481" i="4"/>
  <c r="AM2481" i="4"/>
  <c r="AQ2365" i="4"/>
  <c r="AM2365" i="4"/>
  <c r="AQ2357" i="4"/>
  <c r="AM2357" i="4"/>
  <c r="AQ2757" i="4"/>
  <c r="AM2757" i="4"/>
  <c r="AQ2685" i="4"/>
  <c r="AM2685" i="4"/>
  <c r="AQ2633" i="4"/>
  <c r="AM2633" i="4"/>
  <c r="AQ2617" i="4"/>
  <c r="AM2617" i="4"/>
  <c r="AQ2785" i="4"/>
  <c r="AM2785" i="4"/>
  <c r="AQ2401" i="4"/>
  <c r="AM2401" i="4"/>
  <c r="AQ2521" i="4"/>
  <c r="AM2521" i="4"/>
  <c r="AQ2669" i="4"/>
  <c r="AM2669" i="4"/>
  <c r="AQ2645" i="4"/>
  <c r="AM2645" i="4"/>
  <c r="AQ2569" i="4"/>
  <c r="AM2569" i="4"/>
  <c r="AQ2761" i="4"/>
  <c r="AM2761" i="4"/>
  <c r="AQ2529" i="4"/>
  <c r="AM2529" i="4"/>
  <c r="AQ2337" i="4"/>
  <c r="AM2337" i="4"/>
  <c r="AQ2557" i="4"/>
  <c r="AM2557" i="4"/>
  <c r="AQ2353" i="4"/>
  <c r="AM2353" i="4"/>
  <c r="AQ2417" i="4"/>
  <c r="AM2417" i="4"/>
  <c r="AQ2433" i="4"/>
  <c r="AM2433" i="4"/>
  <c r="AQ2561" i="4"/>
  <c r="AM2561" i="4"/>
  <c r="AQ2637" i="4"/>
  <c r="AM2637" i="4"/>
  <c r="AQ2381" i="4"/>
  <c r="AM2381" i="4"/>
  <c r="AQ2629" i="4"/>
  <c r="AM2629" i="4"/>
  <c r="AQ2737" i="4"/>
  <c r="AM2737" i="4"/>
  <c r="AQ2553" i="4"/>
  <c r="AM2553" i="4"/>
  <c r="AQ2725" i="4"/>
  <c r="AM2725" i="4"/>
  <c r="AQ2773" i="4"/>
  <c r="AM2773" i="4"/>
  <c r="AQ2297" i="4"/>
  <c r="AM2297" i="4"/>
  <c r="AQ2565" i="4"/>
  <c r="AM2565" i="4"/>
  <c r="AQ2713" i="4"/>
  <c r="AM2713" i="4"/>
  <c r="AQ2661" i="4"/>
  <c r="AM2661" i="4"/>
  <c r="AQ2777" i="4"/>
  <c r="AM2777" i="4"/>
  <c r="AQ2397" i="4"/>
  <c r="AM2397" i="4"/>
  <c r="AQ2517" i="4"/>
  <c r="AM2517" i="4"/>
  <c r="AQ2509" i="4"/>
  <c r="AM2509" i="4"/>
  <c r="AQ2741" i="4"/>
  <c r="AM2741" i="4"/>
  <c r="AQ2421" i="4"/>
  <c r="AM2421" i="4"/>
  <c r="AQ2733" i="4"/>
  <c r="AM2733" i="4"/>
  <c r="AQ2325" i="4"/>
  <c r="AM2325" i="4"/>
  <c r="AQ2301" i="4"/>
  <c r="AM2301" i="4"/>
  <c r="AQ2621" i="4"/>
  <c r="AM2621" i="4"/>
  <c r="AQ2373" i="4"/>
  <c r="AM2373" i="4"/>
  <c r="AQ2697" i="4"/>
  <c r="AM2697" i="4"/>
  <c r="AQ2709" i="4"/>
  <c r="AM2709" i="4"/>
  <c r="AQ2537" i="4"/>
  <c r="AM2537" i="4"/>
  <c r="AQ2341" i="4"/>
  <c r="AM2341" i="4"/>
  <c r="AQ2577" i="4"/>
  <c r="AM2577" i="4"/>
  <c r="AQ2641" i="4"/>
  <c r="AM2641" i="4"/>
  <c r="AQ2313" i="4"/>
  <c r="AM2313" i="4"/>
  <c r="AQ2717" i="4"/>
  <c r="AM2717" i="4"/>
  <c r="AQ2745" i="4"/>
  <c r="AM2745" i="4"/>
  <c r="AQ2441" i="4"/>
  <c r="AM2441" i="4"/>
  <c r="AQ2425" i="4"/>
  <c r="AM2425" i="4"/>
  <c r="AQ2473" i="4"/>
  <c r="AM2473" i="4"/>
  <c r="AQ2721" i="4"/>
  <c r="AM2721" i="4"/>
  <c r="AQ2361" i="4"/>
  <c r="AM2361" i="4"/>
  <c r="AQ2585" i="4"/>
  <c r="AM2585" i="4"/>
  <c r="AQ2673" i="4"/>
  <c r="AM2673" i="4"/>
  <c r="AQ2593" i="4"/>
  <c r="AM2593" i="4"/>
  <c r="AQ2605" i="4"/>
  <c r="AM2605" i="4"/>
  <c r="AQ2493" i="4"/>
  <c r="AM2493" i="4"/>
  <c r="AQ2946" i="4"/>
  <c r="AM2946" i="4"/>
  <c r="AQ2866" i="4"/>
  <c r="AM2866" i="4"/>
  <c r="AQ2942" i="4"/>
  <c r="AM2942" i="4"/>
  <c r="AQ2850" i="4"/>
  <c r="AM2850" i="4"/>
  <c r="AQ2934" i="4"/>
  <c r="AM2934" i="4"/>
  <c r="AQ3018" i="4"/>
  <c r="AM3018" i="4"/>
  <c r="AQ2958" i="4"/>
  <c r="AM2958" i="4"/>
  <c r="AQ2954" i="4"/>
  <c r="AM2954" i="4"/>
  <c r="AQ3034" i="4"/>
  <c r="AM3034" i="4"/>
  <c r="AQ3010" i="4"/>
  <c r="AM3010" i="4"/>
  <c r="AQ2886" i="4"/>
  <c r="AM2886" i="4"/>
  <c r="AQ3038" i="4"/>
  <c r="AM3038" i="4"/>
  <c r="AQ2898" i="4"/>
  <c r="AM2898" i="4"/>
  <c r="AQ3014" i="4"/>
  <c r="AM3014" i="4"/>
  <c r="AQ2810" i="4"/>
  <c r="AM2810" i="4"/>
  <c r="AQ2890" i="4"/>
  <c r="AM2890" i="4"/>
  <c r="AQ2882" i="4"/>
  <c r="AM2882" i="4"/>
  <c r="AQ2806" i="4"/>
  <c r="AM2806" i="4"/>
  <c r="AQ2978" i="4"/>
  <c r="AM2978" i="4"/>
  <c r="AQ2966" i="4"/>
  <c r="AM2966" i="4"/>
  <c r="AQ3030" i="4"/>
  <c r="AM3030" i="4"/>
  <c r="AQ2994" i="4"/>
  <c r="AM2994" i="4"/>
  <c r="AQ2874" i="4"/>
  <c r="AM2874" i="4"/>
  <c r="AQ2962" i="4"/>
  <c r="AM2962" i="4"/>
  <c r="AQ2894" i="4"/>
  <c r="AM2894" i="4"/>
  <c r="AQ2998" i="4"/>
  <c r="AM2998" i="4"/>
  <c r="AQ2926" i="4"/>
  <c r="AM2926" i="4"/>
  <c r="AQ2858" i="4"/>
  <c r="AM2858" i="4"/>
  <c r="AQ2878" i="4"/>
  <c r="AM2878" i="4"/>
  <c r="AQ2826" i="4"/>
  <c r="AM2826" i="4"/>
  <c r="AQ3046" i="4"/>
  <c r="AM3046" i="4"/>
  <c r="AQ3002" i="4"/>
  <c r="AM3002" i="4"/>
  <c r="AQ2918" i="4"/>
  <c r="AM2918" i="4"/>
  <c r="AQ2834" i="4"/>
  <c r="AM2834" i="4"/>
  <c r="AQ2938" i="4"/>
  <c r="AM2938" i="4"/>
  <c r="AQ2870" i="4"/>
  <c r="AM2870" i="4"/>
  <c r="AQ2922" i="4"/>
  <c r="AM2922" i="4"/>
  <c r="AQ2822" i="4"/>
  <c r="AM2822" i="4"/>
  <c r="AQ2814" i="4"/>
  <c r="AM2814" i="4"/>
  <c r="AQ2990" i="4"/>
  <c r="AM2990" i="4"/>
  <c r="AQ3026" i="4"/>
  <c r="AM3026" i="4"/>
  <c r="AQ2818" i="4"/>
  <c r="AM2818" i="4"/>
  <c r="AQ2914" i="4"/>
  <c r="AM2914" i="4"/>
  <c r="AQ2986" i="4"/>
  <c r="AM2986" i="4"/>
  <c r="AQ2950" i="4"/>
  <c r="AM2950" i="4"/>
  <c r="AQ2830" i="4"/>
  <c r="AM2830" i="4"/>
  <c r="AQ2970" i="4"/>
  <c r="AM2970" i="4"/>
  <c r="AQ2974" i="4"/>
  <c r="AM2974" i="4"/>
  <c r="AQ2838" i="4"/>
  <c r="AM2838" i="4"/>
  <c r="AQ2846" i="4"/>
  <c r="AM2846" i="4"/>
  <c r="AQ2389" i="4"/>
  <c r="AM2389" i="4"/>
  <c r="AQ2513" i="4"/>
  <c r="AM2513" i="4"/>
  <c r="AQ2413" i="4"/>
  <c r="AM2413" i="4"/>
  <c r="AQ2653" i="4"/>
  <c r="AM2653" i="4"/>
  <c r="AQ2625" i="4"/>
  <c r="AM2625" i="4"/>
  <c r="AQ2657" i="4"/>
  <c r="AM2657" i="4"/>
  <c r="AQ2693" i="4"/>
  <c r="AM2693" i="4"/>
  <c r="AQ2501" i="4"/>
  <c r="AM2501" i="4"/>
  <c r="AQ2677" i="4"/>
  <c r="AM2677" i="4"/>
  <c r="AQ2333" i="4"/>
  <c r="AM2333" i="4"/>
  <c r="AQ2437" i="4"/>
  <c r="AM2437" i="4"/>
  <c r="AQ2461" i="4"/>
  <c r="AM2461" i="4"/>
  <c r="AQ2789" i="4"/>
  <c r="AM2789" i="4"/>
  <c r="AQ2573" i="4"/>
  <c r="AM2573" i="4"/>
  <c r="AQ2453" i="4"/>
  <c r="AM2453" i="4"/>
  <c r="AQ2497" i="4"/>
  <c r="AM2497" i="4"/>
  <c r="AQ2290" i="4"/>
  <c r="AM2290" i="4"/>
  <c r="AQ2465" i="4"/>
  <c r="AM2465" i="4"/>
  <c r="AQ2293" i="4"/>
  <c r="AM2293" i="4"/>
  <c r="AQ2409" i="4"/>
  <c r="AM2409" i="4"/>
  <c r="AQ2613" i="4"/>
  <c r="AM2613" i="4"/>
  <c r="AQ2345" i="4"/>
  <c r="AM2345" i="4"/>
  <c r="AQ2793" i="4"/>
  <c r="AM2793" i="4"/>
  <c r="AQ2485" i="4"/>
  <c r="AM2485" i="4"/>
  <c r="AQ2445" i="4"/>
  <c r="AM2445" i="4"/>
  <c r="AQ2689" i="4"/>
  <c r="AM2689" i="4"/>
  <c r="AQ2749" i="4"/>
  <c r="AM2749" i="4"/>
  <c r="AQ2541" i="4"/>
  <c r="AM2541" i="4"/>
  <c r="AQ2769" i="4"/>
  <c r="AM2769" i="4"/>
  <c r="AQ2489" i="4"/>
  <c r="AM2489" i="4"/>
  <c r="AQ2597" i="4"/>
  <c r="AM2597" i="4"/>
  <c r="AQ2753" i="4"/>
  <c r="AM2753" i="4"/>
  <c r="AQ2405" i="4"/>
  <c r="AM2405" i="4"/>
  <c r="AQ2729" i="4"/>
  <c r="AM2729" i="4"/>
  <c r="AQ2665" i="4"/>
  <c r="AM2665" i="4"/>
  <c r="AQ2681" i="4"/>
  <c r="AM2681" i="4"/>
  <c r="AQ2549" i="4"/>
  <c r="AM2549" i="4"/>
  <c r="AQ2369" i="4"/>
  <c r="AM2369" i="4"/>
  <c r="AQ2429" i="4"/>
  <c r="AM2429" i="4"/>
  <c r="AQ2765" i="4"/>
  <c r="AM2765" i="4"/>
  <c r="AQ2525" i="4"/>
  <c r="AM2525" i="4"/>
  <c r="AQ2609" i="4"/>
  <c r="AM2609" i="4"/>
  <c r="AQ2477" i="4"/>
  <c r="AM2477" i="4"/>
  <c r="AQ2329" i="4"/>
  <c r="AM2329" i="4"/>
  <c r="AQ2469" i="4"/>
  <c r="AM2469" i="4"/>
  <c r="AQ2377" i="4"/>
  <c r="AM2377" i="4"/>
  <c r="AQ2457" i="4"/>
  <c r="AM2457" i="4"/>
  <c r="AQ2309" i="4"/>
  <c r="AM2309" i="4"/>
  <c r="AQ2289" i="4"/>
  <c r="AM2289" i="4"/>
  <c r="AQ2589" i="4"/>
  <c r="AM2589" i="4"/>
  <c r="AQ2705" i="4"/>
  <c r="AM2705" i="4"/>
  <c r="AQ2321" i="4"/>
  <c r="AM2321" i="4"/>
  <c r="AQ2649" i="4"/>
  <c r="AM2649" i="4"/>
  <c r="AQ2317" i="4"/>
  <c r="AM2317" i="4"/>
  <c r="AQ2393" i="4"/>
  <c r="AM2393" i="4"/>
  <c r="AQ2449" i="4"/>
  <c r="AM2449" i="4"/>
  <c r="AQ2038" i="4"/>
  <c r="AM2038" i="4"/>
  <c r="AQ2305" i="4"/>
  <c r="AM2305" i="4"/>
  <c r="AQ2701" i="4"/>
  <c r="AM2701" i="4"/>
  <c r="AQ2385" i="4"/>
  <c r="AM2385" i="4"/>
  <c r="AQ2349" i="4"/>
  <c r="AM2349" i="4"/>
  <c r="AQ2601" i="4"/>
  <c r="AM2601" i="4"/>
  <c r="AQ2581" i="4"/>
  <c r="AM2581" i="4"/>
  <c r="AQ2505" i="4"/>
  <c r="AM2505" i="4"/>
  <c r="AR2037" i="4"/>
  <c r="AR2288" i="4"/>
  <c r="AR1785" i="4"/>
  <c r="AR2036" i="4"/>
  <c r="AO2781" i="4"/>
  <c r="AR2781" i="4" s="1"/>
  <c r="AO2357" i="4"/>
  <c r="AR2357" i="4" s="1"/>
  <c r="AO2685" i="4"/>
  <c r="AR2685" i="4" s="1"/>
  <c r="AO2617" i="4"/>
  <c r="AR2617" i="4" s="1"/>
  <c r="AO2521" i="4"/>
  <c r="AR2521" i="4" s="1"/>
  <c r="AO2645" i="4"/>
  <c r="AR2645" i="4" s="1"/>
  <c r="AO2529" i="4"/>
  <c r="AR2529" i="4" s="1"/>
  <c r="AO2557" i="4"/>
  <c r="AR2557" i="4" s="1"/>
  <c r="AO2433" i="4"/>
  <c r="AR2433" i="4" s="1"/>
  <c r="AO2637" i="4"/>
  <c r="AR2637" i="4" s="1"/>
  <c r="AO2737" i="4"/>
  <c r="AR2737" i="4" s="1"/>
  <c r="AO2773" i="4"/>
  <c r="AR2773" i="4" s="1"/>
  <c r="AO2565" i="4"/>
  <c r="AR2565" i="4" s="1"/>
  <c r="AO2777" i="4"/>
  <c r="AR2777" i="4" s="1"/>
  <c r="AO2517" i="4"/>
  <c r="AR2517" i="4" s="1"/>
  <c r="AO2421" i="4"/>
  <c r="AR2421" i="4" s="1"/>
  <c r="AO2325" i="4"/>
  <c r="AR2325" i="4" s="1"/>
  <c r="AO2373" i="4"/>
  <c r="AR2373" i="4" s="1"/>
  <c r="AO2709" i="4"/>
  <c r="AR2709" i="4" s="1"/>
  <c r="AO2577" i="4"/>
  <c r="AR2577" i="4" s="1"/>
  <c r="AO2313" i="4"/>
  <c r="AR2313" i="4" s="1"/>
  <c r="AO2441" i="4"/>
  <c r="AR2441" i="4" s="1"/>
  <c r="AO2473" i="4"/>
  <c r="AR2473" i="4" s="1"/>
  <c r="AO2585" i="4"/>
  <c r="AR2585" i="4" s="1"/>
  <c r="AO2593" i="4"/>
  <c r="AR2593" i="4" s="1"/>
  <c r="AO3034" i="4"/>
  <c r="AR3034" i="4" s="1"/>
  <c r="AO3010" i="4"/>
  <c r="AR3010" i="4" s="1"/>
  <c r="AO2938" i="4"/>
  <c r="AR2938" i="4" s="1"/>
  <c r="AO2886" i="4"/>
  <c r="AR2886" i="4" s="1"/>
  <c r="AO2870" i="4"/>
  <c r="AR2870" i="4" s="1"/>
  <c r="AO3038" i="4"/>
  <c r="AR3038" i="4" s="1"/>
  <c r="AO2922" i="4"/>
  <c r="AR2922" i="4" s="1"/>
  <c r="AO2898" i="4"/>
  <c r="AR2898" i="4" s="1"/>
  <c r="AO2822" i="4"/>
  <c r="AR2822" i="4" s="1"/>
  <c r="AO3014" i="4"/>
  <c r="AR3014" i="4" s="1"/>
  <c r="AO2810" i="4"/>
  <c r="AR2810" i="4" s="1"/>
  <c r="AO2814" i="4"/>
  <c r="AR2814" i="4" s="1"/>
  <c r="AO2890" i="4"/>
  <c r="AR2890" i="4" s="1"/>
  <c r="AO2882" i="4"/>
  <c r="AR2882" i="4" s="1"/>
  <c r="AO2990" i="4"/>
  <c r="AR2990" i="4" s="1"/>
  <c r="AO2806" i="4"/>
  <c r="AR2806" i="4" s="1"/>
  <c r="AO2978" i="4"/>
  <c r="AR2978" i="4" s="1"/>
  <c r="AO3026" i="4"/>
  <c r="AR3026" i="4" s="1"/>
  <c r="AO2818" i="4"/>
  <c r="AR2818" i="4" s="1"/>
  <c r="AO2966" i="4"/>
  <c r="AR2966" i="4" s="1"/>
  <c r="AO2914" i="4"/>
  <c r="AR2914" i="4" s="1"/>
  <c r="AO3030" i="4"/>
  <c r="AR3030" i="4" s="1"/>
  <c r="AO2994" i="4"/>
  <c r="AR2994" i="4" s="1"/>
  <c r="AO2986" i="4"/>
  <c r="AR2986" i="4" s="1"/>
  <c r="AO2874" i="4"/>
  <c r="AR2874" i="4" s="1"/>
  <c r="AO2950" i="4"/>
  <c r="AR2950" i="4" s="1"/>
  <c r="AO2962" i="4"/>
  <c r="AR2962" i="4" s="1"/>
  <c r="AO2830" i="4"/>
  <c r="AR2830" i="4" s="1"/>
  <c r="AO2894" i="4"/>
  <c r="AR2894" i="4" s="1"/>
  <c r="AO2970" i="4"/>
  <c r="AR2970" i="4" s="1"/>
  <c r="AO2998" i="4"/>
  <c r="AR2998" i="4" s="1"/>
  <c r="AO2974" i="4"/>
  <c r="AR2974" i="4" s="1"/>
  <c r="AO2838" i="4"/>
  <c r="AR2838" i="4" s="1"/>
  <c r="AO2926" i="4"/>
  <c r="AR2926" i="4" s="1"/>
  <c r="AO2846" i="4"/>
  <c r="AR2846" i="4" s="1"/>
  <c r="AO2858" i="4"/>
  <c r="AR2858" i="4" s="1"/>
  <c r="AO2365" i="4"/>
  <c r="AR2365" i="4" s="1"/>
  <c r="AO2785" i="4"/>
  <c r="AR2785" i="4" s="1"/>
  <c r="AO2761" i="4"/>
  <c r="AR2761" i="4" s="1"/>
  <c r="AO2417" i="4"/>
  <c r="AR2417" i="4" s="1"/>
  <c r="AO2381" i="4"/>
  <c r="AR2381" i="4" s="1"/>
  <c r="AO2725" i="4"/>
  <c r="AR2725" i="4" s="1"/>
  <c r="AO2713" i="4"/>
  <c r="AR2713" i="4" s="1"/>
  <c r="AO2509" i="4"/>
  <c r="AR2509" i="4" s="1"/>
  <c r="AO2621" i="4"/>
  <c r="AR2621" i="4" s="1"/>
  <c r="AO2341" i="4"/>
  <c r="AR2341" i="4" s="1"/>
  <c r="AO2745" i="4"/>
  <c r="AR2745" i="4" s="1"/>
  <c r="AO2721" i="4"/>
  <c r="AR2721" i="4" s="1"/>
  <c r="AO2605" i="4"/>
  <c r="AR2605" i="4" s="1"/>
  <c r="AO2513" i="4"/>
  <c r="AR2513" i="4" s="1"/>
  <c r="AO2625" i="4"/>
  <c r="AR2625" i="4" s="1"/>
  <c r="AO2501" i="4"/>
  <c r="AR2501" i="4" s="1"/>
  <c r="AO2437" i="4"/>
  <c r="AR2437" i="4" s="1"/>
  <c r="AO2573" i="4"/>
  <c r="AR2573" i="4" s="1"/>
  <c r="AO2497" i="4"/>
  <c r="AR2497" i="4" s="1"/>
  <c r="AO2465" i="4"/>
  <c r="AR2465" i="4" s="1"/>
  <c r="AO2613" i="4"/>
  <c r="AR2613" i="4" s="1"/>
  <c r="AO2793" i="4"/>
  <c r="AR2793" i="4" s="1"/>
  <c r="AO2689" i="4"/>
  <c r="AR2689" i="4" s="1"/>
  <c r="AO2749" i="4"/>
  <c r="AR2749" i="4" s="1"/>
  <c r="AO2489" i="4"/>
  <c r="AR2489" i="4" s="1"/>
  <c r="AO2405" i="4"/>
  <c r="AR2405" i="4" s="1"/>
  <c r="AO2681" i="4"/>
  <c r="AR2681" i="4" s="1"/>
  <c r="AO2429" i="4"/>
  <c r="AR2429" i="4" s="1"/>
  <c r="AO2609" i="4"/>
  <c r="AR2609" i="4" s="1"/>
  <c r="AO2329" i="4"/>
  <c r="AR2329" i="4" s="1"/>
  <c r="AO2457" i="4"/>
  <c r="AR2457" i="4" s="1"/>
  <c r="AO2309" i="4"/>
  <c r="AR2309" i="4" s="1"/>
  <c r="AO2705" i="4"/>
  <c r="AR2705" i="4" s="1"/>
  <c r="AO2038" i="4"/>
  <c r="AO2385" i="4"/>
  <c r="AR2385" i="4" s="1"/>
  <c r="AO2581" i="4"/>
  <c r="AR2581" i="4" s="1"/>
  <c r="AO2533" i="4"/>
  <c r="AR2533" i="4" s="1"/>
  <c r="AO2481" i="4"/>
  <c r="AR2481" i="4" s="1"/>
  <c r="AO2757" i="4"/>
  <c r="AR2757" i="4" s="1"/>
  <c r="AO2633" i="4"/>
  <c r="AR2633" i="4" s="1"/>
  <c r="AO2401" i="4"/>
  <c r="AR2401" i="4" s="1"/>
  <c r="AO2669" i="4"/>
  <c r="AR2669" i="4" s="1"/>
  <c r="AO2569" i="4"/>
  <c r="AR2569" i="4" s="1"/>
  <c r="AO2337" i="4"/>
  <c r="AR2337" i="4" s="1"/>
  <c r="AO2353" i="4"/>
  <c r="AR2353" i="4" s="1"/>
  <c r="AO2561" i="4"/>
  <c r="AR2561" i="4" s="1"/>
  <c r="AO2629" i="4"/>
  <c r="AR2629" i="4" s="1"/>
  <c r="AO2553" i="4"/>
  <c r="AR2553" i="4" s="1"/>
  <c r="AO2297" i="4"/>
  <c r="AR2297" i="4" s="1"/>
  <c r="AO2661" i="4"/>
  <c r="AR2661" i="4" s="1"/>
  <c r="AO2397" i="4"/>
  <c r="AR2397" i="4" s="1"/>
  <c r="AO2741" i="4"/>
  <c r="AR2741" i="4" s="1"/>
  <c r="AO2733" i="4"/>
  <c r="AR2733" i="4" s="1"/>
  <c r="AO2301" i="4"/>
  <c r="AR2301" i="4" s="1"/>
  <c r="AO2697" i="4"/>
  <c r="AR2697" i="4" s="1"/>
  <c r="AO2537" i="4"/>
  <c r="AR2537" i="4" s="1"/>
  <c r="AO2641" i="4"/>
  <c r="AR2641" i="4" s="1"/>
  <c r="AO2717" i="4"/>
  <c r="AR2717" i="4" s="1"/>
  <c r="AO2425" i="4"/>
  <c r="AR2425" i="4" s="1"/>
  <c r="AO2361" i="4"/>
  <c r="AR2361" i="4" s="1"/>
  <c r="AO2673" i="4"/>
  <c r="AR2673" i="4" s="1"/>
  <c r="AO2493" i="4"/>
  <c r="AR2493" i="4" s="1"/>
  <c r="AO2389" i="4"/>
  <c r="AR2389" i="4" s="1"/>
  <c r="AO2413" i="4"/>
  <c r="AR2413" i="4" s="1"/>
  <c r="AO2653" i="4"/>
  <c r="AR2653" i="4" s="1"/>
  <c r="AO2657" i="4"/>
  <c r="AR2657" i="4" s="1"/>
  <c r="AO2693" i="4"/>
  <c r="AR2693" i="4" s="1"/>
  <c r="AO2677" i="4"/>
  <c r="AR2677" i="4" s="1"/>
  <c r="AO2333" i="4"/>
  <c r="AR2333" i="4" s="1"/>
  <c r="AO2461" i="4"/>
  <c r="AR2461" i="4" s="1"/>
  <c r="AO2789" i="4"/>
  <c r="AR2789" i="4" s="1"/>
  <c r="AO2453" i="4"/>
  <c r="AR2453" i="4" s="1"/>
  <c r="AO2290" i="4"/>
  <c r="AO2293" i="4"/>
  <c r="AR2293" i="4" s="1"/>
  <c r="AO2409" i="4"/>
  <c r="AR2409" i="4" s="1"/>
  <c r="AO2345" i="4"/>
  <c r="AR2345" i="4" s="1"/>
  <c r="AO2485" i="4"/>
  <c r="AR2485" i="4" s="1"/>
  <c r="AO2445" i="4"/>
  <c r="AR2445" i="4" s="1"/>
  <c r="AO2541" i="4"/>
  <c r="AO2769" i="4"/>
  <c r="AR2769" i="4" s="1"/>
  <c r="AO2597" i="4"/>
  <c r="AR2597" i="4" s="1"/>
  <c r="AO2753" i="4"/>
  <c r="AR2753" i="4" s="1"/>
  <c r="AO2729" i="4"/>
  <c r="AR2729" i="4" s="1"/>
  <c r="AO2665" i="4"/>
  <c r="AR2665" i="4" s="1"/>
  <c r="AO2549" i="4"/>
  <c r="AR2549" i="4" s="1"/>
  <c r="AO2369" i="4"/>
  <c r="AR2369" i="4" s="1"/>
  <c r="AO2765" i="4"/>
  <c r="AR2765" i="4" s="1"/>
  <c r="AO2525" i="4"/>
  <c r="AR2525" i="4" s="1"/>
  <c r="AO2477" i="4"/>
  <c r="AR2477" i="4" s="1"/>
  <c r="AO2469" i="4"/>
  <c r="AR2469" i="4" s="1"/>
  <c r="AO2377" i="4"/>
  <c r="AR2377" i="4" s="1"/>
  <c r="AO2289" i="4"/>
  <c r="AO2589" i="4"/>
  <c r="AR2589" i="4" s="1"/>
  <c r="AO2321" i="4"/>
  <c r="AR2321" i="4" s="1"/>
  <c r="AO2649" i="4"/>
  <c r="AR2649" i="4" s="1"/>
  <c r="AO2317" i="4"/>
  <c r="AR2317" i="4" s="1"/>
  <c r="AO2393" i="4"/>
  <c r="AR2393" i="4" s="1"/>
  <c r="AO2449" i="4"/>
  <c r="AR2449" i="4" s="1"/>
  <c r="AO2305" i="4"/>
  <c r="AR2305" i="4" s="1"/>
  <c r="AO2701" i="4"/>
  <c r="AR2701" i="4" s="1"/>
  <c r="AO2349" i="4"/>
  <c r="AR2349" i="4" s="1"/>
  <c r="AO2601" i="4"/>
  <c r="AR2601" i="4" s="1"/>
  <c r="AO2505" i="4"/>
  <c r="AR2505" i="4" s="1"/>
  <c r="AO2906" i="4"/>
  <c r="AR2906" i="4" s="1"/>
  <c r="AO2878" i="4"/>
  <c r="AR2878" i="4" s="1"/>
  <c r="AO2910" i="4"/>
  <c r="AR2910" i="4" s="1"/>
  <c r="AO2946" i="4"/>
  <c r="AR2946" i="4" s="1"/>
  <c r="AO2930" i="4"/>
  <c r="AR2930" i="4" s="1"/>
  <c r="AO3042" i="4"/>
  <c r="AR3042" i="4" s="1"/>
  <c r="AO2826" i="4"/>
  <c r="AR2826" i="4" s="1"/>
  <c r="AO2866" i="4"/>
  <c r="AR2866" i="4" s="1"/>
  <c r="AO3046" i="4"/>
  <c r="AR3046" i="4" s="1"/>
  <c r="AO2942" i="4"/>
  <c r="AR2942" i="4" s="1"/>
  <c r="AO3002" i="4"/>
  <c r="AR3002" i="4" s="1"/>
  <c r="AO2794" i="4"/>
  <c r="AO3022" i="4"/>
  <c r="AR3022" i="4" s="1"/>
  <c r="AO2850" i="4"/>
  <c r="AR2850" i="4" s="1"/>
  <c r="AO3006" i="4"/>
  <c r="AR3006" i="4" s="1"/>
  <c r="AO2982" i="4"/>
  <c r="AR2982" i="4" s="1"/>
  <c r="AO2918" i="4"/>
  <c r="AR2918" i="4" s="1"/>
  <c r="AO2934" i="4"/>
  <c r="AR2934" i="4" s="1"/>
  <c r="AO2802" i="4"/>
  <c r="AR2802" i="4" s="1"/>
  <c r="AO3018" i="4"/>
  <c r="AR3018" i="4" s="1"/>
  <c r="AO2862" i="4"/>
  <c r="AR2862" i="4" s="1"/>
  <c r="AO2842" i="4"/>
  <c r="AR2842" i="4" s="1"/>
  <c r="AO2958" i="4"/>
  <c r="AR2958" i="4" s="1"/>
  <c r="AO2902" i="4"/>
  <c r="AR2902" i="4" s="1"/>
  <c r="AO2954" i="4"/>
  <c r="AR2954" i="4" s="1"/>
  <c r="AO2854" i="4"/>
  <c r="AR2854" i="4" s="1"/>
  <c r="AO2834" i="4"/>
  <c r="AR2834" i="4" s="1"/>
  <c r="AJ3039" i="4"/>
  <c r="AL3039" i="4" s="1"/>
  <c r="AL2786" i="4"/>
  <c r="AJ2863" i="4"/>
  <c r="AL2863" i="4" s="1"/>
  <c r="AL2610" i="4"/>
  <c r="AJ2895" i="4"/>
  <c r="AL2895" i="4" s="1"/>
  <c r="AL2642" i="4"/>
  <c r="AJ2919" i="4"/>
  <c r="AL2919" i="4" s="1"/>
  <c r="AL2666" i="4"/>
  <c r="AJ2987" i="4"/>
  <c r="AL2987" i="4" s="1"/>
  <c r="AL2734" i="4"/>
  <c r="AJ2907" i="4"/>
  <c r="AL2907" i="4" s="1"/>
  <c r="AL2654" i="4"/>
  <c r="AJ3027" i="4"/>
  <c r="AL3027" i="4" s="1"/>
  <c r="AL2774" i="4"/>
  <c r="AJ3035" i="4"/>
  <c r="AL3035" i="4" s="1"/>
  <c r="AL2782" i="4"/>
  <c r="AJ2843" i="4"/>
  <c r="AL2843" i="4" s="1"/>
  <c r="AL2590" i="4"/>
  <c r="AJ2859" i="4"/>
  <c r="AL2859" i="4" s="1"/>
  <c r="AL2606" i="4"/>
  <c r="AJ2923" i="4"/>
  <c r="AL2923" i="4" s="1"/>
  <c r="AL2670" i="4"/>
  <c r="AJ2939" i="4"/>
  <c r="AL2939" i="4" s="1"/>
  <c r="AL2686" i="4"/>
  <c r="AJ2887" i="4"/>
  <c r="AL2887" i="4" s="1"/>
  <c r="AL2634" i="4"/>
  <c r="AJ2803" i="4"/>
  <c r="AL2803" i="4" s="1"/>
  <c r="AL2550" i="4"/>
  <c r="AJ2903" i="4"/>
  <c r="AL2903" i="4" s="1"/>
  <c r="AL2650" i="4"/>
  <c r="AJ3023" i="4"/>
  <c r="AL3023" i="4" s="1"/>
  <c r="AL2770" i="4"/>
  <c r="AJ3015" i="4"/>
  <c r="AL3015" i="4" s="1"/>
  <c r="AL2762" i="4"/>
  <c r="AJ2927" i="4"/>
  <c r="AL2927" i="4" s="1"/>
  <c r="AL2674" i="4"/>
  <c r="AJ2831" i="4"/>
  <c r="AL2831" i="4" s="1"/>
  <c r="AL2578" i="4"/>
  <c r="AJ2807" i="4"/>
  <c r="AL2807" i="4" s="1"/>
  <c r="AL2554" i="4"/>
  <c r="AJ2879" i="4"/>
  <c r="AL2879" i="4" s="1"/>
  <c r="AL2626" i="4"/>
  <c r="AJ3043" i="4"/>
  <c r="AL3043" i="4" s="1"/>
  <c r="AL2790" i="4"/>
  <c r="AJ2847" i="4"/>
  <c r="AL2847" i="4" s="1"/>
  <c r="AL2594" i="4"/>
  <c r="AJ2819" i="4"/>
  <c r="AL2819" i="4" s="1"/>
  <c r="AL2566" i="4"/>
  <c r="AJ2947" i="4"/>
  <c r="AL2947" i="4" s="1"/>
  <c r="AL2694" i="4"/>
  <c r="AJ2931" i="4"/>
  <c r="AL2931" i="4" s="1"/>
  <c r="AL2678" i="4"/>
  <c r="AJ2979" i="4"/>
  <c r="AL2979" i="4" s="1"/>
  <c r="AL2726" i="4"/>
  <c r="AJ2867" i="4"/>
  <c r="AL2867" i="4" s="1"/>
  <c r="AL2614" i="4"/>
  <c r="AJ2999" i="4"/>
  <c r="AL2999" i="4" s="1"/>
  <c r="AL2746" i="4"/>
  <c r="AJ2871" i="4"/>
  <c r="AL2871" i="4" s="1"/>
  <c r="AL2618" i="4"/>
  <c r="AJ3019" i="4"/>
  <c r="AL3019" i="4" s="1"/>
  <c r="AL2766" i="4"/>
  <c r="AJ3007" i="4"/>
  <c r="AL3007" i="4" s="1"/>
  <c r="AL2754" i="4"/>
  <c r="AJ2839" i="4"/>
  <c r="AL2839" i="4" s="1"/>
  <c r="AL2586" i="4"/>
  <c r="AJ2943" i="4"/>
  <c r="AL2943" i="4" s="1"/>
  <c r="AL2690" i="4"/>
  <c r="AJ2967" i="4"/>
  <c r="AL2967" i="4" s="1"/>
  <c r="AL2714" i="4"/>
  <c r="AJ2959" i="4"/>
  <c r="AL2959" i="4" s="1"/>
  <c r="AL2706" i="4"/>
  <c r="AJ3003" i="4"/>
  <c r="AL3003" i="4" s="1"/>
  <c r="AL2750" i="4"/>
  <c r="AJ2796" i="4"/>
  <c r="AL2796" i="4" s="1"/>
  <c r="AL2543" i="4"/>
  <c r="AJ2971" i="4"/>
  <c r="AL2971" i="4" s="1"/>
  <c r="AL2718" i="4"/>
  <c r="AJ2799" i="4"/>
  <c r="AL2799" i="4" s="1"/>
  <c r="AL2546" i="4"/>
  <c r="AJ2915" i="4"/>
  <c r="AL2915" i="4" s="1"/>
  <c r="AL2662" i="4"/>
  <c r="AJ2851" i="4"/>
  <c r="AL2851" i="4" s="1"/>
  <c r="AL2598" i="4"/>
  <c r="AJ2991" i="4"/>
  <c r="AL2991" i="4" s="1"/>
  <c r="AL2738" i="4"/>
  <c r="AJ2951" i="4"/>
  <c r="AL2951" i="4" s="1"/>
  <c r="AL2698" i="4"/>
  <c r="AJ2995" i="4"/>
  <c r="AL2995" i="4" s="1"/>
  <c r="AL2742" i="4"/>
  <c r="AJ2911" i="4"/>
  <c r="AL2911" i="4" s="1"/>
  <c r="AL2658" i="4"/>
  <c r="AJ2875" i="4"/>
  <c r="AL2875" i="4" s="1"/>
  <c r="AL2622" i="4"/>
  <c r="AJ2935" i="4"/>
  <c r="AL2935" i="4" s="1"/>
  <c r="AL2682" i="4"/>
  <c r="AJ3031" i="4"/>
  <c r="AL3031" i="4" s="1"/>
  <c r="AL2778" i="4"/>
  <c r="AJ2983" i="4"/>
  <c r="AL2983" i="4" s="1"/>
  <c r="AL2730" i="4"/>
  <c r="AJ2835" i="4"/>
  <c r="AL2835" i="4" s="1"/>
  <c r="AL2582" i="4"/>
  <c r="AJ2975" i="4"/>
  <c r="AL2975" i="4" s="1"/>
  <c r="AL2722" i="4"/>
  <c r="AJ2883" i="4"/>
  <c r="AL2883" i="4" s="1"/>
  <c r="AL2630" i="4"/>
  <c r="AJ2963" i="4"/>
  <c r="AL2963" i="4" s="1"/>
  <c r="AL2710" i="4"/>
  <c r="AJ2815" i="4"/>
  <c r="AL2815" i="4" s="1"/>
  <c r="AL2562" i="4"/>
  <c r="AJ2795" i="4"/>
  <c r="AL2795" i="4" s="1"/>
  <c r="AL2542" i="4"/>
  <c r="AJ2827" i="4"/>
  <c r="AL2827" i="4" s="1"/>
  <c r="AL2574" i="4"/>
  <c r="AJ2823" i="4"/>
  <c r="AL2823" i="4" s="1"/>
  <c r="AL2570" i="4"/>
  <c r="AJ2899" i="4"/>
  <c r="AL2899" i="4" s="1"/>
  <c r="AL2646" i="4"/>
  <c r="AJ2955" i="4"/>
  <c r="AL2955" i="4" s="1"/>
  <c r="AL2702" i="4"/>
  <c r="AJ2544" i="4"/>
  <c r="AL2291" i="4"/>
  <c r="AJ2811" i="4"/>
  <c r="AL2811" i="4" s="1"/>
  <c r="AL2558" i="4"/>
  <c r="AJ2891" i="4"/>
  <c r="AL2891" i="4" s="1"/>
  <c r="AL2638" i="4"/>
  <c r="AJ2855" i="4"/>
  <c r="AL2855" i="4" s="1"/>
  <c r="AL2602" i="4"/>
  <c r="AJ3011" i="4"/>
  <c r="AL3011" i="4" s="1"/>
  <c r="AL2758" i="4"/>
  <c r="B19" i="5"/>
  <c r="BB13" i="7" l="1"/>
  <c r="B63" i="7" s="1"/>
  <c r="BA14" i="7"/>
  <c r="BH14" i="7" s="1"/>
  <c r="AQ2955" i="4"/>
  <c r="AM2955" i="4"/>
  <c r="AQ2975" i="4"/>
  <c r="AM2975" i="4"/>
  <c r="AQ2951" i="4"/>
  <c r="AM2951" i="4"/>
  <c r="AQ2959" i="4"/>
  <c r="AM2959" i="4"/>
  <c r="AQ2867" i="4"/>
  <c r="AM2867" i="4"/>
  <c r="AQ2819" i="4"/>
  <c r="AM2819" i="4"/>
  <c r="AQ2807" i="4"/>
  <c r="AM2807" i="4"/>
  <c r="AQ3023" i="4"/>
  <c r="AM3023" i="4"/>
  <c r="AQ2939" i="4"/>
  <c r="AM2939" i="4"/>
  <c r="AQ3035" i="4"/>
  <c r="AM3035" i="4"/>
  <c r="AQ2919" i="4"/>
  <c r="AM2919" i="4"/>
  <c r="AQ2811" i="4"/>
  <c r="AM2811" i="4"/>
  <c r="AQ2796" i="4"/>
  <c r="AM2796" i="4"/>
  <c r="AQ3007" i="4"/>
  <c r="AM3007" i="4"/>
  <c r="AQ2931" i="4"/>
  <c r="AM2931" i="4"/>
  <c r="AQ3043" i="4"/>
  <c r="AM3043" i="4"/>
  <c r="AQ2927" i="4"/>
  <c r="AM2927" i="4"/>
  <c r="AQ2803" i="4"/>
  <c r="AM2803" i="4"/>
  <c r="AQ2859" i="4"/>
  <c r="AM2859" i="4"/>
  <c r="AQ2907" i="4"/>
  <c r="AM2907" i="4"/>
  <c r="AQ2863" i="4"/>
  <c r="AM2863" i="4"/>
  <c r="AQ2758" i="4"/>
  <c r="AM2758" i="4"/>
  <c r="AQ2638" i="4"/>
  <c r="AM2638" i="4"/>
  <c r="AQ2291" i="4"/>
  <c r="AM2291" i="4"/>
  <c r="AQ2646" i="4"/>
  <c r="AM2646" i="4"/>
  <c r="AQ2574" i="4"/>
  <c r="AM2574" i="4"/>
  <c r="AQ2562" i="4"/>
  <c r="AM2562" i="4"/>
  <c r="AQ2630" i="4"/>
  <c r="AM2630" i="4"/>
  <c r="AQ2582" i="4"/>
  <c r="AM2582" i="4"/>
  <c r="AQ2778" i="4"/>
  <c r="AM2778" i="4"/>
  <c r="AQ2622" i="4"/>
  <c r="AM2622" i="4"/>
  <c r="AQ2742" i="4"/>
  <c r="AM2742" i="4"/>
  <c r="AQ2738" i="4"/>
  <c r="AM2738" i="4"/>
  <c r="AQ2662" i="4"/>
  <c r="AM2662" i="4"/>
  <c r="AQ2718" i="4"/>
  <c r="AM2718" i="4"/>
  <c r="AQ2750" i="4"/>
  <c r="AM2750" i="4"/>
  <c r="AQ2714" i="4"/>
  <c r="AM2714" i="4"/>
  <c r="AQ2586" i="4"/>
  <c r="AM2586" i="4"/>
  <c r="AQ2766" i="4"/>
  <c r="AM2766" i="4"/>
  <c r="AQ2746" i="4"/>
  <c r="AM2746" i="4"/>
  <c r="AQ2726" i="4"/>
  <c r="AM2726" i="4"/>
  <c r="AQ2694" i="4"/>
  <c r="AM2694" i="4"/>
  <c r="AQ2594" i="4"/>
  <c r="AM2594" i="4"/>
  <c r="AQ2626" i="4"/>
  <c r="AM2626" i="4"/>
  <c r="AQ2578" i="4"/>
  <c r="AM2578" i="4"/>
  <c r="AQ2762" i="4"/>
  <c r="AM2762" i="4"/>
  <c r="AQ2650" i="4"/>
  <c r="AM2650" i="4"/>
  <c r="AQ2634" i="4"/>
  <c r="AM2634" i="4"/>
  <c r="AQ2670" i="4"/>
  <c r="AM2670" i="4"/>
  <c r="AQ2590" i="4"/>
  <c r="AM2590" i="4"/>
  <c r="AQ2774" i="4"/>
  <c r="AM2774" i="4"/>
  <c r="AQ2734" i="4"/>
  <c r="AM2734" i="4"/>
  <c r="AQ2642" i="4"/>
  <c r="AM2642" i="4"/>
  <c r="AQ2786" i="4"/>
  <c r="AM2786" i="4"/>
  <c r="AQ2795" i="4"/>
  <c r="AM2795" i="4"/>
  <c r="AQ2983" i="4"/>
  <c r="AM2983" i="4"/>
  <c r="AQ2911" i="4"/>
  <c r="AM2911" i="4"/>
  <c r="AQ2799" i="4"/>
  <c r="AM2799" i="4"/>
  <c r="AQ2871" i="4"/>
  <c r="AM2871" i="4"/>
  <c r="AQ3011" i="4"/>
  <c r="AM3011" i="4"/>
  <c r="AQ2891" i="4"/>
  <c r="AM2891" i="4"/>
  <c r="AQ2899" i="4"/>
  <c r="AM2899" i="4"/>
  <c r="AQ2815" i="4"/>
  <c r="AM2815" i="4"/>
  <c r="AQ2835" i="4"/>
  <c r="AM2835" i="4"/>
  <c r="AQ2875" i="4"/>
  <c r="AM2875" i="4"/>
  <c r="AQ2991" i="4"/>
  <c r="AM2991" i="4"/>
  <c r="AQ2971" i="4"/>
  <c r="AM2971" i="4"/>
  <c r="AQ2967" i="4"/>
  <c r="AM2967" i="4"/>
  <c r="AQ3019" i="4"/>
  <c r="AM3019" i="4"/>
  <c r="AQ2979" i="4"/>
  <c r="AM2979" i="4"/>
  <c r="AQ2947" i="4"/>
  <c r="AM2947" i="4"/>
  <c r="AQ2879" i="4"/>
  <c r="AM2879" i="4"/>
  <c r="AQ3015" i="4"/>
  <c r="AM3015" i="4"/>
  <c r="AQ2887" i="4"/>
  <c r="AM2887" i="4"/>
  <c r="AQ3027" i="4"/>
  <c r="AM3027" i="4"/>
  <c r="AQ2855" i="4"/>
  <c r="AM2855" i="4"/>
  <c r="AQ2823" i="4"/>
  <c r="AM2823" i="4"/>
  <c r="AQ2963" i="4"/>
  <c r="AM2963" i="4"/>
  <c r="AQ2935" i="4"/>
  <c r="AM2935" i="4"/>
  <c r="AQ2851" i="4"/>
  <c r="AM2851" i="4"/>
  <c r="AQ2943" i="4"/>
  <c r="AM2943" i="4"/>
  <c r="AQ2827" i="4"/>
  <c r="AM2827" i="4"/>
  <c r="AQ2883" i="4"/>
  <c r="AM2883" i="4"/>
  <c r="AQ3031" i="4"/>
  <c r="AM3031" i="4"/>
  <c r="AQ2995" i="4"/>
  <c r="AM2995" i="4"/>
  <c r="AQ2915" i="4"/>
  <c r="AM2915" i="4"/>
  <c r="AQ3003" i="4"/>
  <c r="AM3003" i="4"/>
  <c r="AQ2839" i="4"/>
  <c r="AM2839" i="4"/>
  <c r="AQ2999" i="4"/>
  <c r="AM2999" i="4"/>
  <c r="AQ2847" i="4"/>
  <c r="AM2847" i="4"/>
  <c r="AQ2831" i="4"/>
  <c r="AM2831" i="4"/>
  <c r="AQ2903" i="4"/>
  <c r="AM2903" i="4"/>
  <c r="AQ2923" i="4"/>
  <c r="AM2923" i="4"/>
  <c r="AQ2843" i="4"/>
  <c r="AM2843" i="4"/>
  <c r="AQ2987" i="4"/>
  <c r="AM2987" i="4"/>
  <c r="AQ2895" i="4"/>
  <c r="AM2895" i="4"/>
  <c r="AQ3039" i="4"/>
  <c r="AM3039" i="4"/>
  <c r="AQ2602" i="4"/>
  <c r="AM2602" i="4"/>
  <c r="AQ2558" i="4"/>
  <c r="AM2558" i="4"/>
  <c r="AQ2702" i="4"/>
  <c r="AM2702" i="4"/>
  <c r="AQ2570" i="4"/>
  <c r="AM2570" i="4"/>
  <c r="AQ2542" i="4"/>
  <c r="AM2542" i="4"/>
  <c r="AQ2710" i="4"/>
  <c r="AM2710" i="4"/>
  <c r="AQ2722" i="4"/>
  <c r="AM2722" i="4"/>
  <c r="AQ2730" i="4"/>
  <c r="AM2730" i="4"/>
  <c r="AQ2682" i="4"/>
  <c r="AM2682" i="4"/>
  <c r="AQ2658" i="4"/>
  <c r="AM2658" i="4"/>
  <c r="AQ2698" i="4"/>
  <c r="AM2698" i="4"/>
  <c r="AQ2598" i="4"/>
  <c r="AM2598" i="4"/>
  <c r="AQ2546" i="4"/>
  <c r="AM2546" i="4"/>
  <c r="AQ2543" i="4"/>
  <c r="AM2543" i="4"/>
  <c r="AQ2706" i="4"/>
  <c r="AM2706" i="4"/>
  <c r="AQ2690" i="4"/>
  <c r="AM2690" i="4"/>
  <c r="AQ2754" i="4"/>
  <c r="AM2754" i="4"/>
  <c r="AQ2618" i="4"/>
  <c r="AM2618" i="4"/>
  <c r="AQ2614" i="4"/>
  <c r="AM2614" i="4"/>
  <c r="AQ2678" i="4"/>
  <c r="AM2678" i="4"/>
  <c r="AQ2566" i="4"/>
  <c r="AM2566" i="4"/>
  <c r="AQ2790" i="4"/>
  <c r="AM2790" i="4"/>
  <c r="AQ2554" i="4"/>
  <c r="AM2554" i="4"/>
  <c r="AQ2674" i="4"/>
  <c r="AM2674" i="4"/>
  <c r="AQ2770" i="4"/>
  <c r="AM2770" i="4"/>
  <c r="AQ2550" i="4"/>
  <c r="AM2550" i="4"/>
  <c r="AQ2686" i="4"/>
  <c r="AM2686" i="4"/>
  <c r="AQ2606" i="4"/>
  <c r="AM2606" i="4"/>
  <c r="AQ2782" i="4"/>
  <c r="AM2782" i="4"/>
  <c r="AQ2654" i="4"/>
  <c r="AM2654" i="4"/>
  <c r="AQ2666" i="4"/>
  <c r="AM2666" i="4"/>
  <c r="AQ2610" i="4"/>
  <c r="AM2610" i="4"/>
  <c r="AR2794" i="4"/>
  <c r="AR2541" i="4"/>
  <c r="AR2290" i="4"/>
  <c r="AR2289" i="4"/>
  <c r="AR2038" i="4"/>
  <c r="AO2646" i="4"/>
  <c r="AR2646" i="4" s="1"/>
  <c r="AO2582" i="4"/>
  <c r="AR2582" i="4" s="1"/>
  <c r="AO2742" i="4"/>
  <c r="AR2742" i="4" s="1"/>
  <c r="AO2714" i="4"/>
  <c r="AR2714" i="4" s="1"/>
  <c r="AO2746" i="4"/>
  <c r="AR2746" i="4" s="1"/>
  <c r="AO2626" i="4"/>
  <c r="AR2626" i="4" s="1"/>
  <c r="AO2650" i="4"/>
  <c r="AR2650" i="4" s="1"/>
  <c r="AO2670" i="4"/>
  <c r="AR2670" i="4" s="1"/>
  <c r="AO2774" i="4"/>
  <c r="AR2774" i="4" s="1"/>
  <c r="AO2642" i="4"/>
  <c r="AR2642" i="4" s="1"/>
  <c r="AO2815" i="4"/>
  <c r="AR2815" i="4" s="1"/>
  <c r="AO3031" i="4"/>
  <c r="AR3031" i="4" s="1"/>
  <c r="AO2995" i="4"/>
  <c r="AR2995" i="4" s="1"/>
  <c r="AO2915" i="4"/>
  <c r="AR2915" i="4" s="1"/>
  <c r="AO3003" i="4"/>
  <c r="AR3003" i="4" s="1"/>
  <c r="AO3019" i="4"/>
  <c r="AR3019" i="4" s="1"/>
  <c r="AO2979" i="4"/>
  <c r="AR2979" i="4" s="1"/>
  <c r="AO2879" i="4"/>
  <c r="AR2879" i="4" s="1"/>
  <c r="AO3015" i="4"/>
  <c r="AR3015" i="4" s="1"/>
  <c r="AO2887" i="4"/>
  <c r="AR2887" i="4" s="1"/>
  <c r="AO2843" i="4"/>
  <c r="AR2843" i="4" s="1"/>
  <c r="AO2987" i="4"/>
  <c r="AR2987" i="4" s="1"/>
  <c r="AO2895" i="4"/>
  <c r="AR2895" i="4" s="1"/>
  <c r="AO3039" i="4"/>
  <c r="AR3039" i="4" s="1"/>
  <c r="AO2291" i="4"/>
  <c r="AO2562" i="4"/>
  <c r="AR2562" i="4" s="1"/>
  <c r="AO2778" i="4"/>
  <c r="AR2778" i="4" s="1"/>
  <c r="AO2738" i="4"/>
  <c r="AR2738" i="4" s="1"/>
  <c r="AO2718" i="4"/>
  <c r="AR2718" i="4" s="1"/>
  <c r="AO2586" i="4"/>
  <c r="AR2586" i="4" s="1"/>
  <c r="AO2726" i="4"/>
  <c r="AR2726" i="4" s="1"/>
  <c r="AO2594" i="4"/>
  <c r="AR2594" i="4" s="1"/>
  <c r="AO2762" i="4"/>
  <c r="AR2762" i="4" s="1"/>
  <c r="AO2634" i="4"/>
  <c r="AR2634" i="4" s="1"/>
  <c r="AO2590" i="4"/>
  <c r="AR2590" i="4" s="1"/>
  <c r="AO2734" i="4"/>
  <c r="AR2734" i="4" s="1"/>
  <c r="AO2786" i="4"/>
  <c r="AR2786" i="4" s="1"/>
  <c r="AO3011" i="4"/>
  <c r="AR3011" i="4" s="1"/>
  <c r="AO2899" i="4"/>
  <c r="AR2899" i="4" s="1"/>
  <c r="AO2883" i="4"/>
  <c r="AR2883" i="4" s="1"/>
  <c r="AO2835" i="4"/>
  <c r="AR2835" i="4" s="1"/>
  <c r="AO2875" i="4"/>
  <c r="AR2875" i="4" s="1"/>
  <c r="AO2991" i="4"/>
  <c r="AR2991" i="4" s="1"/>
  <c r="AO2971" i="4"/>
  <c r="AR2971" i="4" s="1"/>
  <c r="AO2967" i="4"/>
  <c r="AR2967" i="4" s="1"/>
  <c r="AO2839" i="4"/>
  <c r="AR2839" i="4" s="1"/>
  <c r="AO2999" i="4"/>
  <c r="AR2999" i="4" s="1"/>
  <c r="AO2947" i="4"/>
  <c r="AR2947" i="4" s="1"/>
  <c r="AO2847" i="4"/>
  <c r="AR2847" i="4" s="1"/>
  <c r="AO2831" i="4"/>
  <c r="AR2831" i="4" s="1"/>
  <c r="AO2903" i="4"/>
  <c r="AR2903" i="4" s="1"/>
  <c r="AO2923" i="4"/>
  <c r="AR2923" i="4" s="1"/>
  <c r="AO3027" i="4"/>
  <c r="AR3027" i="4" s="1"/>
  <c r="AO2602" i="4"/>
  <c r="AR2602" i="4" s="1"/>
  <c r="AO2558" i="4"/>
  <c r="AR2558" i="4" s="1"/>
  <c r="AO2702" i="4"/>
  <c r="AR2702" i="4" s="1"/>
  <c r="AO2570" i="4"/>
  <c r="AR2570" i="4" s="1"/>
  <c r="AO2542" i="4"/>
  <c r="AO2710" i="4"/>
  <c r="AR2710" i="4" s="1"/>
  <c r="AO2722" i="4"/>
  <c r="AR2722" i="4" s="1"/>
  <c r="AO2730" i="4"/>
  <c r="AR2730" i="4" s="1"/>
  <c r="AO2682" i="4"/>
  <c r="AR2682" i="4" s="1"/>
  <c r="AO2658" i="4"/>
  <c r="AR2658" i="4" s="1"/>
  <c r="AO2698" i="4"/>
  <c r="AR2698" i="4" s="1"/>
  <c r="AO2598" i="4"/>
  <c r="AR2598" i="4" s="1"/>
  <c r="AO2546" i="4"/>
  <c r="AO2543" i="4"/>
  <c r="AO2706" i="4"/>
  <c r="AR2706" i="4" s="1"/>
  <c r="AO2690" i="4"/>
  <c r="AR2690" i="4" s="1"/>
  <c r="AO2754" i="4"/>
  <c r="AR2754" i="4" s="1"/>
  <c r="AO2618" i="4"/>
  <c r="AR2618" i="4" s="1"/>
  <c r="AO2614" i="4"/>
  <c r="AR2614" i="4" s="1"/>
  <c r="AO2678" i="4"/>
  <c r="AR2678" i="4" s="1"/>
  <c r="AO2566" i="4"/>
  <c r="AR2566" i="4" s="1"/>
  <c r="AO2790" i="4"/>
  <c r="AR2790" i="4" s="1"/>
  <c r="AO2554" i="4"/>
  <c r="AR2554" i="4" s="1"/>
  <c r="AO2674" i="4"/>
  <c r="AR2674" i="4" s="1"/>
  <c r="AO2770" i="4"/>
  <c r="AR2770" i="4" s="1"/>
  <c r="AO2550" i="4"/>
  <c r="AR2550" i="4" s="1"/>
  <c r="AO2686" i="4"/>
  <c r="AR2686" i="4" s="1"/>
  <c r="AO2606" i="4"/>
  <c r="AR2606" i="4" s="1"/>
  <c r="AO2782" i="4"/>
  <c r="AR2782" i="4" s="1"/>
  <c r="AO2654" i="4"/>
  <c r="AR2654" i="4" s="1"/>
  <c r="AO2666" i="4"/>
  <c r="AR2666" i="4" s="1"/>
  <c r="AO2610" i="4"/>
  <c r="AR2610" i="4" s="1"/>
  <c r="AO2758" i="4"/>
  <c r="AR2758" i="4" s="1"/>
  <c r="AO2638" i="4"/>
  <c r="AR2638" i="4" s="1"/>
  <c r="AO2574" i="4"/>
  <c r="AR2574" i="4" s="1"/>
  <c r="AO2630" i="4"/>
  <c r="AR2630" i="4" s="1"/>
  <c r="AO2622" i="4"/>
  <c r="AR2622" i="4" s="1"/>
  <c r="AO2662" i="4"/>
  <c r="AR2662" i="4" s="1"/>
  <c r="AO2750" i="4"/>
  <c r="AR2750" i="4" s="1"/>
  <c r="AO2766" i="4"/>
  <c r="AR2766" i="4" s="1"/>
  <c r="AO2694" i="4"/>
  <c r="AR2694" i="4" s="1"/>
  <c r="AO2578" i="4"/>
  <c r="AR2578" i="4" s="1"/>
  <c r="AO2891" i="4"/>
  <c r="AR2891" i="4" s="1"/>
  <c r="AO2827" i="4"/>
  <c r="AR2827" i="4" s="1"/>
  <c r="AO2855" i="4"/>
  <c r="AR2855" i="4" s="1"/>
  <c r="AO2811" i="4"/>
  <c r="AR2811" i="4" s="1"/>
  <c r="AO2955" i="4"/>
  <c r="AR2955" i="4" s="1"/>
  <c r="AO2823" i="4"/>
  <c r="AR2823" i="4" s="1"/>
  <c r="AO2795" i="4"/>
  <c r="AO2963" i="4"/>
  <c r="AR2963" i="4" s="1"/>
  <c r="AO2975" i="4"/>
  <c r="AR2975" i="4" s="1"/>
  <c r="AO2983" i="4"/>
  <c r="AR2983" i="4" s="1"/>
  <c r="AO2935" i="4"/>
  <c r="AR2935" i="4" s="1"/>
  <c r="AO2911" i="4"/>
  <c r="AR2911" i="4" s="1"/>
  <c r="AO2951" i="4"/>
  <c r="AR2951" i="4" s="1"/>
  <c r="AO2851" i="4"/>
  <c r="AR2851" i="4" s="1"/>
  <c r="AO2799" i="4"/>
  <c r="AR2799" i="4" s="1"/>
  <c r="AO2796" i="4"/>
  <c r="AR2796" i="4" s="1"/>
  <c r="AO2959" i="4"/>
  <c r="AR2959" i="4" s="1"/>
  <c r="AO2943" i="4"/>
  <c r="AR2943" i="4" s="1"/>
  <c r="AO3007" i="4"/>
  <c r="AR3007" i="4" s="1"/>
  <c r="AO2871" i="4"/>
  <c r="AR2871" i="4" s="1"/>
  <c r="AO2867" i="4"/>
  <c r="AR2867" i="4" s="1"/>
  <c r="AO2931" i="4"/>
  <c r="AR2931" i="4" s="1"/>
  <c r="AO2819" i="4"/>
  <c r="AR2819" i="4" s="1"/>
  <c r="AO3043" i="4"/>
  <c r="AR3043" i="4" s="1"/>
  <c r="AO2807" i="4"/>
  <c r="AR2807" i="4" s="1"/>
  <c r="AO2927" i="4"/>
  <c r="AR2927" i="4" s="1"/>
  <c r="AO3023" i="4"/>
  <c r="AR3023" i="4" s="1"/>
  <c r="AO2803" i="4"/>
  <c r="AR2803" i="4" s="1"/>
  <c r="AO2939" i="4"/>
  <c r="AR2939" i="4" s="1"/>
  <c r="AO2859" i="4"/>
  <c r="AR2859" i="4" s="1"/>
  <c r="AO3035" i="4"/>
  <c r="AR3035" i="4" s="1"/>
  <c r="AO2907" i="4"/>
  <c r="AR2907" i="4" s="1"/>
  <c r="AO2919" i="4"/>
  <c r="AR2919" i="4" s="1"/>
  <c r="AO2863" i="4"/>
  <c r="AR2863" i="4" s="1"/>
  <c r="AJ2797" i="4"/>
  <c r="AL2797" i="4" s="1"/>
  <c r="AL2544" i="4"/>
  <c r="B20" i="5"/>
  <c r="BB14" i="7" l="1"/>
  <c r="B64" i="7" s="1"/>
  <c r="BA15" i="7"/>
  <c r="BH15" i="7" s="1"/>
  <c r="AR2546" i="4"/>
  <c r="AQ2797" i="4"/>
  <c r="AM2797" i="4"/>
  <c r="AQ2544" i="4"/>
  <c r="AM2544" i="4"/>
  <c r="AR2543" i="4"/>
  <c r="AR2291" i="4"/>
  <c r="AR2795" i="4"/>
  <c r="AR2542" i="4"/>
  <c r="AO2544" i="4"/>
  <c r="AO2797" i="4"/>
  <c r="N7" i="5"/>
  <c r="N8" i="5" s="1"/>
  <c r="B21" i="5"/>
  <c r="BB15" i="7" l="1"/>
  <c r="B65" i="7" s="1"/>
  <c r="BI14" i="7"/>
  <c r="I7" i="5"/>
  <c r="AR2544" i="4"/>
  <c r="BL9" i="7" s="1"/>
  <c r="AL59" i="7" s="1"/>
  <c r="AR2797" i="4"/>
  <c r="BK13" i="7" s="1"/>
  <c r="AH63" i="7" s="1"/>
  <c r="B22" i="5"/>
  <c r="Z64" i="7" l="1"/>
  <c r="BI8" i="7"/>
  <c r="BI4" i="7"/>
  <c r="BJ9" i="7"/>
  <c r="AD59" i="7" s="1"/>
  <c r="BJ13" i="7"/>
  <c r="AD63" i="7" s="1"/>
  <c r="BJ7" i="7"/>
  <c r="AD57" i="7" s="1"/>
  <c r="BK11" i="7"/>
  <c r="AH61" i="7" s="1"/>
  <c r="BK9" i="7"/>
  <c r="AH59" i="7" s="1"/>
  <c r="BI6" i="7"/>
  <c r="BK8" i="7"/>
  <c r="AH58" i="7" s="1"/>
  <c r="BL7" i="7"/>
  <c r="AL57" i="7" s="1"/>
  <c r="BJ15" i="7"/>
  <c r="AD65" i="7" s="1"/>
  <c r="BJ6" i="7"/>
  <c r="AD56" i="7" s="1"/>
  <c r="BK15" i="7"/>
  <c r="AH65" i="7" s="1"/>
  <c r="BI10" i="7"/>
  <c r="BI12" i="7"/>
  <c r="BL5" i="7"/>
  <c r="AL55" i="7" s="1"/>
  <c r="BL8" i="7"/>
  <c r="AL58" i="7" s="1"/>
  <c r="BL10" i="7"/>
  <c r="AL60" i="7" s="1"/>
  <c r="BJ10" i="7"/>
  <c r="AD60" i="7" s="1"/>
  <c r="BK10" i="7"/>
  <c r="AH60" i="7" s="1"/>
  <c r="BJ5" i="7"/>
  <c r="AD55" i="7" s="1"/>
  <c r="BK7" i="7"/>
  <c r="AH57" i="7" s="1"/>
  <c r="BL15" i="7"/>
  <c r="AL65" i="7" s="1"/>
  <c r="BJ11" i="7"/>
  <c r="AD61" i="7" s="1"/>
  <c r="BJ14" i="7"/>
  <c r="AD64" i="7" s="1"/>
  <c r="BL13" i="7"/>
  <c r="AL63" i="7" s="1"/>
  <c r="BJ12" i="7"/>
  <c r="AD62" i="7" s="1"/>
  <c r="BL14" i="7"/>
  <c r="AL64" i="7" s="1"/>
  <c r="BI15" i="7"/>
  <c r="BK12" i="7"/>
  <c r="AH62" i="7" s="1"/>
  <c r="BI5" i="7"/>
  <c r="BK6" i="7"/>
  <c r="AH56" i="7" s="1"/>
  <c r="BI9" i="7"/>
  <c r="BK14" i="7"/>
  <c r="AH64" i="7" s="1"/>
  <c r="BJ8" i="7"/>
  <c r="AD58" i="7" s="1"/>
  <c r="BL6" i="7"/>
  <c r="AL56" i="7" s="1"/>
  <c r="BI11" i="7"/>
  <c r="BI7" i="7"/>
  <c r="BI13" i="7"/>
  <c r="BL12" i="7"/>
  <c r="AL62" i="7" s="1"/>
  <c r="BL11" i="7"/>
  <c r="AL61" i="7" s="1"/>
  <c r="BK5" i="7"/>
  <c r="AH55" i="7" s="1"/>
  <c r="BL4" i="7"/>
  <c r="AL54" i="7" s="1"/>
  <c r="BJ4" i="7"/>
  <c r="AD54" i="7" s="1"/>
  <c r="BK4" i="7"/>
  <c r="AH54" i="7" s="1"/>
  <c r="BF12" i="7"/>
  <c r="P62" i="7" s="1"/>
  <c r="BE6" i="7"/>
  <c r="M56" i="7" s="1"/>
  <c r="BD12" i="7"/>
  <c r="J62" i="7" s="1"/>
  <c r="BE13" i="7"/>
  <c r="M63" i="7" s="1"/>
  <c r="BD5" i="7"/>
  <c r="J55" i="7" s="1"/>
  <c r="BC11" i="7"/>
  <c r="BD9" i="7"/>
  <c r="J59" i="7" s="1"/>
  <c r="BD6" i="7"/>
  <c r="J56" i="7" s="1"/>
  <c r="BC9" i="7"/>
  <c r="BD13" i="7"/>
  <c r="J63" i="7" s="1"/>
  <c r="BE15" i="7"/>
  <c r="M65" i="7" s="1"/>
  <c r="BE11" i="7"/>
  <c r="M61" i="7" s="1"/>
  <c r="BC4" i="7"/>
  <c r="BC12" i="7"/>
  <c r="BE14" i="7"/>
  <c r="M64" i="7" s="1"/>
  <c r="BD7" i="7"/>
  <c r="J57" i="7" s="1"/>
  <c r="BF5" i="7"/>
  <c r="P55" i="7" s="1"/>
  <c r="BF8" i="7"/>
  <c r="P58" i="7" s="1"/>
  <c r="BC6" i="7"/>
  <c r="BD14" i="7"/>
  <c r="J64" i="7" s="1"/>
  <c r="BF9" i="7"/>
  <c r="P59" i="7" s="1"/>
  <c r="BF6" i="7"/>
  <c r="P56" i="7" s="1"/>
  <c r="BF11" i="7"/>
  <c r="P61" i="7" s="1"/>
  <c r="BF13" i="7"/>
  <c r="P63" i="7" s="1"/>
  <c r="BC15" i="7"/>
  <c r="BC14" i="7"/>
  <c r="BF15" i="7"/>
  <c r="P65" i="7" s="1"/>
  <c r="BC13" i="7"/>
  <c r="BC5" i="7"/>
  <c r="BE8" i="7"/>
  <c r="M58" i="7" s="1"/>
  <c r="BD11" i="7"/>
  <c r="J61" i="7" s="1"/>
  <c r="BF10" i="7"/>
  <c r="P60" i="7" s="1"/>
  <c r="BC10" i="7"/>
  <c r="BE10" i="7"/>
  <c r="M60" i="7" s="1"/>
  <c r="BD10" i="7"/>
  <c r="J60" i="7" s="1"/>
  <c r="BD15" i="7"/>
  <c r="J65" i="7" s="1"/>
  <c r="BE9" i="7"/>
  <c r="M59" i="7" s="1"/>
  <c r="BC7" i="7"/>
  <c r="BD8" i="7"/>
  <c r="J58" i="7" s="1"/>
  <c r="BE12" i="7"/>
  <c r="M62" i="7" s="1"/>
  <c r="BC8" i="7"/>
  <c r="BE7" i="7"/>
  <c r="M57" i="7" s="1"/>
  <c r="BF7" i="7"/>
  <c r="P57" i="7" s="1"/>
  <c r="BE5" i="7"/>
  <c r="M55" i="7" s="1"/>
  <c r="BF14" i="7"/>
  <c r="P64" i="7" s="1"/>
  <c r="BF4" i="7"/>
  <c r="P54" i="7" s="1"/>
  <c r="BE4" i="7"/>
  <c r="M54" i="7" s="1"/>
  <c r="BD4" i="7"/>
  <c r="J54" i="7" s="1"/>
  <c r="B23" i="5"/>
  <c r="AP57" i="7" l="1"/>
  <c r="Z57" i="7"/>
  <c r="AP60" i="7"/>
  <c r="Z60" i="7"/>
  <c r="AP61" i="7"/>
  <c r="Z61" i="7"/>
  <c r="Z59" i="7"/>
  <c r="AP59" i="7"/>
  <c r="AP65" i="7"/>
  <c r="Z65" i="7"/>
  <c r="Z58" i="7"/>
  <c r="AP58" i="7"/>
  <c r="AP56" i="7"/>
  <c r="Z56" i="7"/>
  <c r="Z63" i="7"/>
  <c r="AP63" i="7"/>
  <c r="Z55" i="7"/>
  <c r="AP55" i="7"/>
  <c r="AP62" i="7"/>
  <c r="Z62" i="7"/>
  <c r="AP64" i="7"/>
  <c r="AP54" i="7"/>
  <c r="Z54" i="7"/>
  <c r="S56" i="7"/>
  <c r="G56" i="7"/>
  <c r="S57" i="7"/>
  <c r="G57" i="7"/>
  <c r="S64" i="7"/>
  <c r="G64" i="7"/>
  <c r="S62" i="7"/>
  <c r="G62" i="7"/>
  <c r="S61" i="7"/>
  <c r="G61" i="7"/>
  <c r="S58" i="7"/>
  <c r="G58" i="7"/>
  <c r="S60" i="7"/>
  <c r="G60" i="7"/>
  <c r="S55" i="7"/>
  <c r="G55" i="7"/>
  <c r="S65" i="7"/>
  <c r="G65" i="7"/>
  <c r="S59" i="7"/>
  <c r="G59" i="7"/>
  <c r="S63" i="7"/>
  <c r="G63" i="7"/>
  <c r="S54" i="7"/>
  <c r="G54" i="7"/>
  <c r="B24" i="5"/>
  <c r="B25" i="5" l="1"/>
  <c r="B26" i="5" l="1"/>
  <c r="B27" i="5" l="1"/>
  <c r="B28" i="5" l="1"/>
  <c r="B29" i="5" l="1"/>
  <c r="B30" i="5" l="1"/>
  <c r="B31" i="5" l="1"/>
  <c r="B32" i="5" l="1"/>
</calcChain>
</file>

<file path=xl/sharedStrings.xml><?xml version="1.0" encoding="utf-8"?>
<sst xmlns="http://schemas.openxmlformats.org/spreadsheetml/2006/main" count="147" uniqueCount="107">
  <si>
    <t>Staff Member</t>
  </si>
  <si>
    <t>Start Date</t>
  </si>
  <si>
    <t>No. Assigned</t>
  </si>
  <si>
    <t>Position</t>
  </si>
  <si>
    <t>Staff List</t>
  </si>
  <si>
    <t>Simply add the staff names below (make sure you don't have duplicate names), then add their start dates and positions held. As you assign training and accreditations to each staff member (on the Assignment tab), you will see the values under the green headers change accordingly.</t>
  </si>
  <si>
    <t>Training / Accreditation Name</t>
  </si>
  <si>
    <t>Days Warning</t>
  </si>
  <si>
    <t>Months Renewal</t>
  </si>
  <si>
    <t>Cost Involved</t>
  </si>
  <si>
    <t>Importance</t>
  </si>
  <si>
    <t>High</t>
  </si>
  <si>
    <t>No. Allocations</t>
  </si>
  <si>
    <t>Training &amp; Accreditation Items</t>
  </si>
  <si>
    <t>Enter the name of the training or accreditation, making sure not to enter any duplicate names. Be as specific as you need to with the name, so you know when to select it on the Assignment tab.</t>
  </si>
  <si>
    <t>Enter how many months between renewal dates for each item. Enter a whole number (12 months is 1 year).</t>
  </si>
  <si>
    <t>How many days (inc. w/ends) before a renewal date, do you wish to be warned?</t>
  </si>
  <si>
    <t>If there are any costs for a renewal (or initial fee) for any item, enter the price here.</t>
  </si>
  <si>
    <t>Select the importance level of each item.</t>
  </si>
  <si>
    <t>Red</t>
  </si>
  <si>
    <t>Staff Name</t>
  </si>
  <si>
    <t>Training / Accreditation</t>
  </si>
  <si>
    <t>Arranged</t>
  </si>
  <si>
    <t>Next Date</t>
  </si>
  <si>
    <t>Cost</t>
  </si>
  <si>
    <t>Rank</t>
  </si>
  <si>
    <t>Assignments</t>
  </si>
  <si>
    <t>Select the name of the staff member who requires each training or accreditation.</t>
  </si>
  <si>
    <t>Tick this when you have arranged the training or accreditation (just to mark it as arranged on the list).</t>
  </si>
  <si>
    <t>Medium</t>
  </si>
  <si>
    <t>Low</t>
  </si>
  <si>
    <t>Staff</t>
  </si>
  <si>
    <t>Items</t>
  </si>
  <si>
    <t>✓</t>
  </si>
  <si>
    <t>✕</t>
  </si>
  <si>
    <t>Months</t>
  </si>
  <si>
    <t>Enter the LAST date when each item was renewed. If you have not yet completed a renewal, leave this column blank.</t>
  </si>
  <si>
    <t>Enter the initial date of each item, this is the date of the FIRST time each item was achieved. Renewals do not affect this date.</t>
  </si>
  <si>
    <t>Last Renewal Date</t>
  </si>
  <si>
    <t>Last Renewal</t>
  </si>
  <si>
    <t>Initial Date</t>
  </si>
  <si>
    <t>Due Date</t>
  </si>
  <si>
    <t>Days to Due</t>
  </si>
  <si>
    <t>% Into Warning</t>
  </si>
  <si>
    <t>Importance (with Warning)</t>
  </si>
  <si>
    <t>Rank Criteria</t>
  </si>
  <si>
    <t>Page:</t>
  </si>
  <si>
    <t>List</t>
  </si>
  <si>
    <t>This page will automatically populate with the more urgent items to address. The order of this data is based on the selections made in the Intro &amp; Setup sheet, and the information entered on the Assignment sheet. If this list is full, you can adjust the page number to see any other data. See how many available pages there are, and select accordingly.</t>
  </si>
  <si>
    <t>Code</t>
  </si>
  <si>
    <t>Business Name</t>
  </si>
  <si>
    <t>This spreadsheet was created by</t>
  </si>
  <si>
    <t>© Sumcor Ltd - Trading as Spreadsheet Solutions</t>
  </si>
  <si>
    <t>Show Arranged Items</t>
  </si>
  <si>
    <t>Your Business</t>
  </si>
  <si>
    <t>Select the training or accreditation item required.</t>
  </si>
  <si>
    <r>
      <t xml:space="preserve">Complete the sections below the yellow headers, one line per entry. Each entry is for an individual to undertake a training or accreditation. Simply select the person, what is required, and then the first and last date. Then you can select the </t>
    </r>
    <r>
      <rPr>
        <b/>
        <sz val="8"/>
        <color rgb="FF00B050"/>
        <rFont val="Calibri"/>
        <family val="2"/>
        <scheme val="minor"/>
      </rPr>
      <t>✓</t>
    </r>
    <r>
      <rPr>
        <b/>
        <sz val="8"/>
        <color theme="1"/>
        <rFont val="Calibri"/>
        <family val="2"/>
        <scheme val="minor"/>
      </rPr>
      <t xml:space="preserve"> when you have arranged it (just for your reference). You can also see some calculated vales under the blue headers. The rank is where each item will rank on the Priority Order sheet.</t>
    </r>
  </si>
  <si>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</si>
  <si>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</si>
  <si>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</si>
  <si>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</si>
  <si>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</si>
  <si>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</si>
  <si>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</si>
  <si>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</si>
  <si>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If you get stuck, here is a demo video</t>
  </si>
  <si>
    <t>This spreadsheet is part of our</t>
  </si>
  <si>
    <t>Click the logo to see the other products in this range</t>
  </si>
  <si>
    <t>We do not offer support on Basic Range spreadsheets,
but if you find any errors, please let us know.</t>
  </si>
  <si>
    <t>SSS10090 - Staff Training Accreditation Monitor</t>
  </si>
  <si>
    <t>Staff 1</t>
  </si>
  <si>
    <t>Staff 2</t>
  </si>
  <si>
    <t>Staff 3</t>
  </si>
  <si>
    <t>Staff 4</t>
  </si>
  <si>
    <t>Staff 5</t>
  </si>
  <si>
    <t>Director</t>
  </si>
  <si>
    <t>Sales</t>
  </si>
  <si>
    <t>Receptionist</t>
  </si>
  <si>
    <t>Marketing</t>
  </si>
  <si>
    <t>Manager</t>
  </si>
  <si>
    <t>Training 1</t>
  </si>
  <si>
    <t>Accredition 2</t>
  </si>
  <si>
    <t>Training 3</t>
  </si>
  <si>
    <t>Accreditation 4</t>
  </si>
  <si>
    <t>Show Items Rated High</t>
  </si>
  <si>
    <t>Show Items Rated Medium</t>
  </si>
  <si>
    <t>Show Items Rated Low</t>
  </si>
  <si>
    <t>Next Renewals</t>
  </si>
  <si>
    <t>No</t>
  </si>
  <si>
    <t>Renew</t>
  </si>
  <si>
    <t>Valid</t>
  </si>
  <si>
    <t>Priority</t>
  </si>
  <si>
    <t>Month</t>
  </si>
  <si>
    <t>Value</t>
  </si>
  <si>
    <t>Valid Dates</t>
  </si>
  <si>
    <t>Your business name (or personal name) will be locked. It is like that to ensure protection for this spreadsheet. If it is wrong, please contact us.</t>
  </si>
  <si>
    <t>You don't need to complete anything else on this spreadsheet</t>
  </si>
  <si>
    <t>None</t>
  </si>
  <si>
    <t>12 Month Report of Outstanding Training &amp; Accreditation Renewals</t>
  </si>
  <si>
    <t>Total</t>
  </si>
  <si>
    <t>Yellow</t>
  </si>
  <si>
    <t>Orange</t>
  </si>
  <si>
    <t>Alert</t>
  </si>
  <si>
    <t>Colour</t>
  </si>
  <si>
    <t>Watch the demo
on YouTube</t>
  </si>
  <si>
    <t>Thanks for trying the Staff Training &amp; Accreditation Monitor</t>
  </si>
  <si>
    <t>Last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</si>
</sst>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dd/mm/yyyy;@"/>
    <numFmt numFmtId="165" formatCode="#,##0_ ;[Red]\-#,##0\ "/>
  </numFmts>
  <fonts count="2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8"/>
      <color theme="1"/>
      <name val="Calibri"/>
      <family val="2"/>
      <scheme val="minor"/>
    </font>
    <font>
      <b/>
      <u/>
      <sz val="11"/>
      <color theme="1"/>
      <name val="Calibri"/>
      <family val="2"/>
      <scheme val="minor"/>
    </font>
    <font>
      <b/>
      <sz val="11"/>
      <color rgb="FF00B050"/>
      <name val="Calibri"/>
      <family val="2"/>
      <scheme val="minor"/>
    </font>
    <font>
      <b/>
      <sz val="10"/>
      <color theme="1"/>
      <name val="Calibri"/>
      <family val="2"/>
      <scheme val="minor"/>
    </font>
    <font>
      <b/>
      <sz val="8"/>
      <color rgb="FF00B050"/>
      <name val="Calibri"/>
      <family val="2"/>
      <scheme val="minor"/>
    </font>
    <font>
      <b/>
      <sz val="18"/>
      <color rgb="FFFFC000"/>
      <name val="Calibri"/>
      <family val="2"/>
      <scheme val="minor"/>
    </font>
    <font>
      <b/>
      <sz val="11"/>
      <color rgb="FF002060"/>
      <name val="Calibri"/>
      <family val="2"/>
      <scheme val="minor"/>
    </font>
    <font>
      <b/>
      <sz val="11"/>
      <color rgb="FFFFC000"/>
      <name val="Calibri"/>
      <family val="2"/>
      <scheme val="minor"/>
    </font>
    <font>
      <b/>
      <sz val="18"/>
      <color rgb="FF002060"/>
      <name val="Calibri"/>
      <family val="2"/>
      <scheme val="minor"/>
    </font>
    <font>
      <sz val="11"/>
      <color rgb="FFFFC000"/>
      <name val="Calibri"/>
      <family val="2"/>
      <scheme val="minor"/>
    </font>
    <font>
      <sz val="11"/>
      <color rgb="FF002060"/>
      <name val="Calibri"/>
      <family val="2"/>
      <scheme val="minor"/>
    </font>
    <font>
      <b/>
      <sz val="20"/>
      <color rgb="FFFFC000"/>
      <name val="Calibri"/>
      <family val="2"/>
      <scheme val="minor"/>
    </font>
    <font>
      <b/>
      <sz val="16"/>
      <color theme="0"/>
      <name val="Calibri"/>
      <family val="2"/>
      <scheme val="minor"/>
    </font>
    <font>
      <b/>
      <sz val="18"/>
      <color theme="0"/>
      <name val="Calibri"/>
      <family val="2"/>
      <scheme val="minor"/>
    </font>
    <font>
      <sz val="8"/>
      <name val="Calibri"/>
      <family val="2"/>
      <scheme val="minor"/>
    </font>
    <font>
      <b/>
      <sz val="16"/>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C000"/>
        <bgColor indexed="64"/>
      </patternFill>
    </fill>
    <fill>
      <patternFill patternType="solid">
        <fgColor rgb="FF002060"/>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285">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0" fontId="0" fillId="0" borderId="0" xfId="0" applyAlignment="1" applyProtection="1">
      <alignment horizontal="center" shrinkToFit="1"/>
      <protection hidden="1"/>
    </xf>
    <xf numFmtId="164" fontId="0" fillId="0" borderId="2" xfId="0" applyNumberFormat="1" applyBorder="1" applyAlignment="1" applyProtection="1">
      <alignment horizontal="center" shrinkToFit="1"/>
      <protection hidden="1"/>
    </xf>
    <xf numFmtId="164" fontId="0" fillId="0" borderId="0"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0" fontId="0" fillId="0" borderId="1" xfId="0" applyBorder="1" applyAlignment="1" applyProtection="1">
      <alignment horizontal="left" shrinkToFit="1"/>
      <protection locked="0"/>
    </xf>
    <xf numFmtId="164" fontId="0" fillId="0" borderId="2" xfId="0" applyNumberFormat="1" applyBorder="1" applyAlignment="1" applyProtection="1">
      <alignment horizontal="center" shrinkToFit="1"/>
      <protection locked="0"/>
    </xf>
    <xf numFmtId="0" fontId="0" fillId="0" borderId="3" xfId="0" applyBorder="1" applyAlignment="1" applyProtection="1">
      <alignment horizontal="left" shrinkToFit="1"/>
      <protection locked="0"/>
    </xf>
    <xf numFmtId="0" fontId="0" fillId="0" borderId="10" xfId="0" applyBorder="1" applyAlignment="1" applyProtection="1">
      <alignment horizontal="left" shrinkToFit="1"/>
      <protection locked="0"/>
    </xf>
    <xf numFmtId="164" fontId="0" fillId="0" borderId="0" xfId="0" applyNumberFormat="1" applyBorder="1" applyAlignment="1" applyProtection="1">
      <alignment horizontal="center" shrinkToFit="1"/>
      <protection locked="0"/>
    </xf>
    <xf numFmtId="0" fontId="0" fillId="0" borderId="11" xfId="0" applyBorder="1" applyAlignment="1" applyProtection="1">
      <alignment horizontal="left" shrinkToFit="1"/>
      <protection locked="0"/>
    </xf>
    <xf numFmtId="164" fontId="0" fillId="0" borderId="8" xfId="0" applyNumberFormat="1" applyBorder="1" applyAlignment="1" applyProtection="1">
      <alignment horizontal="center" shrinkToFit="1"/>
      <protection locked="0"/>
    </xf>
    <xf numFmtId="0" fontId="0" fillId="0" borderId="1"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2" fillId="2" borderId="0" xfId="0" applyFont="1" applyFill="1" applyAlignment="1" applyProtection="1">
      <alignment horizontal="center" shrinkToFit="1"/>
      <protection hidden="1"/>
    </xf>
    <xf numFmtId="0" fontId="0" fillId="0" borderId="1" xfId="0" applyBorder="1" applyAlignment="1" applyProtection="1">
      <alignment shrinkToFit="1"/>
      <protection locked="0"/>
    </xf>
    <xf numFmtId="8" fontId="0" fillId="0" borderId="2" xfId="0" applyNumberFormat="1" applyBorder="1" applyAlignment="1" applyProtection="1">
      <alignment shrinkToFit="1"/>
      <protection locked="0"/>
    </xf>
    <xf numFmtId="0" fontId="0" fillId="0" borderId="3" xfId="0" applyBorder="1" applyAlignment="1" applyProtection="1">
      <alignment horizontal="center" shrinkToFit="1"/>
      <protection locked="0"/>
    </xf>
    <xf numFmtId="0" fontId="0" fillId="0" borderId="10" xfId="0" applyBorder="1" applyAlignment="1" applyProtection="1">
      <alignment shrinkToFit="1"/>
      <protection locked="0"/>
    </xf>
    <xf numFmtId="8" fontId="0" fillId="0" borderId="0" xfId="0" applyNumberFormat="1" applyBorder="1" applyAlignment="1" applyProtection="1">
      <alignment shrinkToFit="1"/>
      <protection locked="0"/>
    </xf>
    <xf numFmtId="0" fontId="0" fillId="0" borderId="11" xfId="0" applyBorder="1" applyAlignment="1" applyProtection="1">
      <alignment horizontal="center" shrinkToFit="1"/>
      <protection locked="0"/>
    </xf>
    <xf numFmtId="0" fontId="0" fillId="0" borderId="7" xfId="0" applyBorder="1" applyAlignment="1" applyProtection="1">
      <alignment shrinkToFit="1"/>
      <protection locked="0"/>
    </xf>
    <xf numFmtId="8" fontId="0" fillId="0" borderId="8" xfId="0" applyNumberFormat="1" applyBorder="1" applyAlignment="1" applyProtection="1">
      <alignment shrinkToFit="1"/>
      <protection locked="0"/>
    </xf>
    <xf numFmtId="0" fontId="0" fillId="0" borderId="9" xfId="0" applyBorder="1" applyAlignment="1" applyProtection="1">
      <alignment horizontal="center" shrinkToFit="1"/>
      <protection locked="0"/>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5" fillId="0" borderId="0" xfId="0" applyFont="1" applyAlignment="1" applyProtection="1">
      <alignment horizontal="center" shrinkToFit="1"/>
      <protection hidden="1"/>
    </xf>
    <xf numFmtId="0" fontId="0" fillId="0" borderId="4" xfId="0" applyBorder="1" applyAlignment="1" applyProtection="1">
      <alignment horizontal="center" shrinkToFit="1"/>
      <protection hidden="1"/>
    </xf>
    <xf numFmtId="0" fontId="0" fillId="2" borderId="0" xfId="0" applyFill="1" applyAlignment="1" applyProtection="1">
      <alignment horizontal="center" shrinkToFit="1"/>
      <protection hidden="1"/>
    </xf>
    <xf numFmtId="0" fontId="0" fillId="0" borderId="2" xfId="0" applyBorder="1" applyAlignment="1" applyProtection="1">
      <alignment shrinkToFit="1"/>
      <protection locked="0"/>
    </xf>
    <xf numFmtId="0" fontId="6" fillId="0" borderId="3" xfId="0" applyFont="1" applyBorder="1" applyAlignment="1" applyProtection="1">
      <alignment horizontal="center" shrinkToFit="1"/>
      <protection locked="0"/>
    </xf>
    <xf numFmtId="0" fontId="0" fillId="0" borderId="0" xfId="0" applyBorder="1" applyAlignment="1" applyProtection="1">
      <alignment shrinkToFit="1"/>
      <protection locked="0"/>
    </xf>
    <xf numFmtId="0" fontId="6" fillId="0" borderId="11" xfId="0" applyFont="1" applyBorder="1" applyAlignment="1" applyProtection="1">
      <alignment horizontal="center" shrinkToFit="1"/>
      <protection locked="0"/>
    </xf>
    <xf numFmtId="0" fontId="0" fillId="0" borderId="8" xfId="0" applyBorder="1" applyAlignment="1" applyProtection="1">
      <alignment shrinkToFit="1"/>
      <protection locked="0"/>
    </xf>
    <xf numFmtId="0" fontId="6" fillId="0" borderId="9" xfId="0" applyFont="1" applyBorder="1" applyAlignment="1" applyProtection="1">
      <alignment horizontal="center" shrinkToFit="1"/>
      <protection locked="0"/>
    </xf>
    <xf numFmtId="165" fontId="0" fillId="0" borderId="2" xfId="0" applyNumberFormat="1" applyBorder="1" applyAlignment="1" applyProtection="1">
      <alignment horizontal="center" shrinkToFit="1"/>
      <protection locked="0"/>
    </xf>
    <xf numFmtId="165" fontId="0" fillId="0" borderId="0" xfId="0" applyNumberFormat="1" applyBorder="1" applyAlignment="1" applyProtection="1">
      <alignment horizontal="center" shrinkToFit="1"/>
      <protection locked="0"/>
    </xf>
    <xf numFmtId="165" fontId="0" fillId="0" borderId="8" xfId="0" applyNumberFormat="1" applyBorder="1" applyAlignment="1" applyProtection="1">
      <alignment horizontal="center" shrinkToFit="1"/>
      <protection locked="0"/>
    </xf>
    <xf numFmtId="0" fontId="3" fillId="2" borderId="0" xfId="0" applyFont="1" applyFill="1" applyAlignment="1" applyProtection="1">
      <alignment horizontal="center" shrinkToFit="1"/>
      <protection hidden="1"/>
    </xf>
    <xf numFmtId="0" fontId="0" fillId="0" borderId="0" xfId="0" applyAlignment="1" applyProtection="1">
      <alignment horizontal="right" shrinkToFit="1"/>
      <protection hidden="1"/>
    </xf>
    <xf numFmtId="8" fontId="0" fillId="0" borderId="2" xfId="0" applyNumberFormat="1" applyFill="1" applyBorder="1" applyAlignment="1" applyProtection="1">
      <alignment shrinkToFit="1"/>
      <protection hidden="1"/>
    </xf>
    <xf numFmtId="8" fontId="0" fillId="0" borderId="0" xfId="0" applyNumberFormat="1" applyFill="1" applyBorder="1" applyAlignment="1" applyProtection="1">
      <alignment shrinkToFit="1"/>
      <protection hidden="1"/>
    </xf>
    <xf numFmtId="8" fontId="0" fillId="0" borderId="8" xfId="0" applyNumberFormat="1" applyFill="1" applyBorder="1" applyAlignment="1" applyProtection="1">
      <alignment shrinkToFit="1"/>
      <protection hidden="1"/>
    </xf>
    <xf numFmtId="0" fontId="0" fillId="2" borderId="0" xfId="0" applyFont="1" applyFill="1" applyBorder="1" applyAlignment="1" applyProtection="1">
      <alignment horizontal="center" vertical="center" shrinkToFit="1"/>
      <protection hidden="1"/>
    </xf>
    <xf numFmtId="164" fontId="0" fillId="0" borderId="1" xfId="0" applyNumberFormat="1" applyFill="1" applyBorder="1" applyAlignment="1" applyProtection="1">
      <alignment horizontal="center" shrinkToFit="1"/>
      <protection hidden="1"/>
    </xf>
    <xf numFmtId="164" fontId="0" fillId="0" borderId="10" xfId="0" applyNumberFormat="1" applyFill="1" applyBorder="1" applyAlignment="1" applyProtection="1">
      <alignment horizontal="center" shrinkToFit="1"/>
      <protection hidden="1"/>
    </xf>
    <xf numFmtId="164" fontId="0" fillId="0" borderId="7" xfId="0" applyNumberFormat="1" applyFill="1" applyBorder="1" applyAlignment="1" applyProtection="1">
      <alignment horizontal="center" shrinkToFit="1"/>
      <protection hidden="1"/>
    </xf>
    <xf numFmtId="164" fontId="0" fillId="0" borderId="13" xfId="0" applyNumberFormat="1" applyBorder="1" applyAlignment="1" applyProtection="1">
      <alignment horizontal="center" shrinkToFit="1"/>
      <protection hidden="1"/>
    </xf>
    <xf numFmtId="164" fontId="0" fillId="0" borderId="14"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0" fontId="0" fillId="0" borderId="4" xfId="0" applyBorder="1" applyAlignment="1" applyProtection="1">
      <alignment horizontal="center" shrinkToFit="1"/>
      <protection locked="0"/>
    </xf>
    <xf numFmtId="0" fontId="0" fillId="0" borderId="2" xfId="0" applyBorder="1" applyAlignment="1" applyProtection="1">
      <alignment horizontal="left" shrinkToFit="1"/>
      <protection hidden="1"/>
    </xf>
    <xf numFmtId="0" fontId="0" fillId="0" borderId="0"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6" fillId="0" borderId="2" xfId="0" applyFont="1" applyBorder="1" applyAlignment="1" applyProtection="1">
      <alignment horizontal="center" shrinkToFit="1"/>
      <protection hidden="1"/>
    </xf>
    <xf numFmtId="0" fontId="6" fillId="0" borderId="0" xfId="0" applyFont="1" applyBorder="1" applyAlignment="1" applyProtection="1">
      <alignment horizontal="center" shrinkToFit="1"/>
      <protection hidden="1"/>
    </xf>
    <xf numFmtId="0" fontId="6" fillId="0" borderId="8" xfId="0" applyFont="1"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5" fillId="0" borderId="0" xfId="0" applyFont="1" applyBorder="1" applyAlignment="1" applyProtection="1">
      <alignment horizontal="center" shrinkToFit="1"/>
      <protection hidden="1"/>
    </xf>
    <xf numFmtId="0" fontId="2" fillId="2" borderId="0" xfId="0" applyFont="1" applyFill="1" applyAlignment="1" applyProtection="1">
      <alignment horizontal="left" shrinkToFit="1"/>
      <protection hidden="1"/>
    </xf>
    <xf numFmtId="0" fontId="0" fillId="0" borderId="4" xfId="0" applyBorder="1" applyAlignment="1" applyProtection="1">
      <alignment horizontal="center" shrinkToFit="1"/>
      <protection hidden="1"/>
    </xf>
    <xf numFmtId="0" fontId="0" fillId="2" borderId="0" xfId="0" applyFont="1" applyFill="1" applyAlignment="1" applyProtection="1">
      <alignment shrinkToFit="1"/>
      <protection hidden="1"/>
    </xf>
    <xf numFmtId="0" fontId="0" fillId="0" borderId="4" xfId="0" applyFill="1" applyBorder="1" applyAlignment="1" applyProtection="1">
      <alignment horizontal="center" shrinkToFit="1"/>
      <protection hidden="1"/>
    </xf>
    <xf numFmtId="0" fontId="0" fillId="0" borderId="0" xfId="0" applyBorder="1" applyAlignment="1" applyProtection="1">
      <alignment horizontal="center" shrinkToFit="1"/>
      <protection locked="0"/>
    </xf>
    <xf numFmtId="0" fontId="0" fillId="0" borderId="3" xfId="0" applyFill="1" applyBorder="1" applyAlignment="1" applyProtection="1">
      <alignment horizontal="center" shrinkToFit="1"/>
      <protection hidden="1"/>
    </xf>
    <xf numFmtId="0" fontId="0" fillId="0" borderId="11" xfId="0" applyFill="1" applyBorder="1" applyAlignment="1" applyProtection="1">
      <alignment horizontal="center" shrinkToFit="1"/>
      <protection hidden="1"/>
    </xf>
    <xf numFmtId="0" fontId="0" fillId="0" borderId="9" xfId="0" applyFill="1" applyBorder="1" applyAlignment="1" applyProtection="1">
      <alignment horizontal="center" shrinkToFit="1"/>
      <protection hidden="1"/>
    </xf>
    <xf numFmtId="0" fontId="0" fillId="2" borderId="0" xfId="0" applyFill="1" applyBorder="1" applyAlignment="1" applyProtection="1">
      <alignment shrinkToFit="1"/>
      <protection hidden="1"/>
    </xf>
    <xf numFmtId="0" fontId="1" fillId="2" borderId="0" xfId="0" applyFont="1" applyFill="1" applyBorder="1" applyAlignment="1" applyProtection="1">
      <alignment shrinkToFit="1"/>
      <protection hidden="1"/>
    </xf>
    <xf numFmtId="8" fontId="0" fillId="0" borderId="3"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1" fillId="2" borderId="0" xfId="0" applyFont="1" applyFill="1" applyBorder="1" applyAlignment="1" applyProtection="1">
      <alignment horizontal="center" shrinkToFit="1"/>
      <protection hidden="1"/>
    </xf>
    <xf numFmtId="8" fontId="0" fillId="2" borderId="0" xfId="0" applyNumberFormat="1" applyFill="1" applyBorder="1" applyAlignment="1" applyProtection="1">
      <alignment horizontal="right" shrinkToFit="1"/>
      <protection hidden="1"/>
    </xf>
    <xf numFmtId="0" fontId="0" fillId="2" borderId="4" xfId="0" applyFill="1" applyBorder="1" applyAlignment="1" applyProtection="1">
      <alignment horizontal="center" shrinkToFit="1"/>
      <protection locked="0"/>
    </xf>
    <xf numFmtId="0" fontId="11" fillId="5" borderId="1" xfId="0" applyFont="1" applyFill="1" applyBorder="1" applyAlignment="1" applyProtection="1">
      <alignment horizontal="center" shrinkToFit="1"/>
      <protection hidden="1"/>
    </xf>
    <xf numFmtId="0" fontId="11" fillId="5" borderId="2" xfId="0" applyFont="1" applyFill="1" applyBorder="1" applyAlignment="1" applyProtection="1">
      <alignment horizontal="center" shrinkToFit="1"/>
      <protection hidden="1"/>
    </xf>
    <xf numFmtId="0" fontId="11" fillId="5" borderId="3" xfId="0" applyFont="1" applyFill="1" applyBorder="1" applyAlignment="1" applyProtection="1">
      <alignment horizontal="center" shrinkToFit="1"/>
      <protection hidden="1"/>
    </xf>
    <xf numFmtId="0" fontId="11" fillId="5" borderId="10" xfId="0" applyFont="1" applyFill="1" applyBorder="1" applyAlignment="1" applyProtection="1">
      <alignment horizontal="center" shrinkToFit="1"/>
      <protection hidden="1"/>
    </xf>
    <xf numFmtId="0" fontId="11" fillId="5" borderId="8" xfId="0" applyFont="1" applyFill="1" applyBorder="1" applyAlignment="1" applyProtection="1">
      <alignment horizontal="center" shrinkToFit="1"/>
      <protection hidden="1"/>
    </xf>
    <xf numFmtId="0" fontId="11" fillId="5" borderId="9" xfId="0" applyFont="1" applyFill="1" applyBorder="1" applyAlignment="1" applyProtection="1">
      <alignment horizontal="center" shrinkToFit="1"/>
      <protection hidden="1"/>
    </xf>
    <xf numFmtId="0" fontId="11" fillId="5" borderId="14" xfId="0" applyFont="1" applyFill="1" applyBorder="1" applyAlignment="1" applyProtection="1">
      <alignment horizontal="center" shrinkToFit="1"/>
      <protection hidden="1"/>
    </xf>
    <xf numFmtId="0" fontId="11" fillId="5" borderId="15" xfId="0" applyFont="1" applyFill="1" applyBorder="1" applyAlignment="1" applyProtection="1">
      <alignment horizontal="center" shrinkToFit="1"/>
      <protection hidden="1"/>
    </xf>
    <xf numFmtId="0" fontId="11" fillId="5" borderId="13" xfId="0" applyFont="1" applyFill="1" applyBorder="1" applyAlignment="1" applyProtection="1">
      <alignment horizontal="center" shrinkToFit="1"/>
      <protection hidden="1"/>
    </xf>
    <xf numFmtId="0" fontId="10" fillId="4" borderId="4" xfId="0" applyFont="1" applyFill="1" applyBorder="1" applyAlignment="1" applyProtection="1">
      <alignment horizontal="center" shrinkToFit="1"/>
      <protection hidden="1"/>
    </xf>
    <xf numFmtId="0" fontId="10" fillId="4" borderId="1" xfId="0" applyFont="1" applyFill="1" applyBorder="1" applyAlignment="1" applyProtection="1">
      <alignment horizontal="center" shrinkToFit="1"/>
      <protection hidden="1"/>
    </xf>
    <xf numFmtId="0" fontId="10" fillId="4" borderId="2" xfId="0" applyFont="1" applyFill="1" applyBorder="1" applyAlignment="1" applyProtection="1">
      <alignment horizontal="center" shrinkToFit="1"/>
      <protection hidden="1"/>
    </xf>
    <xf numFmtId="0" fontId="10" fillId="4" borderId="3" xfId="0" applyFont="1" applyFill="1" applyBorder="1" applyAlignment="1" applyProtection="1">
      <alignment horizontal="center" shrinkToFit="1"/>
      <protection hidden="1"/>
    </xf>
    <xf numFmtId="0" fontId="10" fillId="4" borderId="7" xfId="0" applyFont="1" applyFill="1" applyBorder="1" applyAlignment="1" applyProtection="1">
      <alignment horizontal="center" shrinkToFit="1"/>
      <protection locked="0"/>
    </xf>
    <xf numFmtId="0" fontId="10" fillId="4" borderId="8" xfId="0" applyFont="1" applyFill="1" applyBorder="1" applyAlignment="1" applyProtection="1">
      <alignment horizontal="center" shrinkToFit="1"/>
      <protection locked="0"/>
    </xf>
    <xf numFmtId="0" fontId="10" fillId="4" borderId="9" xfId="0" applyFont="1" applyFill="1" applyBorder="1" applyAlignment="1" applyProtection="1">
      <alignment horizontal="center" shrinkToFit="1"/>
      <protection locked="0"/>
    </xf>
    <xf numFmtId="0" fontId="11" fillId="5" borderId="7" xfId="0" applyFont="1" applyFill="1" applyBorder="1" applyAlignment="1" applyProtection="1">
      <alignment horizontal="center" shrinkToFit="1"/>
      <protection hidden="1"/>
    </xf>
    <xf numFmtId="0" fontId="11" fillId="5" borderId="9" xfId="0" applyFont="1" applyFill="1" applyBorder="1" applyAlignment="1" applyProtection="1">
      <alignment shrinkToFit="1"/>
      <protection hidden="1"/>
    </xf>
    <xf numFmtId="0" fontId="14" fillId="4" borderId="7" xfId="0" applyFont="1" applyFill="1" applyBorder="1" applyAlignment="1" applyProtection="1">
      <alignment shrinkToFit="1"/>
      <protection locked="0"/>
    </xf>
    <xf numFmtId="0" fontId="14" fillId="4" borderId="8" xfId="0" applyFont="1" applyFill="1" applyBorder="1" applyAlignment="1" applyProtection="1">
      <alignment shrinkToFit="1"/>
      <protection locked="0"/>
    </xf>
    <xf numFmtId="0" fontId="14" fillId="4" borderId="9" xfId="0" applyFont="1" applyFill="1" applyBorder="1" applyAlignment="1" applyProtection="1">
      <alignment shrinkToFit="1"/>
      <protection locked="0"/>
    </xf>
    <xf numFmtId="14" fontId="0" fillId="0" borderId="13"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14" fontId="0" fillId="0" borderId="4" xfId="0" applyNumberFormat="1" applyFon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8" fontId="0" fillId="0" borderId="13"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3"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15" xfId="0" applyFill="1" applyBorder="1" applyAlignment="1" applyProtection="1">
      <alignment horizontal="center" shrinkToFit="1"/>
      <protection hidden="1"/>
    </xf>
    <xf numFmtId="0" fontId="13" fillId="5" borderId="15" xfId="0" applyFont="1" applyFill="1" applyBorder="1" applyAlignment="1" applyProtection="1">
      <alignment shrinkToFit="1"/>
      <protection hidden="1"/>
    </xf>
    <xf numFmtId="0" fontId="0" fillId="0" borderId="0" xfId="0"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8" fontId="0" fillId="0" borderId="2"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165" fontId="0" fillId="0" borderId="0"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5" fontId="0" fillId="0" borderId="7"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0" fontId="0" fillId="0" borderId="13" xfId="0" applyBorder="1" applyAlignment="1" applyProtection="1">
      <alignment shrinkToFit="1"/>
      <protection hidden="1"/>
    </xf>
    <xf numFmtId="0" fontId="0" fillId="0" borderId="14" xfId="0" applyBorder="1" applyAlignment="1" applyProtection="1">
      <alignment shrinkToFit="1"/>
      <protection hidden="1"/>
    </xf>
    <xf numFmtId="0" fontId="0" fillId="0" borderId="15" xfId="0" applyBorder="1" applyAlignment="1" applyProtection="1">
      <alignment shrinkToFit="1"/>
      <protection hidden="1"/>
    </xf>
    <xf numFmtId="14" fontId="0" fillId="0" borderId="0" xfId="0" applyNumberFormat="1" applyBorder="1" applyAlignment="1" applyProtection="1">
      <alignment horizontal="center" shrinkToFit="1"/>
      <protection hidden="1"/>
    </xf>
    <xf numFmtId="0" fontId="0" fillId="0" borderId="0" xfId="0" applyBorder="1" applyAlignment="1" applyProtection="1">
      <alignment shrinkToFit="1"/>
      <protection hidden="1"/>
    </xf>
    <xf numFmtId="0" fontId="0" fillId="7" borderId="10" xfId="0" applyFill="1" applyBorder="1" applyAlignment="1" applyProtection="1">
      <alignment horizontal="left" shrinkToFit="1"/>
      <protection hidden="1"/>
    </xf>
    <xf numFmtId="164" fontId="0" fillId="7" borderId="0" xfId="0" applyNumberFormat="1" applyFill="1" applyBorder="1" applyAlignment="1" applyProtection="1">
      <alignment horizontal="center" shrinkToFit="1"/>
      <protection hidden="1"/>
    </xf>
    <xf numFmtId="0" fontId="0" fillId="7" borderId="11" xfId="0" applyFill="1" applyBorder="1" applyAlignment="1" applyProtection="1">
      <alignment horizontal="left" shrinkToFit="1"/>
      <protection hidden="1"/>
    </xf>
    <xf numFmtId="0" fontId="0" fillId="7" borderId="7" xfId="0" applyFill="1" applyBorder="1" applyAlignment="1" applyProtection="1">
      <alignment horizontal="left" shrinkToFit="1"/>
      <protection hidden="1"/>
    </xf>
    <xf numFmtId="164" fontId="0" fillId="7" borderId="8" xfId="0" applyNumberFormat="1" applyFill="1" applyBorder="1" applyAlignment="1" applyProtection="1">
      <alignment horizontal="center" shrinkToFit="1"/>
      <protection hidden="1"/>
    </xf>
    <xf numFmtId="0" fontId="0" fillId="7" borderId="9" xfId="0" applyFill="1" applyBorder="1" applyAlignment="1" applyProtection="1">
      <alignment horizontal="left" shrinkToFit="1"/>
      <protection hidden="1"/>
    </xf>
    <xf numFmtId="0" fontId="0" fillId="7" borderId="1" xfId="0" applyFill="1" applyBorder="1" applyAlignment="1" applyProtection="1">
      <alignment horizontal="left" shrinkToFit="1"/>
      <protection hidden="1"/>
    </xf>
    <xf numFmtId="164" fontId="0" fillId="7" borderId="2" xfId="0" applyNumberFormat="1" applyFill="1" applyBorder="1" applyAlignment="1" applyProtection="1">
      <alignment horizontal="center" shrinkToFit="1"/>
      <protection hidden="1"/>
    </xf>
    <xf numFmtId="0" fontId="0" fillId="7" borderId="3" xfId="0" applyFill="1" applyBorder="1" applyAlignment="1" applyProtection="1">
      <alignment horizontal="left" shrinkToFit="1"/>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2" fillId="2" borderId="8"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left" vertical="center" wrapText="1"/>
      <protection hidden="1"/>
    </xf>
    <xf numFmtId="0" fontId="7" fillId="2" borderId="0" xfId="0" applyFont="1" applyFill="1" applyAlignment="1" applyProtection="1">
      <alignment horizontal="center" vertical="center" shrinkToFit="1"/>
      <protection hidden="1"/>
    </xf>
    <xf numFmtId="0" fontId="1" fillId="3" borderId="5" xfId="0" applyFont="1" applyFill="1" applyBorder="1" applyAlignment="1" applyProtection="1">
      <alignment horizontal="center" shrinkToFit="1"/>
      <protection hidden="1"/>
    </xf>
    <xf numFmtId="0" fontId="1" fillId="3" borderId="12" xfId="0" applyFont="1" applyFill="1" applyBorder="1" applyAlignment="1" applyProtection="1">
      <alignment horizontal="center" shrinkToFit="1"/>
      <protection hidden="1"/>
    </xf>
    <xf numFmtId="0" fontId="1" fillId="3" borderId="6"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11" fillId="5" borderId="5" xfId="0" applyFont="1" applyFill="1" applyBorder="1" applyAlignment="1" applyProtection="1">
      <alignment horizontal="center" shrinkToFit="1"/>
      <protection hidden="1"/>
    </xf>
    <xf numFmtId="0" fontId="11" fillId="5" borderId="12" xfId="0" applyFont="1" applyFill="1" applyBorder="1" applyAlignment="1" applyProtection="1">
      <alignment horizontal="center" shrinkToFit="1"/>
      <protection hidden="1"/>
    </xf>
    <xf numFmtId="0" fontId="11" fillId="5" borderId="6" xfId="0" applyFont="1" applyFill="1" applyBorder="1" applyAlignment="1" applyProtection="1">
      <alignment horizontal="center" shrinkToFit="1"/>
      <protection hidden="1"/>
    </xf>
    <xf numFmtId="0" fontId="3" fillId="0" borderId="5" xfId="0" applyFont="1" applyBorder="1" applyAlignment="1" applyProtection="1">
      <alignment horizontal="center" shrinkToFit="1"/>
      <protection hidden="1"/>
    </xf>
    <xf numFmtId="0" fontId="3" fillId="0" borderId="12" xfId="0" applyFont="1" applyBorder="1" applyAlignment="1" applyProtection="1">
      <alignment horizontal="center" shrinkToFit="1"/>
      <protection hidden="1"/>
    </xf>
    <xf numFmtId="0" fontId="3" fillId="0" borderId="6" xfId="0" applyFont="1" applyBorder="1" applyAlignment="1" applyProtection="1">
      <alignment horizontal="center" shrinkToFit="1"/>
      <protection hidden="1"/>
    </xf>
    <xf numFmtId="0" fontId="7" fillId="0" borderId="1" xfId="0" applyFont="1" applyBorder="1" applyAlignment="1" applyProtection="1">
      <alignment horizontal="left" vertical="center" wrapText="1"/>
      <protection hidden="1"/>
    </xf>
    <xf numFmtId="0" fontId="7" fillId="0" borderId="2"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0" fontId="7" fillId="0" borderId="8" xfId="0" applyFont="1" applyBorder="1" applyAlignment="1" applyProtection="1">
      <alignment horizontal="left" vertical="center" wrapText="1"/>
      <protection hidden="1"/>
    </xf>
    <xf numFmtId="0" fontId="7" fillId="0" borderId="9" xfId="0" applyFont="1" applyBorder="1" applyAlignment="1" applyProtection="1">
      <alignment horizontal="left" vertical="center" wrapText="1"/>
      <protection hidden="1"/>
    </xf>
    <xf numFmtId="0" fontId="0" fillId="0" borderId="0" xfId="0" applyBorder="1" applyAlignment="1" applyProtection="1">
      <alignment horizontal="center" shrinkToFit="1"/>
      <protection hidden="1"/>
    </xf>
    <xf numFmtId="0" fontId="16" fillId="6" borderId="1" xfId="1" applyFont="1" applyFill="1" applyBorder="1" applyAlignment="1">
      <alignment horizontal="center" vertical="center" wrapText="1"/>
    </xf>
    <xf numFmtId="0" fontId="16" fillId="6" borderId="2" xfId="1" applyFont="1" applyFill="1" applyBorder="1" applyAlignment="1">
      <alignment horizontal="center" vertical="center" wrapText="1"/>
    </xf>
    <xf numFmtId="0" fontId="16" fillId="6" borderId="3" xfId="1" applyFont="1" applyFill="1" applyBorder="1" applyAlignment="1">
      <alignment horizontal="center" vertical="center" wrapText="1"/>
    </xf>
    <xf numFmtId="0" fontId="16" fillId="6" borderId="10" xfId="1" applyFont="1" applyFill="1" applyBorder="1" applyAlignment="1">
      <alignment horizontal="center" vertical="center" wrapText="1"/>
    </xf>
    <xf numFmtId="0" fontId="16" fillId="6" borderId="0" xfId="1" applyFont="1" applyFill="1" applyBorder="1" applyAlignment="1">
      <alignment horizontal="center" vertical="center" wrapText="1"/>
    </xf>
    <xf numFmtId="0" fontId="16" fillId="6" borderId="11" xfId="1" applyFont="1" applyFill="1" applyBorder="1" applyAlignment="1">
      <alignment horizontal="center" vertical="center" wrapText="1"/>
    </xf>
    <xf numFmtId="0" fontId="16" fillId="6" borderId="7" xfId="1" applyFont="1" applyFill="1" applyBorder="1" applyAlignment="1">
      <alignment horizontal="center" vertical="center" wrapText="1"/>
    </xf>
    <xf numFmtId="0" fontId="16" fillId="6" borderId="8" xfId="1" applyFont="1" applyFill="1" applyBorder="1" applyAlignment="1">
      <alignment horizontal="center" vertical="center" wrapText="1"/>
    </xf>
    <xf numFmtId="0" fontId="16" fillId="6" borderId="9" xfId="1" applyFont="1" applyFill="1" applyBorder="1" applyAlignment="1">
      <alignment horizontal="center" vertical="center" wrapText="1"/>
    </xf>
    <xf numFmtId="0" fontId="0" fillId="0" borderId="5"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6" xfId="0" applyBorder="1" applyAlignment="1" applyProtection="1">
      <alignment horizontal="left" shrinkToFit="1"/>
      <protection hidden="1"/>
    </xf>
    <xf numFmtId="0" fontId="15" fillId="5" borderId="1" xfId="0" applyFont="1" applyFill="1" applyBorder="1" applyAlignment="1" applyProtection="1">
      <alignment horizontal="center" vertical="center" shrinkToFit="1"/>
      <protection hidden="1"/>
    </xf>
    <xf numFmtId="0" fontId="15" fillId="5" borderId="2" xfId="0" applyFont="1" applyFill="1" applyBorder="1" applyAlignment="1" applyProtection="1">
      <alignment horizontal="center" vertical="center" shrinkToFit="1"/>
      <protection hidden="1"/>
    </xf>
    <xf numFmtId="0" fontId="15" fillId="5" borderId="3" xfId="0" applyFont="1" applyFill="1" applyBorder="1" applyAlignment="1" applyProtection="1">
      <alignment horizontal="center" vertical="center" shrinkToFit="1"/>
      <protection hidden="1"/>
    </xf>
    <xf numFmtId="0" fontId="15" fillId="5" borderId="7" xfId="0" applyFont="1" applyFill="1" applyBorder="1" applyAlignment="1" applyProtection="1">
      <alignment horizontal="center" vertical="center" shrinkToFit="1"/>
      <protection hidden="1"/>
    </xf>
    <xf numFmtId="0" fontId="15" fillId="5" borderId="8" xfId="0" applyFont="1" applyFill="1" applyBorder="1" applyAlignment="1" applyProtection="1">
      <alignment horizontal="center" vertical="center" shrinkToFit="1"/>
      <protection hidden="1"/>
    </xf>
    <xf numFmtId="0" fontId="15" fillId="5" borderId="9" xfId="0" applyFont="1" applyFill="1" applyBorder="1" applyAlignment="1" applyProtection="1">
      <alignment horizontal="center" vertical="center" shrinkToFit="1"/>
      <protection hidden="1"/>
    </xf>
    <xf numFmtId="0" fontId="10" fillId="4" borderId="5" xfId="0" applyFont="1" applyFill="1" applyBorder="1" applyAlignment="1" applyProtection="1">
      <alignment horizontal="center" shrinkToFit="1"/>
      <protection hidden="1"/>
    </xf>
    <xf numFmtId="0" fontId="10" fillId="4" borderId="12" xfId="0" applyFont="1" applyFill="1" applyBorder="1" applyAlignment="1" applyProtection="1">
      <alignment horizontal="center" shrinkToFit="1"/>
      <protection hidden="1"/>
    </xf>
    <xf numFmtId="0" fontId="10" fillId="4" borderId="6" xfId="0" applyFont="1" applyFill="1" applyBorder="1" applyAlignment="1" applyProtection="1">
      <alignment horizontal="center" shrinkToFit="1"/>
      <protection hidden="1"/>
    </xf>
    <xf numFmtId="0" fontId="17" fillId="7" borderId="1" xfId="0" applyFont="1" applyFill="1" applyBorder="1" applyAlignment="1" applyProtection="1">
      <alignment horizontal="center" vertical="center" shrinkToFit="1"/>
      <protection hidden="1"/>
    </xf>
    <xf numFmtId="0" fontId="17" fillId="7" borderId="2" xfId="0" applyFont="1" applyFill="1" applyBorder="1" applyAlignment="1" applyProtection="1">
      <alignment horizontal="center" vertical="center" shrinkToFit="1"/>
      <protection hidden="1"/>
    </xf>
    <xf numFmtId="0" fontId="17" fillId="7" borderId="3" xfId="0" applyFont="1" applyFill="1" applyBorder="1" applyAlignment="1" applyProtection="1">
      <alignment horizontal="center" vertical="center" shrinkToFit="1"/>
      <protection hidden="1"/>
    </xf>
    <xf numFmtId="0" fontId="17" fillId="7" borderId="7" xfId="0" applyFont="1" applyFill="1" applyBorder="1" applyAlignment="1" applyProtection="1">
      <alignment horizontal="center" vertical="center" shrinkToFit="1"/>
      <protection hidden="1"/>
    </xf>
    <xf numFmtId="0" fontId="17" fillId="7" borderId="8" xfId="0" applyFont="1" applyFill="1" applyBorder="1" applyAlignment="1" applyProtection="1">
      <alignment horizontal="center" vertical="center" shrinkToFit="1"/>
      <protection hidden="1"/>
    </xf>
    <xf numFmtId="0" fontId="17" fillId="7" borderId="9" xfId="0" applyFont="1" applyFill="1" applyBorder="1" applyAlignment="1" applyProtection="1">
      <alignment horizontal="center" vertical="center" shrinkToFit="1"/>
      <protection hidden="1"/>
    </xf>
    <xf numFmtId="0" fontId="4" fillId="0" borderId="1"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2" fillId="2" borderId="12" xfId="0" applyFont="1" applyFill="1" applyBorder="1" applyAlignment="1" applyProtection="1">
      <alignment horizontal="center" shrinkToFit="1"/>
      <protection hidden="1"/>
    </xf>
    <xf numFmtId="0" fontId="4" fillId="2" borderId="0" xfId="0" applyFont="1" applyFill="1" applyAlignment="1" applyProtection="1">
      <alignment horizontal="left" wrapText="1"/>
      <protection hidden="1"/>
    </xf>
    <xf numFmtId="0" fontId="4" fillId="2" borderId="8" xfId="0" applyFont="1" applyFill="1" applyBorder="1" applyAlignment="1" applyProtection="1">
      <alignment horizontal="left" wrapText="1"/>
      <protection hidden="1"/>
    </xf>
    <xf numFmtId="0" fontId="2" fillId="2" borderId="8" xfId="0" applyFont="1" applyFill="1" applyBorder="1" applyAlignment="1" applyProtection="1">
      <alignment horizontal="center" shrinkToFit="1"/>
      <protection hidden="1"/>
    </xf>
    <xf numFmtId="0" fontId="4" fillId="2" borderId="1" xfId="0" applyFont="1" applyFill="1" applyBorder="1" applyAlignment="1" applyProtection="1">
      <alignment horizontal="left" wrapText="1"/>
      <protection hidden="1"/>
    </xf>
    <xf numFmtId="0" fontId="4" fillId="2" borderId="2" xfId="0" applyFont="1" applyFill="1" applyBorder="1" applyAlignment="1" applyProtection="1">
      <alignment horizontal="left" wrapText="1"/>
      <protection hidden="1"/>
    </xf>
    <xf numFmtId="0" fontId="4" fillId="2" borderId="3" xfId="0" applyFont="1" applyFill="1" applyBorder="1" applyAlignment="1" applyProtection="1">
      <alignment horizontal="left" wrapText="1"/>
      <protection hidden="1"/>
    </xf>
    <xf numFmtId="0" fontId="4" fillId="2" borderId="10" xfId="0" applyFont="1" applyFill="1" applyBorder="1" applyAlignment="1" applyProtection="1">
      <alignment horizontal="left" wrapText="1"/>
      <protection hidden="1"/>
    </xf>
    <xf numFmtId="0" fontId="4" fillId="2" borderId="0" xfId="0" applyFont="1" applyFill="1" applyBorder="1" applyAlignment="1" applyProtection="1">
      <alignment horizontal="left" wrapText="1"/>
      <protection hidden="1"/>
    </xf>
    <xf numFmtId="0" fontId="4" fillId="2" borderId="11" xfId="0" applyFont="1" applyFill="1" applyBorder="1" applyAlignment="1" applyProtection="1">
      <alignment horizontal="left" wrapText="1"/>
      <protection hidden="1"/>
    </xf>
    <xf numFmtId="0" fontId="4" fillId="2" borderId="7" xfId="0" applyFont="1" applyFill="1" applyBorder="1" applyAlignment="1" applyProtection="1">
      <alignment horizontal="left" wrapText="1"/>
      <protection hidden="1"/>
    </xf>
    <xf numFmtId="0" fontId="4" fillId="2" borderId="9" xfId="0" applyFont="1" applyFill="1" applyBorder="1" applyAlignment="1" applyProtection="1">
      <alignment horizontal="left" wrapText="1"/>
      <protection hidden="1"/>
    </xf>
    <xf numFmtId="0" fontId="3" fillId="2" borderId="2" xfId="0" applyFont="1" applyFill="1" applyBorder="1" applyAlignment="1" applyProtection="1">
      <alignment horizontal="center" shrinkToFit="1"/>
      <protection hidden="1"/>
    </xf>
    <xf numFmtId="0" fontId="12" fillId="4" borderId="1" xfId="0" applyFont="1" applyFill="1" applyBorder="1" applyAlignment="1" applyProtection="1">
      <alignment horizontal="center" vertical="center" shrinkToFit="1"/>
      <protection hidden="1"/>
    </xf>
    <xf numFmtId="0" fontId="12" fillId="4" borderId="3" xfId="0" applyFont="1" applyFill="1" applyBorder="1" applyAlignment="1" applyProtection="1">
      <alignment horizontal="center" vertical="center" shrinkToFit="1"/>
      <protection hidden="1"/>
    </xf>
    <xf numFmtId="0" fontId="12" fillId="4" borderId="7" xfId="0" applyFont="1" applyFill="1" applyBorder="1" applyAlignment="1" applyProtection="1">
      <alignment horizontal="center" vertical="center" shrinkToFit="1"/>
      <protection hidden="1"/>
    </xf>
    <xf numFmtId="0" fontId="12" fillId="4" borderId="9" xfId="0" applyFont="1" applyFill="1" applyBorder="1" applyAlignment="1" applyProtection="1">
      <alignment horizontal="center" vertical="center" shrinkToFit="1"/>
      <protection hidden="1"/>
    </xf>
    <xf numFmtId="0" fontId="9" fillId="5" borderId="1" xfId="0" applyFont="1" applyFill="1" applyBorder="1" applyAlignment="1" applyProtection="1">
      <alignment horizontal="center" vertical="center" shrinkToFit="1"/>
      <protection hidden="1"/>
    </xf>
    <xf numFmtId="0" fontId="9" fillId="5" borderId="2" xfId="0" applyFont="1" applyFill="1" applyBorder="1" applyAlignment="1" applyProtection="1">
      <alignment horizontal="center" vertical="center" shrinkToFit="1"/>
      <protection hidden="1"/>
    </xf>
    <xf numFmtId="0" fontId="9" fillId="5" borderId="3" xfId="0" applyFont="1" applyFill="1" applyBorder="1" applyAlignment="1" applyProtection="1">
      <alignment horizontal="center" vertical="center" shrinkToFit="1"/>
      <protection hidden="1"/>
    </xf>
    <xf numFmtId="0" fontId="9" fillId="5" borderId="7" xfId="0" applyFont="1" applyFill="1" applyBorder="1" applyAlignment="1" applyProtection="1">
      <alignment horizontal="center" vertical="center" shrinkToFit="1"/>
      <protection hidden="1"/>
    </xf>
    <xf numFmtId="0" fontId="9" fillId="5" borderId="8" xfId="0" applyFont="1" applyFill="1" applyBorder="1" applyAlignment="1" applyProtection="1">
      <alignment horizontal="center" vertical="center" shrinkToFit="1"/>
      <protection hidden="1"/>
    </xf>
    <xf numFmtId="0" fontId="9" fillId="5" borderId="9" xfId="0" applyFont="1" applyFill="1" applyBorder="1" applyAlignment="1" applyProtection="1">
      <alignment horizontal="center" vertical="center"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19" fillId="2" borderId="1" xfId="0" applyFont="1" applyFill="1" applyBorder="1" applyAlignment="1" applyProtection="1">
      <alignment horizontal="center" vertical="center" shrinkToFit="1"/>
      <protection hidden="1"/>
    </xf>
    <xf numFmtId="0" fontId="19" fillId="2" borderId="2" xfId="0" applyFont="1" applyFill="1" applyBorder="1" applyAlignment="1" applyProtection="1">
      <alignment horizontal="center" vertical="center" shrinkToFit="1"/>
      <protection hidden="1"/>
    </xf>
    <xf numFmtId="0" fontId="19" fillId="2" borderId="3" xfId="0" applyFont="1" applyFill="1" applyBorder="1" applyAlignment="1" applyProtection="1">
      <alignment horizontal="center" vertical="center" shrinkToFit="1"/>
      <protection hidden="1"/>
    </xf>
    <xf numFmtId="0" fontId="19" fillId="2" borderId="7" xfId="0" applyFont="1" applyFill="1" applyBorder="1" applyAlignment="1" applyProtection="1">
      <alignment horizontal="center" vertical="center" shrinkToFit="1"/>
      <protection hidden="1"/>
    </xf>
    <xf numFmtId="0" fontId="19" fillId="2" borderId="8" xfId="0" applyFont="1" applyFill="1" applyBorder="1" applyAlignment="1" applyProtection="1">
      <alignment horizontal="center" vertical="center" shrinkToFit="1"/>
      <protection hidden="1"/>
    </xf>
    <xf numFmtId="0" fontId="19" fillId="2" borderId="9" xfId="0" applyFont="1" applyFill="1" applyBorder="1" applyAlignment="1" applyProtection="1">
      <alignment horizontal="center" vertical="center" shrinkToFit="1"/>
      <protection hidden="1"/>
    </xf>
    <xf numFmtId="8" fontId="0" fillId="0" borderId="10"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165" fontId="0" fillId="0" borderId="7"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8" fontId="0" fillId="0" borderId="2"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165" fontId="0" fillId="0" borderId="10" xfId="0" applyNumberFormat="1" applyBorder="1" applyAlignment="1" applyProtection="1">
      <alignment horizontal="center" shrinkToFit="1"/>
      <protection hidden="1"/>
    </xf>
    <xf numFmtId="165" fontId="0" fillId="0" borderId="0"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0" fontId="11" fillId="5" borderId="1" xfId="0" applyFont="1" applyFill="1" applyBorder="1" applyAlignment="1" applyProtection="1">
      <alignment horizontal="center" shrinkToFit="1"/>
      <protection hidden="1"/>
    </xf>
    <xf numFmtId="0" fontId="11" fillId="5" borderId="2" xfId="0" applyFont="1" applyFill="1" applyBorder="1" applyAlignment="1" applyProtection="1">
      <alignment horizontal="center" shrinkToFit="1"/>
      <protection hidden="1"/>
    </xf>
    <xf numFmtId="0" fontId="11" fillId="5" borderId="3" xfId="0" applyFont="1" applyFill="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0" fontId="2" fillId="11" borderId="13" xfId="0" applyFont="1" applyFill="1" applyBorder="1" applyAlignment="1" applyProtection="1">
      <alignment horizontal="center" shrinkToFit="1"/>
      <protection hidden="1"/>
    </xf>
    <xf numFmtId="0" fontId="2" fillId="8" borderId="13" xfId="0" applyFont="1" applyFill="1" applyBorder="1" applyAlignment="1" applyProtection="1">
      <alignment horizontal="center" shrinkToFit="1"/>
      <protection hidden="1"/>
    </xf>
    <xf numFmtId="0" fontId="2" fillId="9" borderId="13" xfId="0" applyFont="1" applyFill="1" applyBorder="1" applyAlignment="1" applyProtection="1">
      <alignment horizontal="center" shrinkToFit="1"/>
      <protection hidden="1"/>
    </xf>
    <xf numFmtId="0" fontId="2" fillId="10" borderId="13" xfId="0" applyFont="1" applyFill="1" applyBorder="1" applyAlignment="1" applyProtection="1">
      <alignment horizontal="center" shrinkToFit="1"/>
      <protection hidden="1"/>
    </xf>
    <xf numFmtId="0" fontId="11" fillId="5" borderId="13" xfId="0" applyFont="1" applyFill="1" applyBorder="1" applyAlignment="1" applyProtection="1">
      <alignment horizontal="center" shrinkToFit="1"/>
      <protection hidden="1"/>
    </xf>
    <xf numFmtId="0" fontId="2" fillId="9" borderId="1" xfId="0" applyFont="1" applyFill="1" applyBorder="1" applyAlignment="1" applyProtection="1">
      <alignment horizontal="center" shrinkToFit="1"/>
      <protection hidden="1"/>
    </xf>
    <xf numFmtId="0" fontId="2" fillId="9" borderId="2" xfId="0" applyFont="1" applyFill="1" applyBorder="1" applyAlignment="1" applyProtection="1">
      <alignment horizontal="center" shrinkToFit="1"/>
      <protection hidden="1"/>
    </xf>
    <xf numFmtId="0" fontId="2" fillId="10" borderId="1" xfId="0" applyFont="1" applyFill="1" applyBorder="1" applyAlignment="1" applyProtection="1">
      <alignment horizontal="center" shrinkToFit="1"/>
      <protection hidden="1"/>
    </xf>
    <xf numFmtId="0" fontId="2" fillId="10" borderId="2" xfId="0" applyFont="1" applyFill="1" applyBorder="1" applyAlignment="1" applyProtection="1">
      <alignment horizontal="center" shrinkToFit="1"/>
      <protection hidden="1"/>
    </xf>
    <xf numFmtId="0" fontId="2" fillId="11" borderId="1" xfId="0" applyFont="1" applyFill="1" applyBorder="1" applyAlignment="1" applyProtection="1">
      <alignment horizontal="center" shrinkToFit="1"/>
      <protection hidden="1"/>
    </xf>
    <xf numFmtId="0" fontId="2" fillId="11" borderId="2" xfId="0" applyFont="1" applyFill="1" applyBorder="1" applyAlignment="1" applyProtection="1">
      <alignment horizontal="center" shrinkToFit="1"/>
      <protection hidden="1"/>
    </xf>
    <xf numFmtId="0" fontId="2" fillId="11" borderId="3" xfId="0" applyFont="1" applyFill="1" applyBorder="1" applyAlignment="1" applyProtection="1">
      <alignment horizontal="center" shrinkToFit="1"/>
      <protection hidden="1"/>
    </xf>
    <xf numFmtId="0" fontId="2" fillId="2" borderId="2" xfId="0" applyFont="1" applyFill="1" applyBorder="1" applyAlignment="1" applyProtection="1">
      <alignment horizontal="center" shrinkToFit="1"/>
      <protection hidden="1"/>
    </xf>
    <xf numFmtId="0" fontId="11" fillId="5" borderId="7" xfId="0" applyFont="1" applyFill="1" applyBorder="1" applyAlignment="1" applyProtection="1">
      <alignment horizontal="center" shrinkToFit="1"/>
      <protection hidden="1"/>
    </xf>
    <xf numFmtId="0" fontId="11" fillId="5" borderId="8" xfId="0" applyFont="1" applyFill="1" applyBorder="1" applyAlignment="1" applyProtection="1">
      <alignment horizontal="center" shrinkToFit="1"/>
      <protection hidden="1"/>
    </xf>
    <xf numFmtId="0" fontId="11" fillId="5" borderId="10" xfId="0" applyFont="1" applyFill="1" applyBorder="1" applyAlignment="1" applyProtection="1">
      <alignment horizontal="center" shrinkToFit="1"/>
      <protection hidden="1"/>
    </xf>
    <xf numFmtId="0" fontId="11" fillId="5" borderId="0" xfId="0" applyFont="1" applyFill="1" applyBorder="1" applyAlignment="1" applyProtection="1">
      <alignment horizontal="center" shrinkToFit="1"/>
      <protection hidden="1"/>
    </xf>
    <xf numFmtId="0" fontId="2" fillId="8" borderId="1" xfId="0" applyFont="1" applyFill="1" applyBorder="1" applyAlignment="1" applyProtection="1">
      <alignment horizontal="center" shrinkToFit="1"/>
      <protection hidden="1"/>
    </xf>
    <xf numFmtId="0" fontId="2" fillId="8" borderId="2" xfId="0" applyFont="1" applyFill="1" applyBorder="1" applyAlignment="1" applyProtection="1">
      <alignment horizontal="center" shrinkToFit="1"/>
      <protection hidden="1"/>
    </xf>
  </cellXfs>
  <cellStyles count="2">
    <cellStyle name="Hyperlink" xfId="1" builtinId="8"/>
    <cellStyle name="Normal" xfId="0" builtinId="0"/>
  </cellStyles>
  <dxfs count="23">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auto="1"/>
      </font>
      <fill>
        <patternFill>
          <bgColor theme="5" tint="0.39994506668294322"/>
        </patternFill>
      </fill>
      <border>
        <left style="thin">
          <color auto="1"/>
        </left>
        <right style="thin">
          <color auto="1"/>
        </right>
        <top style="thin">
          <color auto="1"/>
        </top>
        <bottom style="thin">
          <color auto="1"/>
        </bottom>
        <vertical/>
        <horizontal/>
      </border>
    </dxf>
    <dxf>
      <font>
        <b/>
        <i val="0"/>
      </font>
      <fill>
        <patternFill>
          <bgColor theme="7" tint="0.59996337778862885"/>
        </patternFill>
      </fill>
      <border>
        <left style="thin">
          <color auto="1"/>
        </left>
        <right style="thin">
          <color auto="1"/>
        </right>
        <top style="thin">
          <color auto="1"/>
        </top>
        <bottom style="thin">
          <color auto="1"/>
        </bottom>
        <vertical/>
        <horizontal/>
      </border>
    </dxf>
    <dxf>
      <font>
        <b/>
        <i val="0"/>
      </font>
      <fill>
        <patternFill>
          <bgColor theme="9" tint="0.39994506668294322"/>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font>
      <fill>
        <patternFill>
          <bgColor theme="0" tint="-0.24994659260841701"/>
        </patternFill>
      </fill>
      <border>
        <left style="thin">
          <color auto="1"/>
        </left>
        <right style="thin">
          <color auto="1"/>
        </right>
        <top style="thin">
          <color auto="1"/>
        </top>
        <bottom style="thin">
          <color auto="1"/>
        </bottom>
        <vertical/>
        <horizontal/>
      </border>
    </dxf>
    <dxf>
      <font>
        <b/>
        <i val="0"/>
        <color rgb="FF00B050"/>
      </font>
    </dxf>
    <dxf>
      <font>
        <b/>
        <i val="0"/>
        <color rgb="FFFF0000"/>
      </font>
    </dxf>
    <dxf>
      <font>
        <b/>
        <i val="0"/>
        <color theme="1"/>
      </font>
      <fill>
        <patternFill>
          <bgColor rgb="FFFFFF00"/>
        </patternFill>
      </fill>
    </dxf>
    <dxf>
      <font>
        <b/>
        <i val="0"/>
        <color theme="0"/>
      </font>
      <fill>
        <patternFill>
          <bgColor rgb="FFFF0000"/>
        </patternFill>
      </fill>
    </dxf>
    <dxf>
      <font>
        <b/>
        <i val="0"/>
        <color theme="1"/>
      </font>
      <fill>
        <patternFill>
          <bgColor rgb="FFFFC000"/>
        </patternFill>
      </fill>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rgb="FFFF6600"/>
        </patternFill>
      </fill>
      <border>
        <left style="thin">
          <color auto="1"/>
        </left>
        <right style="thin">
          <color auto="1"/>
        </right>
        <top style="thin">
          <color auto="1"/>
        </top>
        <bottom style="thin">
          <color auto="1"/>
        </bottom>
      </border>
    </dxf>
    <dxf>
      <font>
        <b/>
        <i val="0"/>
        <color theme="1"/>
      </font>
      <fill>
        <patternFill>
          <bgColor rgb="FFFFC0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s>
  <tableStyles count="0" defaultTableStyle="TableStyleMedium2" defaultPivotStyle="PivotStyleLight16"/>
  <colors>
    <mruColors>
      <color rgb="FFFF6600"/>
      <color rgb="FF2B723E"/>
      <color rgb="FFAE24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Number of Renewals</a:t>
            </a:r>
            <a:r>
              <a:rPr lang="en-GB" baseline="0"/>
              <a:t> by Priority per Month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Report!$BC$3</c:f>
              <c:strCache>
                <c:ptCount val="1"/>
                <c:pt idx="0">
                  <c:v>High</c:v>
                </c:pt>
              </c:strCache>
            </c:strRef>
          </c:tx>
          <c:spPr>
            <a:solidFill>
              <a:schemeClr val="accent2">
                <a:lumMod val="60000"/>
                <a:lumOff val="40000"/>
              </a:schemeClr>
            </a:solidFill>
            <a:ln>
              <a:noFill/>
            </a:ln>
            <a:effectLst/>
          </c:spPr>
          <c:invertIfNegative val="0"/>
          <c:cat>
            <c:strRef>
              <c:f>Report!$BB$4:$BB$15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Report!$BC$4:$BC$15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264-438E-83FC-26839FA5B013}"/>
            </c:ext>
          </c:extLst>
        </c:ser>
        <c:ser>
          <c:idx val="1"/>
          <c:order val="1"/>
          <c:tx>
            <c:strRef>
              <c:f>Report!$BD$3</c:f>
              <c:strCache>
                <c:ptCount val="1"/>
                <c:pt idx="0">
                  <c:v>Medium</c:v>
                </c:pt>
              </c:strCache>
            </c:strRef>
          </c:tx>
          <c:spPr>
            <a:solidFill>
              <a:schemeClr val="accent4">
                <a:lumMod val="60000"/>
                <a:lumOff val="40000"/>
              </a:schemeClr>
            </a:solidFill>
            <a:ln>
              <a:noFill/>
            </a:ln>
            <a:effectLst/>
          </c:spPr>
          <c:invertIfNegative val="0"/>
          <c:cat>
            <c:strRef>
              <c:f>Report!$BB$4:$BB$15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Report!$BD$4:$BD$15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264-438E-83FC-26839FA5B013}"/>
            </c:ext>
          </c:extLst>
        </c:ser>
        <c:ser>
          <c:idx val="2"/>
          <c:order val="2"/>
          <c:tx>
            <c:strRef>
              <c:f>Report!$BE$3</c:f>
              <c:strCache>
                <c:ptCount val="1"/>
                <c:pt idx="0">
                  <c:v>Low</c:v>
                </c:pt>
              </c:strCache>
            </c:strRef>
          </c:tx>
          <c:spPr>
            <a:solidFill>
              <a:schemeClr val="accent6">
                <a:lumMod val="60000"/>
                <a:lumOff val="40000"/>
              </a:schemeClr>
            </a:solidFill>
            <a:ln>
              <a:noFill/>
            </a:ln>
            <a:effectLst/>
          </c:spPr>
          <c:invertIfNegative val="0"/>
          <c:cat>
            <c:strRef>
              <c:f>Report!$BB$4:$BB$15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Report!$BE$4:$BE$15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264-438E-83FC-26839FA5B013}"/>
            </c:ext>
          </c:extLst>
        </c:ser>
        <c:ser>
          <c:idx val="3"/>
          <c:order val="3"/>
          <c:tx>
            <c:strRef>
              <c:f>Report!$BF$3</c:f>
              <c:strCache>
                <c:ptCount val="1"/>
                <c:pt idx="0">
                  <c:v>None</c:v>
                </c:pt>
              </c:strCache>
            </c:strRef>
          </c:tx>
          <c:spPr>
            <a:solidFill>
              <a:schemeClr val="bg1">
                <a:lumMod val="75000"/>
              </a:schemeClr>
            </a:solidFill>
            <a:ln>
              <a:noFill/>
            </a:ln>
            <a:effectLst/>
          </c:spPr>
          <c:invertIfNegative val="0"/>
          <c:cat>
            <c:strRef>
              <c:f>Report!$BB$4:$BB$15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Report!$BF$4:$BF$15</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264-438E-83FC-26839FA5B013}"/>
            </c:ext>
          </c:extLst>
        </c:ser>
        <c:dLbls>
          <c:showLegendKey val="0"/>
          <c:showVal val="0"/>
          <c:showCatName val="0"/>
          <c:showSerName val="0"/>
          <c:showPercent val="0"/>
          <c:showBubbleSize val="0"/>
        </c:dLbls>
        <c:gapWidth val="150"/>
        <c:overlap val="100"/>
        <c:axId val="677543272"/>
        <c:axId val="677544256"/>
      </c:barChart>
      <c:catAx>
        <c:axId val="677543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7544256"/>
        <c:crosses val="autoZero"/>
        <c:auto val="1"/>
        <c:lblAlgn val="ctr"/>
        <c:lblOffset val="100"/>
        <c:noMultiLvlLbl val="0"/>
      </c:catAx>
      <c:valAx>
        <c:axId val="6775442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7543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Value of Renewals</a:t>
            </a:r>
            <a:r>
              <a:rPr lang="en-GB" baseline="0"/>
              <a:t> by Priority per Month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Report!$BI$3</c:f>
              <c:strCache>
                <c:ptCount val="1"/>
                <c:pt idx="0">
                  <c:v>High</c:v>
                </c:pt>
              </c:strCache>
            </c:strRef>
          </c:tx>
          <c:spPr>
            <a:solidFill>
              <a:schemeClr val="accent2">
                <a:lumMod val="60000"/>
                <a:lumOff val="40000"/>
              </a:schemeClr>
            </a:solidFill>
            <a:ln>
              <a:noFill/>
            </a:ln>
            <a:effectLst/>
          </c:spPr>
          <c:invertIfNegative val="0"/>
          <c:cat>
            <c:strRef>
              <c:f>Report!$BH$4:$BH$15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Report!$BI$4:$BI$15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377-4C3B-9C53-22DBFB93FCB8}"/>
            </c:ext>
          </c:extLst>
        </c:ser>
        <c:ser>
          <c:idx val="1"/>
          <c:order val="1"/>
          <c:tx>
            <c:strRef>
              <c:f>Report!$BJ$3</c:f>
              <c:strCache>
                <c:ptCount val="1"/>
                <c:pt idx="0">
                  <c:v>Medium</c:v>
                </c:pt>
              </c:strCache>
            </c:strRef>
          </c:tx>
          <c:spPr>
            <a:solidFill>
              <a:schemeClr val="accent4">
                <a:lumMod val="60000"/>
                <a:lumOff val="40000"/>
              </a:schemeClr>
            </a:solidFill>
            <a:ln>
              <a:noFill/>
            </a:ln>
            <a:effectLst/>
          </c:spPr>
          <c:invertIfNegative val="0"/>
          <c:cat>
            <c:strRef>
              <c:f>Report!$BH$4:$BH$15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Report!$BJ$4:$BJ$15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377-4C3B-9C53-22DBFB93FCB8}"/>
            </c:ext>
          </c:extLst>
        </c:ser>
        <c:ser>
          <c:idx val="2"/>
          <c:order val="2"/>
          <c:tx>
            <c:strRef>
              <c:f>Report!$BK$3</c:f>
              <c:strCache>
                <c:ptCount val="1"/>
                <c:pt idx="0">
                  <c:v>Low</c:v>
                </c:pt>
              </c:strCache>
            </c:strRef>
          </c:tx>
          <c:spPr>
            <a:solidFill>
              <a:schemeClr val="accent6">
                <a:lumMod val="60000"/>
                <a:lumOff val="40000"/>
              </a:schemeClr>
            </a:solidFill>
            <a:ln>
              <a:noFill/>
            </a:ln>
            <a:effectLst/>
          </c:spPr>
          <c:invertIfNegative val="0"/>
          <c:cat>
            <c:strRef>
              <c:f>Report!$BH$4:$BH$15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Report!$BK$4:$BK$15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377-4C3B-9C53-22DBFB93FCB8}"/>
            </c:ext>
          </c:extLst>
        </c:ser>
        <c:ser>
          <c:idx val="3"/>
          <c:order val="3"/>
          <c:tx>
            <c:strRef>
              <c:f>Report!$BL$3</c:f>
              <c:strCache>
                <c:ptCount val="1"/>
                <c:pt idx="0">
                  <c:v>None</c:v>
                </c:pt>
              </c:strCache>
            </c:strRef>
          </c:tx>
          <c:spPr>
            <a:solidFill>
              <a:schemeClr val="bg1">
                <a:lumMod val="75000"/>
              </a:schemeClr>
            </a:solidFill>
            <a:ln>
              <a:noFill/>
            </a:ln>
            <a:effectLst/>
          </c:spPr>
          <c:invertIfNegative val="0"/>
          <c:cat>
            <c:strRef>
              <c:f>Report!$BH$4:$BH$15</c:f>
              <c:strCache>
                <c:ptCount val="12"/>
                <c:pt idx="0">
                  <c:v>Mar 2022</c:v>
                </c:pt>
                <c:pt idx="1">
                  <c:v>Apr 2022</c:v>
                </c:pt>
                <c:pt idx="2">
                  <c:v>May 2022</c:v>
                </c:pt>
                <c:pt idx="3">
                  <c:v>Jun 2022</c:v>
                </c:pt>
                <c:pt idx="4">
                  <c:v>Jul 2022</c:v>
                </c:pt>
                <c:pt idx="5">
                  <c:v>Aug 2022</c:v>
                </c:pt>
                <c:pt idx="6">
                  <c:v>Sep 2022</c:v>
                </c:pt>
                <c:pt idx="7">
                  <c:v>Oct 2022</c:v>
                </c:pt>
                <c:pt idx="8">
                  <c:v>Nov 2022</c:v>
                </c:pt>
                <c:pt idx="9">
                  <c:v>Dec 2022</c:v>
                </c:pt>
                <c:pt idx="10">
                  <c:v>Jan 2023</c:v>
                </c:pt>
                <c:pt idx="11">
                  <c:v>Feb 2023</c:v>
                </c:pt>
              </c:strCache>
            </c:strRef>
          </c:cat>
          <c:val>
            <c:numRef>
              <c:f>Report!$BL$4:$BL$15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4377-4C3B-9C53-22DBFB93FCB8}"/>
            </c:ext>
          </c:extLst>
        </c:ser>
        <c:dLbls>
          <c:showLegendKey val="0"/>
          <c:showVal val="0"/>
          <c:showCatName val="0"/>
          <c:showSerName val="0"/>
          <c:showPercent val="0"/>
          <c:showBubbleSize val="0"/>
        </c:dLbls>
        <c:gapWidth val="150"/>
        <c:overlap val="100"/>
        <c:axId val="532896288"/>
        <c:axId val="532896616"/>
      </c:barChart>
      <c:catAx>
        <c:axId val="53289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896616"/>
        <c:crosses val="autoZero"/>
        <c:auto val="1"/>
        <c:lblAlgn val="ctr"/>
        <c:lblOffset val="100"/>
        <c:noMultiLvlLbl val="0"/>
      </c:catAx>
      <c:valAx>
        <c:axId val="5328966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896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taff-training-accreditation-monito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19</xdr:col>
      <xdr:colOff>47626</xdr:colOff>
      <xdr:row>16</xdr:row>
      <xdr:rowOff>47625</xdr:rowOff>
    </xdr:from>
    <xdr:to>
      <xdr:col>34</xdr:col>
      <xdr:colOff>152400</xdr:colOff>
      <xdr:row>19</xdr:row>
      <xdr:rowOff>152400</xdr:rowOff>
    </xdr:to>
    <xdr:pic>
      <xdr:nvPicPr>
        <xdr:cNvPr id="13" name="Picture 12">
          <a:hlinkClick xmlns:r="http://schemas.openxmlformats.org/officeDocument/2006/relationships" r:id="rId1"/>
          <a:extLst>
            <a:ext uri="{FF2B5EF4-FFF2-40B4-BE49-F238E27FC236}">
              <a16:creationId xmlns:a16="http://schemas.microsoft.com/office/drawing/2014/main" id="{2ED0698E-40A3-49BC-AA67-D0765FB6AF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67126" y="3095625"/>
          <a:ext cx="2962274" cy="676275"/>
        </a:xfrm>
        <a:prstGeom prst="rect">
          <a:avLst/>
        </a:prstGeom>
      </xdr:spPr>
    </xdr:pic>
    <xdr:clientData/>
  </xdr:twoCellAnchor>
  <xdr:twoCellAnchor editAs="oneCell">
    <xdr:from>
      <xdr:col>24</xdr:col>
      <xdr:colOff>57150</xdr:colOff>
      <xdr:row>23</xdr:row>
      <xdr:rowOff>95251</xdr:rowOff>
    </xdr:from>
    <xdr:to>
      <xdr:col>44</xdr:col>
      <xdr:colOff>152400</xdr:colOff>
      <xdr:row>29</xdr:row>
      <xdr:rowOff>122524</xdr:rowOff>
    </xdr:to>
    <xdr:pic>
      <xdr:nvPicPr>
        <xdr:cNvPr id="14" name="Picture 13">
          <a:hlinkClick xmlns:r="http://schemas.openxmlformats.org/officeDocument/2006/relationships" r:id="rId3"/>
          <a:extLst>
            <a:ext uri="{FF2B5EF4-FFF2-40B4-BE49-F238E27FC236}">
              <a16:creationId xmlns:a16="http://schemas.microsoft.com/office/drawing/2014/main" id="{6CAB0FF6-FD14-4CC8-A75E-7883DDD73D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8667751"/>
          <a:ext cx="3905250" cy="1170273"/>
        </a:xfrm>
        <a:prstGeom prst="rect">
          <a:avLst/>
        </a:prstGeom>
      </xdr:spPr>
    </xdr:pic>
    <xdr:clientData/>
  </xdr:twoCellAnchor>
  <xdr:twoCellAnchor editAs="oneCell">
    <xdr:from>
      <xdr:col>24</xdr:col>
      <xdr:colOff>57149</xdr:colOff>
      <xdr:row>33</xdr:row>
      <xdr:rowOff>178948</xdr:rowOff>
    </xdr:from>
    <xdr:to>
      <xdr:col>44</xdr:col>
      <xdr:colOff>161924</xdr:colOff>
      <xdr:row>36</xdr:row>
      <xdr:rowOff>190499</xdr:rowOff>
    </xdr:to>
    <xdr:pic>
      <xdr:nvPicPr>
        <xdr:cNvPr id="15" name="Picture 14">
          <a:hlinkClick xmlns:r="http://schemas.openxmlformats.org/officeDocument/2006/relationships" r:id="rId5"/>
          <a:extLst>
            <a:ext uri="{FF2B5EF4-FFF2-40B4-BE49-F238E27FC236}">
              <a16:creationId xmlns:a16="http://schemas.microsoft.com/office/drawing/2014/main" id="{C5258ADA-C079-46DA-B450-32E1167F931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10275448"/>
          <a:ext cx="3914775" cy="583051"/>
        </a:xfrm>
        <a:prstGeom prst="rect">
          <a:avLst/>
        </a:prstGeom>
      </xdr:spPr>
    </xdr:pic>
    <xdr:clientData/>
  </xdr:twoCellAnchor>
  <xdr:twoCellAnchor editAs="oneCell">
    <xdr:from>
      <xdr:col>1</xdr:col>
      <xdr:colOff>66674</xdr:colOff>
      <xdr:row>23</xdr:row>
      <xdr:rowOff>76201</xdr:rowOff>
    </xdr:from>
    <xdr:to>
      <xdr:col>21</xdr:col>
      <xdr:colOff>145771</xdr:colOff>
      <xdr:row>29</xdr:row>
      <xdr:rowOff>123825</xdr:rowOff>
    </xdr:to>
    <xdr:pic>
      <xdr:nvPicPr>
        <xdr:cNvPr id="16" name="Picture 15">
          <a:hlinkClick xmlns:r="http://schemas.openxmlformats.org/officeDocument/2006/relationships" r:id="rId7"/>
          <a:extLst>
            <a:ext uri="{FF2B5EF4-FFF2-40B4-BE49-F238E27FC236}">
              <a16:creationId xmlns:a16="http://schemas.microsoft.com/office/drawing/2014/main" id="{E2CD5DE6-133B-47E4-B55D-9EDCBB10CC0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8648701"/>
          <a:ext cx="3889097" cy="1190624"/>
        </a:xfrm>
        <a:prstGeom prst="rect">
          <a:avLst/>
        </a:prstGeom>
      </xdr:spPr>
    </xdr:pic>
    <xdr:clientData/>
  </xdr:twoCellAnchor>
  <xdr:twoCellAnchor editAs="oneCell">
    <xdr:from>
      <xdr:col>1</xdr:col>
      <xdr:colOff>0</xdr:colOff>
      <xdr:row>33</xdr:row>
      <xdr:rowOff>142875</xdr:rowOff>
    </xdr:from>
    <xdr:to>
      <xdr:col>22</xdr:col>
      <xdr:colOff>0</xdr:colOff>
      <xdr:row>36</xdr:row>
      <xdr:rowOff>52917</xdr:rowOff>
    </xdr:to>
    <xdr:pic>
      <xdr:nvPicPr>
        <xdr:cNvPr id="17" name="Picture 16">
          <a:hlinkClick xmlns:r="http://schemas.openxmlformats.org/officeDocument/2006/relationships" r:id="rId9"/>
          <a:extLst>
            <a:ext uri="{FF2B5EF4-FFF2-40B4-BE49-F238E27FC236}">
              <a16:creationId xmlns:a16="http://schemas.microsoft.com/office/drawing/2014/main" id="{F366DBE5-FA0F-4F18-A916-0364B477401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10239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400050</xdr:colOff>
      <xdr:row>15</xdr:row>
      <xdr:rowOff>133350</xdr:rowOff>
    </xdr:from>
    <xdr:ext cx="3367845" cy="405432"/>
    <xdr:sp macro="" textlink="">
      <xdr:nvSpPr>
        <xdr:cNvPr id="2" name="TextBox 1">
          <a:extLst>
            <a:ext uri="{FF2B5EF4-FFF2-40B4-BE49-F238E27FC236}">
              <a16:creationId xmlns:a16="http://schemas.microsoft.com/office/drawing/2014/main" id="{2E6C5E27-146D-4842-8F6B-07295662DF8A}"/>
            </a:ext>
          </a:extLst>
        </xdr:cNvPr>
        <xdr:cNvSpPr txBox="1"/>
      </xdr:nvSpPr>
      <xdr:spPr>
        <a:xfrm>
          <a:off x="590550" y="299085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10</xdr:row>
      <xdr:rowOff>0</xdr:rowOff>
    </xdr:from>
    <xdr:to>
      <xdr:col>45</xdr:col>
      <xdr:colOff>0</xdr:colOff>
      <xdr:row>32</xdr:row>
      <xdr:rowOff>0</xdr:rowOff>
    </xdr:to>
    <xdr:graphicFrame macro="">
      <xdr:nvGraphicFramePr>
        <xdr:cNvPr id="2" name="Chart 1">
          <a:extLst>
            <a:ext uri="{FF2B5EF4-FFF2-40B4-BE49-F238E27FC236}">
              <a16:creationId xmlns:a16="http://schemas.microsoft.com/office/drawing/2014/main" id="{1982495A-C44A-4661-A2F4-95CDCF9F39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4762</xdr:rowOff>
    </xdr:from>
    <xdr:to>
      <xdr:col>45</xdr:col>
      <xdr:colOff>0</xdr:colOff>
      <xdr:row>51</xdr:row>
      <xdr:rowOff>0</xdr:rowOff>
    </xdr:to>
    <xdr:graphicFrame macro="">
      <xdr:nvGraphicFramePr>
        <xdr:cNvPr id="3" name="Chart 2">
          <a:extLst>
            <a:ext uri="{FF2B5EF4-FFF2-40B4-BE49-F238E27FC236}">
              <a16:creationId xmlns:a16="http://schemas.microsoft.com/office/drawing/2014/main" id="{1D8257C1-F5B7-41A4-95C7-610996EC34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UmUcoDAp7o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2B6C2-74CE-4256-BED0-A6B64ED051BD}">
  <sheetPr>
    <tabColor theme="1"/>
  </sheetPr>
  <dimension ref="A1:BB40"/>
  <sheetViews>
    <sheetView tabSelected="1" zoomScaleNormal="100" workbookViewId="0"/>
  </sheetViews>
  <sheetFormatPr defaultColWidth="0" defaultRowHeight="15" zeroHeight="1" x14ac:dyDescent="0.25"/>
  <cols>
    <col min="1" max="46" width="2.85546875" style="1" customWidth="1"/>
    <col min="47" max="52" width="2.85546875" style="1" hidden="1" customWidth="1"/>
    <col min="53" max="53" width="25.7109375" style="1" hidden="1" customWidth="1"/>
    <col min="54" max="16384" width="2.85546875" style="1" hidden="1"/>
  </cols>
  <sheetData>
    <row r="1" spans="1:54"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54" ht="15" customHeight="1" x14ac:dyDescent="0.25">
      <c r="A2" s="2"/>
      <c r="B2" s="192" t="s">
        <v>105</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4"/>
      <c r="AT2" s="2"/>
    </row>
    <row r="3" spans="1:54" ht="15" customHeight="1" x14ac:dyDescent="0.25">
      <c r="A3" s="2"/>
      <c r="B3" s="195"/>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7"/>
      <c r="AT3" s="2"/>
      <c r="BA3" s="30" t="s">
        <v>45</v>
      </c>
    </row>
    <row r="4" spans="1:54" ht="1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BA4" s="31"/>
      <c r="BB4" s="30">
        <v>0</v>
      </c>
    </row>
    <row r="5" spans="1:54" x14ac:dyDescent="0.25">
      <c r="A5" s="2"/>
      <c r="B5" s="164" t="s">
        <v>57</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6"/>
      <c r="AT5" s="2"/>
      <c r="BA5" s="27" t="s">
        <v>42</v>
      </c>
      <c r="BB5" s="27" t="e">
        <f>IF(COUNTIF(#REF!, BA5)&gt;0, "", MAX($BB$4:$BB4)+1)</f>
        <v>#REF!</v>
      </c>
    </row>
    <row r="6" spans="1:54"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A6" s="28" t="s">
        <v>43</v>
      </c>
      <c r="BB6" s="28" t="e">
        <f>IF(COUNTIF(#REF!, BA6)&gt;0, "", MAX($BB$4:$BB5)+1)</f>
        <v>#REF!</v>
      </c>
    </row>
    <row r="7" spans="1:54" x14ac:dyDescent="0.25">
      <c r="A7" s="2"/>
      <c r="B7" s="198" t="s">
        <v>58</v>
      </c>
      <c r="C7" s="199"/>
      <c r="D7" s="199"/>
      <c r="E7" s="199"/>
      <c r="F7" s="199"/>
      <c r="G7" s="200"/>
      <c r="H7" s="189" t="s">
        <v>59</v>
      </c>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1"/>
      <c r="AT7" s="2"/>
      <c r="BA7" s="29" t="s">
        <v>44</v>
      </c>
      <c r="BB7" s="29" t="e">
        <f>IF(COUNTIF(#REF!, BA7)&gt;0, "", MAX($BB$4:$BB6)+1)</f>
        <v>#REF!</v>
      </c>
    </row>
    <row r="8" spans="1:54" x14ac:dyDescent="0.25">
      <c r="A8" s="2"/>
      <c r="B8" s="164" t="s">
        <v>60</v>
      </c>
      <c r="C8" s="165"/>
      <c r="D8" s="165"/>
      <c r="E8" s="165"/>
      <c r="F8" s="165"/>
      <c r="G8" s="166"/>
      <c r="H8" s="189" t="s">
        <v>61</v>
      </c>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1"/>
      <c r="AT8" s="2"/>
    </row>
    <row r="9" spans="1:54" x14ac:dyDescent="0.25">
      <c r="A9" s="2"/>
      <c r="B9" s="189" t="s">
        <v>62</v>
      </c>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1"/>
      <c r="AT9" s="2"/>
    </row>
    <row r="10" spans="1:54" x14ac:dyDescent="0.25">
      <c r="A10" s="2"/>
      <c r="B10" s="189" t="s">
        <v>63</v>
      </c>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1"/>
      <c r="AT10" s="2"/>
      <c r="BA10" s="30" t="s">
        <v>50</v>
      </c>
    </row>
    <row r="11" spans="1:54" x14ac:dyDescent="0.25">
      <c r="A11" s="2"/>
      <c r="B11" s="189" t="s">
        <v>64</v>
      </c>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1"/>
      <c r="AT11" s="2"/>
      <c r="BA11" s="66" t="str">
        <f>IF($H$16="", "", $H$16)</f>
        <v>Your Business</v>
      </c>
    </row>
    <row r="12" spans="1:54"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54"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A13" s="30" t="s">
        <v>47</v>
      </c>
    </row>
    <row r="14" spans="1:54" x14ac:dyDescent="0.25">
      <c r="A14" s="2"/>
      <c r="B14" s="164" t="s">
        <v>96</v>
      </c>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6"/>
      <c r="AT14" s="2"/>
      <c r="BA14" s="31"/>
    </row>
    <row r="15" spans="1:54"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A15" s="27" t="str">
        <f>IFERROR(INDEX($BA$5:$BA$7, MATCH($BB15, $BB$5:$BB$7, 0)), "")</f>
        <v/>
      </c>
      <c r="BB15" s="27">
        <v>1</v>
      </c>
    </row>
    <row r="16" spans="1:54" ht="15" customHeight="1" x14ac:dyDescent="0.25">
      <c r="A16" s="2"/>
      <c r="B16" s="152" t="s">
        <v>50</v>
      </c>
      <c r="C16" s="153"/>
      <c r="D16" s="153"/>
      <c r="E16" s="153"/>
      <c r="F16" s="153"/>
      <c r="G16" s="154"/>
      <c r="H16" s="167" t="s">
        <v>54</v>
      </c>
      <c r="I16" s="168"/>
      <c r="J16" s="168"/>
      <c r="K16" s="168"/>
      <c r="L16" s="168"/>
      <c r="M16" s="168"/>
      <c r="N16" s="168"/>
      <c r="O16" s="168"/>
      <c r="P16" s="168"/>
      <c r="Q16" s="169"/>
      <c r="R16" s="2"/>
      <c r="S16" s="2"/>
      <c r="T16" s="152" t="s">
        <v>65</v>
      </c>
      <c r="U16" s="153"/>
      <c r="V16" s="153"/>
      <c r="W16" s="153"/>
      <c r="X16" s="153"/>
      <c r="Y16" s="153"/>
      <c r="Z16" s="153"/>
      <c r="AA16" s="153"/>
      <c r="AB16" s="153"/>
      <c r="AC16" s="153"/>
      <c r="AD16" s="153"/>
      <c r="AE16" s="153"/>
      <c r="AF16" s="153"/>
      <c r="AG16" s="153"/>
      <c r="AH16" s="153"/>
      <c r="AI16" s="154"/>
      <c r="AJ16" s="2"/>
      <c r="AK16" s="180" t="s">
        <v>104</v>
      </c>
      <c r="AL16" s="181"/>
      <c r="AM16" s="181"/>
      <c r="AN16" s="181"/>
      <c r="AO16" s="181"/>
      <c r="AP16" s="181"/>
      <c r="AQ16" s="181"/>
      <c r="AR16" s="181"/>
      <c r="AS16" s="182"/>
      <c r="AT16" s="2"/>
      <c r="BA16" s="28" t="str">
        <f t="shared" ref="BA16:BA17" si="0">IFERROR(INDEX($BA$5:$BA$7, MATCH($BB16, $BB$5:$BB$7, 0)), "")</f>
        <v/>
      </c>
      <c r="BB16" s="28">
        <v>2</v>
      </c>
    </row>
    <row r="17" spans="1:54" ht="15" customHeight="1" x14ac:dyDescent="0.25">
      <c r="A17" s="2"/>
      <c r="B17" s="2"/>
      <c r="C17" s="2"/>
      <c r="D17" s="2"/>
      <c r="E17" s="2"/>
      <c r="F17" s="2"/>
      <c r="G17" s="2"/>
      <c r="H17" s="2"/>
      <c r="I17" s="2"/>
      <c r="J17" s="2"/>
      <c r="K17" s="2"/>
      <c r="L17" s="2"/>
      <c r="M17" s="2"/>
      <c r="N17" s="2"/>
      <c r="O17" s="2"/>
      <c r="P17" s="2"/>
      <c r="Q17" s="2"/>
      <c r="R17" s="2"/>
      <c r="S17" s="2"/>
      <c r="T17" s="155"/>
      <c r="U17" s="156"/>
      <c r="V17" s="156"/>
      <c r="W17" s="156"/>
      <c r="X17" s="156"/>
      <c r="Y17" s="156"/>
      <c r="Z17" s="156"/>
      <c r="AA17" s="156"/>
      <c r="AB17" s="156"/>
      <c r="AC17" s="156"/>
      <c r="AD17" s="156"/>
      <c r="AE17" s="156"/>
      <c r="AF17" s="156"/>
      <c r="AG17" s="156"/>
      <c r="AH17" s="156"/>
      <c r="AI17" s="157"/>
      <c r="AJ17" s="2"/>
      <c r="AK17" s="183"/>
      <c r="AL17" s="184"/>
      <c r="AM17" s="184"/>
      <c r="AN17" s="184"/>
      <c r="AO17" s="184"/>
      <c r="AP17" s="184"/>
      <c r="AQ17" s="184"/>
      <c r="AR17" s="184"/>
      <c r="AS17" s="185"/>
      <c r="AT17" s="2"/>
      <c r="BA17" s="29" t="str">
        <f t="shared" si="0"/>
        <v/>
      </c>
      <c r="BB17" s="29">
        <v>3</v>
      </c>
    </row>
    <row r="18" spans="1:54" ht="15" customHeight="1" x14ac:dyDescent="0.25">
      <c r="A18" s="2"/>
      <c r="B18" s="170" t="s">
        <v>95</v>
      </c>
      <c r="C18" s="171"/>
      <c r="D18" s="171"/>
      <c r="E18" s="171"/>
      <c r="F18" s="171"/>
      <c r="G18" s="171"/>
      <c r="H18" s="171"/>
      <c r="I18" s="171"/>
      <c r="J18" s="171"/>
      <c r="K18" s="171"/>
      <c r="L18" s="171"/>
      <c r="M18" s="171"/>
      <c r="N18" s="171"/>
      <c r="O18" s="171"/>
      <c r="P18" s="171"/>
      <c r="Q18" s="172"/>
      <c r="R18" s="2"/>
      <c r="S18" s="2"/>
      <c r="T18" s="158"/>
      <c r="U18" s="179"/>
      <c r="V18" s="179"/>
      <c r="W18" s="179"/>
      <c r="X18" s="179"/>
      <c r="Y18" s="179"/>
      <c r="Z18" s="179"/>
      <c r="AA18" s="179"/>
      <c r="AB18" s="179"/>
      <c r="AC18" s="179"/>
      <c r="AD18" s="179"/>
      <c r="AE18" s="179"/>
      <c r="AF18" s="179"/>
      <c r="AG18" s="179"/>
      <c r="AH18" s="179"/>
      <c r="AI18" s="160"/>
      <c r="AJ18" s="2"/>
      <c r="AK18" s="183"/>
      <c r="AL18" s="184"/>
      <c r="AM18" s="184"/>
      <c r="AN18" s="184"/>
      <c r="AO18" s="184"/>
      <c r="AP18" s="184"/>
      <c r="AQ18" s="184"/>
      <c r="AR18" s="184"/>
      <c r="AS18" s="185"/>
      <c r="AT18" s="2"/>
    </row>
    <row r="19" spans="1:54" x14ac:dyDescent="0.25">
      <c r="A19" s="2"/>
      <c r="B19" s="173"/>
      <c r="C19" s="174"/>
      <c r="D19" s="174"/>
      <c r="E19" s="174"/>
      <c r="F19" s="174"/>
      <c r="G19" s="174"/>
      <c r="H19" s="174"/>
      <c r="I19" s="174"/>
      <c r="J19" s="174"/>
      <c r="K19" s="174"/>
      <c r="L19" s="174"/>
      <c r="M19" s="174"/>
      <c r="N19" s="174"/>
      <c r="O19" s="174"/>
      <c r="P19" s="174"/>
      <c r="Q19" s="175"/>
      <c r="R19" s="2"/>
      <c r="S19" s="2"/>
      <c r="T19" s="158"/>
      <c r="U19" s="179"/>
      <c r="V19" s="179"/>
      <c r="W19" s="179"/>
      <c r="X19" s="179"/>
      <c r="Y19" s="179"/>
      <c r="Z19" s="179"/>
      <c r="AA19" s="179"/>
      <c r="AB19" s="179"/>
      <c r="AC19" s="179"/>
      <c r="AD19" s="179"/>
      <c r="AE19" s="179"/>
      <c r="AF19" s="179"/>
      <c r="AG19" s="179"/>
      <c r="AH19" s="179"/>
      <c r="AI19" s="160"/>
      <c r="AJ19" s="2"/>
      <c r="AK19" s="183"/>
      <c r="AL19" s="184"/>
      <c r="AM19" s="184"/>
      <c r="AN19" s="184"/>
      <c r="AO19" s="184"/>
      <c r="AP19" s="184"/>
      <c r="AQ19" s="184"/>
      <c r="AR19" s="184"/>
      <c r="AS19" s="185"/>
      <c r="AT19" s="2"/>
    </row>
    <row r="20" spans="1:54" x14ac:dyDescent="0.25">
      <c r="A20" s="2"/>
      <c r="B20" s="176"/>
      <c r="C20" s="177"/>
      <c r="D20" s="177"/>
      <c r="E20" s="177"/>
      <c r="F20" s="177"/>
      <c r="G20" s="177"/>
      <c r="H20" s="177"/>
      <c r="I20" s="177"/>
      <c r="J20" s="177"/>
      <c r="K20" s="177"/>
      <c r="L20" s="177"/>
      <c r="M20" s="177"/>
      <c r="N20" s="177"/>
      <c r="O20" s="177"/>
      <c r="P20" s="177"/>
      <c r="Q20" s="178"/>
      <c r="R20" s="2"/>
      <c r="S20" s="2"/>
      <c r="T20" s="161"/>
      <c r="U20" s="162"/>
      <c r="V20" s="162"/>
      <c r="W20" s="162"/>
      <c r="X20" s="162"/>
      <c r="Y20" s="162"/>
      <c r="Z20" s="162"/>
      <c r="AA20" s="162"/>
      <c r="AB20" s="162"/>
      <c r="AC20" s="162"/>
      <c r="AD20" s="162"/>
      <c r="AE20" s="162"/>
      <c r="AF20" s="162"/>
      <c r="AG20" s="162"/>
      <c r="AH20" s="162"/>
      <c r="AI20" s="163"/>
      <c r="AJ20" s="2"/>
      <c r="AK20" s="186"/>
      <c r="AL20" s="187"/>
      <c r="AM20" s="187"/>
      <c r="AN20" s="187"/>
      <c r="AO20" s="187"/>
      <c r="AP20" s="187"/>
      <c r="AQ20" s="187"/>
      <c r="AR20" s="187"/>
      <c r="AS20" s="188"/>
      <c r="AT20" s="2"/>
    </row>
    <row r="21" spans="1:54"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54" ht="1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54" x14ac:dyDescent="0.25">
      <c r="A23" s="2"/>
      <c r="B23" s="152" t="s">
        <v>66</v>
      </c>
      <c r="C23" s="153"/>
      <c r="D23" s="153"/>
      <c r="E23" s="153"/>
      <c r="F23" s="153"/>
      <c r="G23" s="153"/>
      <c r="H23" s="153"/>
      <c r="I23" s="153"/>
      <c r="J23" s="153"/>
      <c r="K23" s="153"/>
      <c r="L23" s="153"/>
      <c r="M23" s="153"/>
      <c r="N23" s="153"/>
      <c r="O23" s="153"/>
      <c r="P23" s="153"/>
      <c r="Q23" s="153"/>
      <c r="R23" s="153"/>
      <c r="S23" s="153"/>
      <c r="T23" s="153"/>
      <c r="U23" s="153"/>
      <c r="V23" s="154"/>
      <c r="W23" s="2"/>
      <c r="X23" s="2"/>
      <c r="Y23" s="152" t="s">
        <v>51</v>
      </c>
      <c r="Z23" s="153"/>
      <c r="AA23" s="153"/>
      <c r="AB23" s="153"/>
      <c r="AC23" s="153"/>
      <c r="AD23" s="153"/>
      <c r="AE23" s="153"/>
      <c r="AF23" s="153"/>
      <c r="AG23" s="153"/>
      <c r="AH23" s="153"/>
      <c r="AI23" s="153"/>
      <c r="AJ23" s="153"/>
      <c r="AK23" s="153"/>
      <c r="AL23" s="153"/>
      <c r="AM23" s="153"/>
      <c r="AN23" s="153"/>
      <c r="AO23" s="153"/>
      <c r="AP23" s="153"/>
      <c r="AQ23" s="153"/>
      <c r="AR23" s="153"/>
      <c r="AS23" s="154"/>
      <c r="AT23" s="2"/>
    </row>
    <row r="24" spans="1:54" x14ac:dyDescent="0.25">
      <c r="A24" s="2"/>
      <c r="B24" s="155"/>
      <c r="C24" s="156"/>
      <c r="D24" s="156"/>
      <c r="E24" s="156"/>
      <c r="F24" s="156"/>
      <c r="G24" s="156"/>
      <c r="H24" s="156"/>
      <c r="I24" s="156"/>
      <c r="J24" s="156"/>
      <c r="K24" s="156"/>
      <c r="L24" s="156"/>
      <c r="M24" s="156"/>
      <c r="N24" s="156"/>
      <c r="O24" s="156"/>
      <c r="P24" s="156"/>
      <c r="Q24" s="156"/>
      <c r="R24" s="156"/>
      <c r="S24" s="156"/>
      <c r="T24" s="156"/>
      <c r="U24" s="156"/>
      <c r="V24" s="157"/>
      <c r="W24" s="2"/>
      <c r="X24" s="2"/>
      <c r="Y24" s="155"/>
      <c r="Z24" s="156"/>
      <c r="AA24" s="156"/>
      <c r="AB24" s="156"/>
      <c r="AC24" s="156"/>
      <c r="AD24" s="156"/>
      <c r="AE24" s="156"/>
      <c r="AF24" s="156"/>
      <c r="AG24" s="156"/>
      <c r="AH24" s="156"/>
      <c r="AI24" s="156"/>
      <c r="AJ24" s="156"/>
      <c r="AK24" s="156"/>
      <c r="AL24" s="156"/>
      <c r="AM24" s="156"/>
      <c r="AN24" s="156"/>
      <c r="AO24" s="156"/>
      <c r="AP24" s="156"/>
      <c r="AQ24" s="156"/>
      <c r="AR24" s="156"/>
      <c r="AS24" s="157"/>
      <c r="AT24" s="2"/>
    </row>
    <row r="25" spans="1:54" ht="15" customHeight="1" x14ac:dyDescent="0.25">
      <c r="A25" s="2"/>
      <c r="B25" s="158"/>
      <c r="C25" s="159"/>
      <c r="D25" s="159"/>
      <c r="E25" s="159"/>
      <c r="F25" s="159"/>
      <c r="G25" s="159"/>
      <c r="H25" s="159"/>
      <c r="I25" s="159"/>
      <c r="J25" s="159"/>
      <c r="K25" s="159"/>
      <c r="L25" s="159"/>
      <c r="M25" s="159"/>
      <c r="N25" s="159"/>
      <c r="O25" s="159"/>
      <c r="P25" s="159"/>
      <c r="Q25" s="159"/>
      <c r="R25" s="159"/>
      <c r="S25" s="159"/>
      <c r="T25" s="159"/>
      <c r="U25" s="159"/>
      <c r="V25" s="160"/>
      <c r="W25" s="2"/>
      <c r="X25" s="2"/>
      <c r="Y25" s="158"/>
      <c r="Z25" s="159"/>
      <c r="AA25" s="159"/>
      <c r="AB25" s="159"/>
      <c r="AC25" s="159"/>
      <c r="AD25" s="159"/>
      <c r="AE25" s="159"/>
      <c r="AF25" s="159"/>
      <c r="AG25" s="159"/>
      <c r="AH25" s="159"/>
      <c r="AI25" s="159"/>
      <c r="AJ25" s="159"/>
      <c r="AK25" s="159"/>
      <c r="AL25" s="159"/>
      <c r="AM25" s="159"/>
      <c r="AN25" s="159"/>
      <c r="AO25" s="159"/>
      <c r="AP25" s="159"/>
      <c r="AQ25" s="159"/>
      <c r="AR25" s="159"/>
      <c r="AS25" s="160"/>
      <c r="AT25" s="2"/>
    </row>
    <row r="26" spans="1:54" x14ac:dyDescent="0.25">
      <c r="A26" s="2"/>
      <c r="B26" s="158"/>
      <c r="C26" s="159"/>
      <c r="D26" s="159"/>
      <c r="E26" s="159"/>
      <c r="F26" s="159"/>
      <c r="G26" s="159"/>
      <c r="H26" s="159"/>
      <c r="I26" s="159"/>
      <c r="J26" s="159"/>
      <c r="K26" s="159"/>
      <c r="L26" s="159"/>
      <c r="M26" s="159"/>
      <c r="N26" s="159"/>
      <c r="O26" s="159"/>
      <c r="P26" s="159"/>
      <c r="Q26" s="159"/>
      <c r="R26" s="159"/>
      <c r="S26" s="159"/>
      <c r="T26" s="159"/>
      <c r="U26" s="159"/>
      <c r="V26" s="160"/>
      <c r="W26" s="2"/>
      <c r="X26" s="2"/>
      <c r="Y26" s="158"/>
      <c r="Z26" s="159"/>
      <c r="AA26" s="159"/>
      <c r="AB26" s="159"/>
      <c r="AC26" s="159"/>
      <c r="AD26" s="159"/>
      <c r="AE26" s="159"/>
      <c r="AF26" s="159"/>
      <c r="AG26" s="159"/>
      <c r="AH26" s="159"/>
      <c r="AI26" s="159"/>
      <c r="AJ26" s="159"/>
      <c r="AK26" s="159"/>
      <c r="AL26" s="159"/>
      <c r="AM26" s="159"/>
      <c r="AN26" s="159"/>
      <c r="AO26" s="159"/>
      <c r="AP26" s="159"/>
      <c r="AQ26" s="159"/>
      <c r="AR26" s="159"/>
      <c r="AS26" s="160"/>
      <c r="AT26" s="2"/>
    </row>
    <row r="27" spans="1:54" x14ac:dyDescent="0.25">
      <c r="A27" s="2"/>
      <c r="B27" s="158"/>
      <c r="C27" s="159"/>
      <c r="D27" s="159"/>
      <c r="E27" s="159"/>
      <c r="F27" s="159"/>
      <c r="G27" s="159"/>
      <c r="H27" s="159"/>
      <c r="I27" s="159"/>
      <c r="J27" s="159"/>
      <c r="K27" s="159"/>
      <c r="L27" s="159"/>
      <c r="M27" s="159"/>
      <c r="N27" s="159"/>
      <c r="O27" s="159"/>
      <c r="P27" s="159"/>
      <c r="Q27" s="159"/>
      <c r="R27" s="159"/>
      <c r="S27" s="159"/>
      <c r="T27" s="159"/>
      <c r="U27" s="159"/>
      <c r="V27" s="160"/>
      <c r="W27" s="2"/>
      <c r="X27" s="2"/>
      <c r="Y27" s="158"/>
      <c r="Z27" s="159"/>
      <c r="AA27" s="159"/>
      <c r="AB27" s="159"/>
      <c r="AC27" s="159"/>
      <c r="AD27" s="159"/>
      <c r="AE27" s="159"/>
      <c r="AF27" s="159"/>
      <c r="AG27" s="159"/>
      <c r="AH27" s="159"/>
      <c r="AI27" s="159"/>
      <c r="AJ27" s="159"/>
      <c r="AK27" s="159"/>
      <c r="AL27" s="159"/>
      <c r="AM27" s="159"/>
      <c r="AN27" s="159"/>
      <c r="AO27" s="159"/>
      <c r="AP27" s="159"/>
      <c r="AQ27" s="159"/>
      <c r="AR27" s="159"/>
      <c r="AS27" s="160"/>
      <c r="AT27" s="2"/>
    </row>
    <row r="28" spans="1:54" x14ac:dyDescent="0.25">
      <c r="A28" s="2"/>
      <c r="B28" s="158"/>
      <c r="C28" s="159"/>
      <c r="D28" s="159"/>
      <c r="E28" s="159"/>
      <c r="F28" s="159"/>
      <c r="G28" s="159"/>
      <c r="H28" s="159"/>
      <c r="I28" s="159"/>
      <c r="J28" s="159"/>
      <c r="K28" s="159"/>
      <c r="L28" s="159"/>
      <c r="M28" s="159"/>
      <c r="N28" s="159"/>
      <c r="O28" s="159"/>
      <c r="P28" s="159"/>
      <c r="Q28" s="159"/>
      <c r="R28" s="159"/>
      <c r="S28" s="159"/>
      <c r="T28" s="159"/>
      <c r="U28" s="159"/>
      <c r="V28" s="160"/>
      <c r="W28" s="2"/>
      <c r="X28" s="2"/>
      <c r="Y28" s="158"/>
      <c r="Z28" s="159"/>
      <c r="AA28" s="159"/>
      <c r="AB28" s="159"/>
      <c r="AC28" s="159"/>
      <c r="AD28" s="159"/>
      <c r="AE28" s="159"/>
      <c r="AF28" s="159"/>
      <c r="AG28" s="159"/>
      <c r="AH28" s="159"/>
      <c r="AI28" s="159"/>
      <c r="AJ28" s="159"/>
      <c r="AK28" s="159"/>
      <c r="AL28" s="159"/>
      <c r="AM28" s="159"/>
      <c r="AN28" s="159"/>
      <c r="AO28" s="159"/>
      <c r="AP28" s="159"/>
      <c r="AQ28" s="159"/>
      <c r="AR28" s="159"/>
      <c r="AS28" s="160"/>
      <c r="AT28" s="2"/>
    </row>
    <row r="29" spans="1:54" x14ac:dyDescent="0.25">
      <c r="A29" s="2"/>
      <c r="B29" s="158"/>
      <c r="C29" s="159"/>
      <c r="D29" s="159"/>
      <c r="E29" s="159"/>
      <c r="F29" s="159"/>
      <c r="G29" s="159"/>
      <c r="H29" s="159"/>
      <c r="I29" s="159"/>
      <c r="J29" s="159"/>
      <c r="K29" s="159"/>
      <c r="L29" s="159"/>
      <c r="M29" s="159"/>
      <c r="N29" s="159"/>
      <c r="O29" s="159"/>
      <c r="P29" s="159"/>
      <c r="Q29" s="159"/>
      <c r="R29" s="159"/>
      <c r="S29" s="159"/>
      <c r="T29" s="159"/>
      <c r="U29" s="159"/>
      <c r="V29" s="160"/>
      <c r="W29" s="2"/>
      <c r="X29" s="2"/>
      <c r="Y29" s="158"/>
      <c r="Z29" s="159"/>
      <c r="AA29" s="159"/>
      <c r="AB29" s="159"/>
      <c r="AC29" s="159"/>
      <c r="AD29" s="159"/>
      <c r="AE29" s="159"/>
      <c r="AF29" s="159"/>
      <c r="AG29" s="159"/>
      <c r="AH29" s="159"/>
      <c r="AI29" s="159"/>
      <c r="AJ29" s="159"/>
      <c r="AK29" s="159"/>
      <c r="AL29" s="159"/>
      <c r="AM29" s="159"/>
      <c r="AN29" s="159"/>
      <c r="AO29" s="159"/>
      <c r="AP29" s="159"/>
      <c r="AQ29" s="159"/>
      <c r="AR29" s="159"/>
      <c r="AS29" s="160"/>
      <c r="AT29" s="2"/>
    </row>
    <row r="30" spans="1:54" ht="15" customHeight="1" x14ac:dyDescent="0.25">
      <c r="A30" s="2"/>
      <c r="B30" s="161"/>
      <c r="C30" s="162"/>
      <c r="D30" s="162"/>
      <c r="E30" s="162"/>
      <c r="F30" s="162"/>
      <c r="G30" s="162"/>
      <c r="H30" s="162"/>
      <c r="I30" s="162"/>
      <c r="J30" s="162"/>
      <c r="K30" s="162"/>
      <c r="L30" s="162"/>
      <c r="M30" s="162"/>
      <c r="N30" s="162"/>
      <c r="O30" s="162"/>
      <c r="P30" s="162"/>
      <c r="Q30" s="162"/>
      <c r="R30" s="162"/>
      <c r="S30" s="162"/>
      <c r="T30" s="162"/>
      <c r="U30" s="162"/>
      <c r="V30" s="163"/>
      <c r="W30" s="2"/>
      <c r="X30" s="2"/>
      <c r="Y30" s="161"/>
      <c r="Z30" s="162"/>
      <c r="AA30" s="162"/>
      <c r="AB30" s="162"/>
      <c r="AC30" s="162"/>
      <c r="AD30" s="162"/>
      <c r="AE30" s="162"/>
      <c r="AF30" s="162"/>
      <c r="AG30" s="162"/>
      <c r="AH30" s="162"/>
      <c r="AI30" s="162"/>
      <c r="AJ30" s="162"/>
      <c r="AK30" s="162"/>
      <c r="AL30" s="162"/>
      <c r="AM30" s="162"/>
      <c r="AN30" s="162"/>
      <c r="AO30" s="162"/>
      <c r="AP30" s="162"/>
      <c r="AQ30" s="162"/>
      <c r="AR30" s="162"/>
      <c r="AS30" s="163"/>
      <c r="AT30" s="2"/>
    </row>
    <row r="31" spans="1:54" ht="15" customHeight="1" x14ac:dyDescent="0.25">
      <c r="A31" s="2"/>
      <c r="B31" s="152" t="s">
        <v>67</v>
      </c>
      <c r="C31" s="153"/>
      <c r="D31" s="153"/>
      <c r="E31" s="153"/>
      <c r="F31" s="153"/>
      <c r="G31" s="153"/>
      <c r="H31" s="153"/>
      <c r="I31" s="153"/>
      <c r="J31" s="153"/>
      <c r="K31" s="153"/>
      <c r="L31" s="153"/>
      <c r="M31" s="153"/>
      <c r="N31" s="153"/>
      <c r="O31" s="153"/>
      <c r="P31" s="153"/>
      <c r="Q31" s="153"/>
      <c r="R31" s="153"/>
      <c r="S31" s="153"/>
      <c r="T31" s="153"/>
      <c r="U31" s="153"/>
      <c r="V31" s="154"/>
      <c r="W31" s="2"/>
      <c r="X31" s="2"/>
      <c r="Y31" s="152" t="s">
        <v>69</v>
      </c>
      <c r="Z31" s="153"/>
      <c r="AA31" s="153"/>
      <c r="AB31" s="153"/>
      <c r="AC31" s="153"/>
      <c r="AD31" s="153"/>
      <c r="AE31" s="153"/>
      <c r="AF31" s="153"/>
      <c r="AG31" s="153"/>
      <c r="AH31" s="153"/>
      <c r="AI31" s="153"/>
      <c r="AJ31" s="153"/>
      <c r="AK31" s="153"/>
      <c r="AL31" s="153"/>
      <c r="AM31" s="153"/>
      <c r="AN31" s="153"/>
      <c r="AO31" s="153"/>
      <c r="AP31" s="153"/>
      <c r="AQ31" s="153"/>
      <c r="AR31" s="153"/>
      <c r="AS31" s="154"/>
      <c r="AT31" s="2"/>
    </row>
    <row r="32" spans="1:54" x14ac:dyDescent="0.25">
      <c r="A32" s="2"/>
      <c r="B32" s="76"/>
      <c r="C32" s="76"/>
      <c r="D32" s="76"/>
      <c r="E32" s="76"/>
      <c r="F32" s="76"/>
      <c r="G32" s="76"/>
      <c r="H32" s="76"/>
      <c r="I32" s="76"/>
      <c r="J32" s="76"/>
      <c r="K32" s="76"/>
      <c r="L32" s="76"/>
      <c r="M32" s="76"/>
      <c r="N32" s="76"/>
      <c r="O32" s="76"/>
      <c r="P32" s="76"/>
      <c r="Q32" s="76"/>
      <c r="R32" s="76"/>
      <c r="S32" s="76"/>
      <c r="T32" s="76"/>
      <c r="U32" s="76"/>
      <c r="V32" s="76"/>
      <c r="W32" s="2"/>
      <c r="X32" s="2"/>
      <c r="Y32" s="76"/>
      <c r="Z32" s="76"/>
      <c r="AA32" s="76"/>
      <c r="AB32" s="76"/>
      <c r="AC32" s="76"/>
      <c r="AD32" s="76"/>
      <c r="AE32" s="76"/>
      <c r="AF32" s="76"/>
      <c r="AG32" s="76"/>
      <c r="AH32" s="76"/>
      <c r="AI32" s="76"/>
      <c r="AJ32" s="76"/>
      <c r="AK32" s="76"/>
      <c r="AL32" s="76"/>
      <c r="AM32" s="76"/>
      <c r="AN32" s="76"/>
      <c r="AO32" s="76"/>
      <c r="AP32" s="76"/>
      <c r="AQ32" s="76"/>
      <c r="AR32" s="76"/>
      <c r="AS32" s="76"/>
      <c r="AT32" s="2"/>
    </row>
    <row r="33" spans="1:46" x14ac:dyDescent="0.25">
      <c r="A33" s="2"/>
      <c r="B33" s="76"/>
      <c r="C33" s="76"/>
      <c r="D33" s="76"/>
      <c r="E33" s="76"/>
      <c r="F33" s="76"/>
      <c r="G33" s="76"/>
      <c r="H33" s="76"/>
      <c r="I33" s="76"/>
      <c r="J33" s="76"/>
      <c r="K33" s="76"/>
      <c r="L33" s="76"/>
      <c r="M33" s="76"/>
      <c r="N33" s="76"/>
      <c r="O33" s="76"/>
      <c r="P33" s="76"/>
      <c r="Q33" s="76"/>
      <c r="R33" s="76"/>
      <c r="S33" s="76"/>
      <c r="T33" s="76"/>
      <c r="U33" s="76"/>
      <c r="V33" s="76"/>
      <c r="W33" s="2"/>
      <c r="X33" s="2"/>
      <c r="Y33" s="76"/>
      <c r="Z33" s="76"/>
      <c r="AA33" s="76"/>
      <c r="AB33" s="76"/>
      <c r="AC33" s="76"/>
      <c r="AD33" s="76"/>
      <c r="AE33" s="76"/>
      <c r="AF33" s="76"/>
      <c r="AG33" s="76"/>
      <c r="AH33" s="76"/>
      <c r="AI33" s="76"/>
      <c r="AJ33" s="76"/>
      <c r="AK33" s="76"/>
      <c r="AL33" s="76"/>
      <c r="AM33" s="76"/>
      <c r="AN33" s="76"/>
      <c r="AO33" s="76"/>
      <c r="AP33" s="76"/>
      <c r="AQ33" s="76"/>
      <c r="AR33" s="76"/>
      <c r="AS33" s="76"/>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x14ac:dyDescent="0.25">
      <c r="A38" s="2"/>
      <c r="B38" s="145" t="s">
        <v>68</v>
      </c>
      <c r="C38" s="146"/>
      <c r="D38" s="146"/>
      <c r="E38" s="146"/>
      <c r="F38" s="146"/>
      <c r="G38" s="146"/>
      <c r="H38" s="146"/>
      <c r="I38" s="146"/>
      <c r="J38" s="146"/>
      <c r="K38" s="146"/>
      <c r="L38" s="146"/>
      <c r="M38" s="146"/>
      <c r="N38" s="146"/>
      <c r="O38" s="146"/>
      <c r="P38" s="146"/>
      <c r="Q38" s="146"/>
      <c r="R38" s="146"/>
      <c r="S38" s="146"/>
      <c r="T38" s="146"/>
      <c r="U38" s="146"/>
      <c r="V38" s="147"/>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x14ac:dyDescent="0.25">
      <c r="A39" s="2"/>
      <c r="B39" s="148"/>
      <c r="C39" s="149"/>
      <c r="D39" s="149"/>
      <c r="E39" s="149"/>
      <c r="F39" s="149"/>
      <c r="G39" s="149"/>
      <c r="H39" s="149"/>
      <c r="I39" s="149"/>
      <c r="J39" s="149"/>
      <c r="K39" s="149"/>
      <c r="L39" s="149"/>
      <c r="M39" s="149"/>
      <c r="N39" s="149"/>
      <c r="O39" s="149"/>
      <c r="P39" s="149"/>
      <c r="Q39" s="149"/>
      <c r="R39" s="149"/>
      <c r="S39" s="149"/>
      <c r="T39" s="149"/>
      <c r="U39" s="149"/>
      <c r="V39" s="150"/>
      <c r="W39" s="2"/>
      <c r="X39" s="2"/>
      <c r="Y39" s="151" t="s">
        <v>52</v>
      </c>
      <c r="Z39" s="151"/>
      <c r="AA39" s="151"/>
      <c r="AB39" s="151"/>
      <c r="AC39" s="151"/>
      <c r="AD39" s="151"/>
      <c r="AE39" s="151"/>
      <c r="AF39" s="151"/>
      <c r="AG39" s="151"/>
      <c r="AH39" s="151"/>
      <c r="AI39" s="151"/>
      <c r="AJ39" s="151"/>
      <c r="AK39" s="151"/>
      <c r="AL39" s="151"/>
      <c r="AM39" s="151"/>
      <c r="AN39" s="151"/>
      <c r="AO39" s="151"/>
      <c r="AP39" s="151"/>
      <c r="AQ39" s="151"/>
      <c r="AR39" s="151"/>
      <c r="AS39" s="151"/>
      <c r="AT39" s="2"/>
    </row>
    <row r="40" spans="1:4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sheetData>
  <sheetProtection algorithmName="SHA-512" hashValue="Q681QiJfYIA7nPFRPeMjZbtR1BgNku776xRDeD+L/Cc5H6iGkq6meE/mdmBBrzS2momvCJu2COcAJacxEprPpg==" saltValue="Rw/c3fOdgBP535HH7OdeOQ==" spinCount="100000" sheet="1" objects="1" scenarios="1"/>
  <mergeCells count="24">
    <mergeCell ref="B9:AS9"/>
    <mergeCell ref="B10:AS10"/>
    <mergeCell ref="B11:AS11"/>
    <mergeCell ref="B2:AS3"/>
    <mergeCell ref="B5:AS5"/>
    <mergeCell ref="B7:G7"/>
    <mergeCell ref="H7:AS7"/>
    <mergeCell ref="B8:G8"/>
    <mergeCell ref="H8:AS8"/>
    <mergeCell ref="T16:AI16"/>
    <mergeCell ref="B14:AS14"/>
    <mergeCell ref="B16:G16"/>
    <mergeCell ref="H16:Q16"/>
    <mergeCell ref="B18:Q20"/>
    <mergeCell ref="T17:AI20"/>
    <mergeCell ref="AK16:AS20"/>
    <mergeCell ref="B38:V39"/>
    <mergeCell ref="Y39:AS39"/>
    <mergeCell ref="B23:V23"/>
    <mergeCell ref="Y23:AS23"/>
    <mergeCell ref="B24:V30"/>
    <mergeCell ref="Y24:AS30"/>
    <mergeCell ref="B31:V31"/>
    <mergeCell ref="Y31:AS31"/>
  </mergeCells>
  <hyperlinks>
    <hyperlink ref="AK16:AS20" r:id="rId1" display="Watch the demo on YouTube" xr:uid="{1786B575-B5E9-4F04-A544-48538C78EF10}"/>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034A5-4678-4128-9803-61B04344CEA3}">
  <sheetPr>
    <tabColor theme="0" tint="-0.499984740745262"/>
  </sheetPr>
  <dimension ref="A1:I132"/>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25.7109375" style="1" customWidth="1"/>
    <col min="3" max="3" width="15.7109375" style="1" customWidth="1"/>
    <col min="4" max="4" width="22.85546875" style="1" customWidth="1"/>
    <col min="5" max="5" width="2.85546875" style="1" customWidth="1"/>
    <col min="6" max="6" width="14.28515625" style="1" customWidth="1"/>
    <col min="7" max="7" width="2.85546875" style="1" customWidth="1"/>
    <col min="8" max="16384" width="9.140625" style="1" hidden="1"/>
  </cols>
  <sheetData>
    <row r="1" spans="1:9" x14ac:dyDescent="0.25">
      <c r="A1" s="2"/>
      <c r="B1" s="2"/>
      <c r="C1" s="2"/>
      <c r="D1" s="2"/>
      <c r="E1" s="2"/>
      <c r="F1" s="2"/>
      <c r="G1" s="2"/>
    </row>
    <row r="2" spans="1:9" x14ac:dyDescent="0.25">
      <c r="A2" s="2"/>
      <c r="B2" s="201" t="s">
        <v>4</v>
      </c>
      <c r="C2" s="202"/>
      <c r="D2" s="203"/>
      <c r="E2" s="2"/>
      <c r="F2" s="2"/>
      <c r="G2" s="2"/>
    </row>
    <row r="3" spans="1:9" x14ac:dyDescent="0.25">
      <c r="A3" s="2"/>
      <c r="B3" s="204"/>
      <c r="C3" s="205"/>
      <c r="D3" s="206"/>
      <c r="E3" s="2"/>
      <c r="F3" s="2"/>
      <c r="G3" s="2"/>
    </row>
    <row r="4" spans="1:9" x14ac:dyDescent="0.25">
      <c r="A4" s="2"/>
      <c r="B4" s="216" t="str">
        <f>'Intro &amp; Setup'!$BA$11</f>
        <v>Your Business</v>
      </c>
      <c r="C4" s="216"/>
      <c r="D4" s="216"/>
      <c r="E4" s="2"/>
      <c r="F4" s="2"/>
      <c r="G4" s="2"/>
    </row>
    <row r="5" spans="1:9" x14ac:dyDescent="0.25">
      <c r="A5" s="2"/>
      <c r="B5" s="207" t="s">
        <v>5</v>
      </c>
      <c r="C5" s="208"/>
      <c r="D5" s="209"/>
      <c r="E5" s="2"/>
      <c r="F5" s="2"/>
      <c r="G5" s="2"/>
    </row>
    <row r="6" spans="1:9" x14ac:dyDescent="0.25">
      <c r="A6" s="2"/>
      <c r="B6" s="210"/>
      <c r="C6" s="211"/>
      <c r="D6" s="212"/>
      <c r="E6" s="2"/>
      <c r="F6" s="2"/>
      <c r="G6" s="2"/>
    </row>
    <row r="7" spans="1:9" ht="15" customHeight="1" x14ac:dyDescent="0.25">
      <c r="A7" s="2"/>
      <c r="B7" s="213"/>
      <c r="C7" s="214"/>
      <c r="D7" s="215"/>
      <c r="E7" s="2"/>
      <c r="F7" s="2"/>
      <c r="G7" s="2"/>
    </row>
    <row r="8" spans="1:9" ht="15" customHeight="1" x14ac:dyDescent="0.25">
      <c r="A8" s="2"/>
      <c r="B8" s="42" t="str">
        <f>IF($I$8="Red", "DUPLICATES", "")</f>
        <v/>
      </c>
      <c r="C8" s="2"/>
      <c r="D8" s="2"/>
      <c r="E8" s="2"/>
      <c r="F8" s="2"/>
      <c r="G8" s="2"/>
      <c r="I8" s="31" t="str">
        <f>IF(COUNTIF($I$11:$I$131, "Red")&gt;0, "Red", "")</f>
        <v/>
      </c>
    </row>
    <row r="9" spans="1:9" ht="15" customHeight="1" x14ac:dyDescent="0.25">
      <c r="A9" s="2"/>
      <c r="B9" s="89" t="s">
        <v>0</v>
      </c>
      <c r="C9" s="90" t="s">
        <v>1</v>
      </c>
      <c r="D9" s="91" t="s">
        <v>3</v>
      </c>
      <c r="E9" s="17"/>
      <c r="F9" s="87" t="s">
        <v>2</v>
      </c>
      <c r="G9" s="2"/>
    </row>
    <row r="10" spans="1:9" x14ac:dyDescent="0.25">
      <c r="A10" s="2"/>
      <c r="B10" s="97"/>
      <c r="C10" s="98"/>
      <c r="D10" s="99"/>
      <c r="E10" s="2"/>
      <c r="F10" s="114"/>
      <c r="G10" s="2"/>
      <c r="I10" s="30" t="s">
        <v>19</v>
      </c>
    </row>
    <row r="11" spans="1:9" x14ac:dyDescent="0.25">
      <c r="A11" s="2"/>
      <c r="B11" s="7" t="s">
        <v>70</v>
      </c>
      <c r="C11" s="8">
        <v>43831</v>
      </c>
      <c r="D11" s="9" t="s">
        <v>75</v>
      </c>
      <c r="E11" s="2"/>
      <c r="F11" s="111">
        <f>IF($B11="", "", COUNTIF(Assignment!$B$11:$B$263, $B11))</f>
        <v>2</v>
      </c>
      <c r="G11" s="2"/>
      <c r="I11" s="27" t="str">
        <f>IF($B11="", "", IF(COUNTIF($B$11:$B$131, $B11)&gt;1, "Red", ""))</f>
        <v/>
      </c>
    </row>
    <row r="12" spans="1:9" x14ac:dyDescent="0.25">
      <c r="A12" s="2"/>
      <c r="B12" s="10" t="s">
        <v>71</v>
      </c>
      <c r="C12" s="11">
        <v>43831</v>
      </c>
      <c r="D12" s="12" t="s">
        <v>76</v>
      </c>
      <c r="E12" s="2"/>
      <c r="F12" s="112">
        <f>IF($B12="", "", COUNTIF(Assignment!$B$11:$B$263, $B12))</f>
        <v>1</v>
      </c>
      <c r="G12" s="2"/>
      <c r="I12" s="28" t="str">
        <f t="shared" ref="I12:I75" si="0">IF($B12="", "", IF(COUNTIF($B$11:$B$131, $B12)&gt;1, "Red", ""))</f>
        <v/>
      </c>
    </row>
    <row r="13" spans="1:9" x14ac:dyDescent="0.25">
      <c r="A13" s="2"/>
      <c r="B13" s="10" t="s">
        <v>72</v>
      </c>
      <c r="C13" s="11">
        <v>43831</v>
      </c>
      <c r="D13" s="12" t="s">
        <v>77</v>
      </c>
      <c r="E13" s="2"/>
      <c r="F13" s="112">
        <f>IF($B13="", "", COUNTIF(Assignment!$B$11:$B$263, $B13))</f>
        <v>1</v>
      </c>
      <c r="G13" s="2"/>
      <c r="I13" s="28" t="str">
        <f t="shared" si="0"/>
        <v/>
      </c>
    </row>
    <row r="14" spans="1:9" x14ac:dyDescent="0.25">
      <c r="A14" s="2"/>
      <c r="B14" s="10" t="s">
        <v>73</v>
      </c>
      <c r="C14" s="11">
        <v>43831</v>
      </c>
      <c r="D14" s="12" t="s">
        <v>78</v>
      </c>
      <c r="E14" s="2"/>
      <c r="F14" s="112">
        <f>IF($B14="", "", COUNTIF(Assignment!$B$11:$B$263, $B14))</f>
        <v>1</v>
      </c>
      <c r="G14" s="2"/>
      <c r="I14" s="28" t="str">
        <f t="shared" si="0"/>
        <v/>
      </c>
    </row>
    <row r="15" spans="1:9" x14ac:dyDescent="0.25">
      <c r="A15" s="2"/>
      <c r="B15" s="10" t="s">
        <v>74</v>
      </c>
      <c r="C15" s="11">
        <v>43831</v>
      </c>
      <c r="D15" s="12" t="s">
        <v>79</v>
      </c>
      <c r="E15" s="2"/>
      <c r="F15" s="112">
        <f>IF($B15="", "", COUNTIF(Assignment!$B$11:$B$263, $B15))</f>
        <v>1</v>
      </c>
      <c r="G15" s="2"/>
      <c r="I15" s="28" t="str">
        <f t="shared" si="0"/>
        <v/>
      </c>
    </row>
    <row r="16" spans="1:9" x14ac:dyDescent="0.25">
      <c r="A16" s="2"/>
      <c r="B16" s="142"/>
      <c r="C16" s="143"/>
      <c r="D16" s="144"/>
      <c r="E16" s="2"/>
      <c r="F16" s="112" t="str">
        <f>IF($B16="", "", COUNTIF(Assignment!$B$11:$B$263, $B16))</f>
        <v/>
      </c>
      <c r="G16" s="2"/>
      <c r="I16" s="28" t="str">
        <f t="shared" si="0"/>
        <v/>
      </c>
    </row>
    <row r="17" spans="1:9" x14ac:dyDescent="0.25">
      <c r="A17" s="2"/>
      <c r="B17" s="136"/>
      <c r="C17" s="137"/>
      <c r="D17" s="138"/>
      <c r="E17" s="2"/>
      <c r="F17" s="112" t="str">
        <f>IF($B17="", "", COUNTIF(Assignment!$B$11:$B$263, $B17))</f>
        <v/>
      </c>
      <c r="G17" s="2"/>
      <c r="I17" s="28" t="str">
        <f t="shared" si="0"/>
        <v/>
      </c>
    </row>
    <row r="18" spans="1:9" x14ac:dyDescent="0.25">
      <c r="A18" s="2"/>
      <c r="B18" s="136"/>
      <c r="C18" s="137"/>
      <c r="D18" s="138"/>
      <c r="E18" s="2"/>
      <c r="F18" s="112" t="str">
        <f>IF($B18="", "", COUNTIF(Assignment!$B$11:$B$263, $B18))</f>
        <v/>
      </c>
      <c r="G18" s="2"/>
      <c r="I18" s="28" t="str">
        <f t="shared" si="0"/>
        <v/>
      </c>
    </row>
    <row r="19" spans="1:9" x14ac:dyDescent="0.25">
      <c r="A19" s="2"/>
      <c r="B19" s="136"/>
      <c r="C19" s="137"/>
      <c r="D19" s="138"/>
      <c r="E19" s="2"/>
      <c r="F19" s="112" t="str">
        <f>IF($B19="", "", COUNTIF(Assignment!$B$11:$B$263, $B19))</f>
        <v/>
      </c>
      <c r="G19" s="2"/>
      <c r="I19" s="28" t="str">
        <f t="shared" si="0"/>
        <v/>
      </c>
    </row>
    <row r="20" spans="1:9" x14ac:dyDescent="0.25">
      <c r="A20" s="2"/>
      <c r="B20" s="136"/>
      <c r="C20" s="137"/>
      <c r="D20" s="138"/>
      <c r="E20" s="2"/>
      <c r="F20" s="112" t="str">
        <f>IF($B20="", "", COUNTIF(Assignment!$B$11:$B$263, $B20))</f>
        <v/>
      </c>
      <c r="G20" s="2"/>
      <c r="I20" s="28" t="str">
        <f t="shared" si="0"/>
        <v/>
      </c>
    </row>
    <row r="21" spans="1:9" x14ac:dyDescent="0.25">
      <c r="A21" s="2"/>
      <c r="B21" s="136"/>
      <c r="C21" s="137"/>
      <c r="D21" s="138"/>
      <c r="E21" s="2"/>
      <c r="F21" s="112" t="str">
        <f>IF($B21="", "", COUNTIF(Assignment!$B$11:$B$263, $B21))</f>
        <v/>
      </c>
      <c r="G21" s="2"/>
      <c r="I21" s="28" t="str">
        <f t="shared" si="0"/>
        <v/>
      </c>
    </row>
    <row r="22" spans="1:9" x14ac:dyDescent="0.25">
      <c r="A22" s="2"/>
      <c r="B22" s="136"/>
      <c r="C22" s="137"/>
      <c r="D22" s="138"/>
      <c r="E22" s="2"/>
      <c r="F22" s="112" t="str">
        <f>IF($B22="", "", COUNTIF(Assignment!$B$11:$B$263, $B22))</f>
        <v/>
      </c>
      <c r="G22" s="2"/>
      <c r="I22" s="28" t="str">
        <f t="shared" si="0"/>
        <v/>
      </c>
    </row>
    <row r="23" spans="1:9" x14ac:dyDescent="0.25">
      <c r="A23" s="2"/>
      <c r="B23" s="136"/>
      <c r="C23" s="137"/>
      <c r="D23" s="138"/>
      <c r="E23" s="2"/>
      <c r="F23" s="112" t="str">
        <f>IF($B23="", "", COUNTIF(Assignment!$B$11:$B$263, $B23))</f>
        <v/>
      </c>
      <c r="G23" s="2"/>
      <c r="I23" s="28" t="str">
        <f t="shared" si="0"/>
        <v/>
      </c>
    </row>
    <row r="24" spans="1:9" x14ac:dyDescent="0.25">
      <c r="A24" s="2"/>
      <c r="B24" s="136"/>
      <c r="C24" s="137"/>
      <c r="D24" s="138"/>
      <c r="E24" s="2"/>
      <c r="F24" s="112" t="str">
        <f>IF($B24="", "", COUNTIF(Assignment!$B$11:$B$263, $B24))</f>
        <v/>
      </c>
      <c r="G24" s="2"/>
      <c r="I24" s="28" t="str">
        <f t="shared" si="0"/>
        <v/>
      </c>
    </row>
    <row r="25" spans="1:9" x14ac:dyDescent="0.25">
      <c r="A25" s="2"/>
      <c r="B25" s="136"/>
      <c r="C25" s="137"/>
      <c r="D25" s="138"/>
      <c r="E25" s="2"/>
      <c r="F25" s="112" t="str">
        <f>IF($B25="", "", COUNTIF(Assignment!$B$11:$B$263, $B25))</f>
        <v/>
      </c>
      <c r="G25" s="2"/>
      <c r="I25" s="28" t="str">
        <f t="shared" si="0"/>
        <v/>
      </c>
    </row>
    <row r="26" spans="1:9" x14ac:dyDescent="0.25">
      <c r="A26" s="2"/>
      <c r="B26" s="136"/>
      <c r="C26" s="137"/>
      <c r="D26" s="138"/>
      <c r="E26" s="2"/>
      <c r="F26" s="112" t="str">
        <f>IF($B26="", "", COUNTIF(Assignment!$B$11:$B$263, $B26))</f>
        <v/>
      </c>
      <c r="G26" s="2"/>
      <c r="I26" s="28" t="str">
        <f t="shared" si="0"/>
        <v/>
      </c>
    </row>
    <row r="27" spans="1:9" x14ac:dyDescent="0.25">
      <c r="A27" s="2"/>
      <c r="B27" s="136"/>
      <c r="C27" s="137"/>
      <c r="D27" s="138"/>
      <c r="E27" s="2"/>
      <c r="F27" s="112" t="str">
        <f>IF($B27="", "", COUNTIF(Assignment!$B$11:$B$263, $B27))</f>
        <v/>
      </c>
      <c r="G27" s="2"/>
      <c r="I27" s="28" t="str">
        <f t="shared" si="0"/>
        <v/>
      </c>
    </row>
    <row r="28" spans="1:9" x14ac:dyDescent="0.25">
      <c r="A28" s="2"/>
      <c r="B28" s="136"/>
      <c r="C28" s="137"/>
      <c r="D28" s="138"/>
      <c r="E28" s="2"/>
      <c r="F28" s="112" t="str">
        <f>IF($B28="", "", COUNTIF(Assignment!$B$11:$B$263, $B28))</f>
        <v/>
      </c>
      <c r="G28" s="2"/>
      <c r="I28" s="28" t="str">
        <f t="shared" si="0"/>
        <v/>
      </c>
    </row>
    <row r="29" spans="1:9" x14ac:dyDescent="0.25">
      <c r="A29" s="2"/>
      <c r="B29" s="136"/>
      <c r="C29" s="137"/>
      <c r="D29" s="138"/>
      <c r="E29" s="2"/>
      <c r="F29" s="112" t="str">
        <f>IF($B29="", "", COUNTIF(Assignment!$B$11:$B$263, $B29))</f>
        <v/>
      </c>
      <c r="G29" s="2"/>
      <c r="I29" s="28" t="str">
        <f t="shared" si="0"/>
        <v/>
      </c>
    </row>
    <row r="30" spans="1:9" x14ac:dyDescent="0.25">
      <c r="A30" s="2"/>
      <c r="B30" s="136"/>
      <c r="C30" s="137"/>
      <c r="D30" s="138"/>
      <c r="E30" s="2"/>
      <c r="F30" s="112" t="str">
        <f>IF($B30="", "", COUNTIF(Assignment!$B$11:$B$263, $B30))</f>
        <v/>
      </c>
      <c r="G30" s="2"/>
      <c r="I30" s="28" t="str">
        <f t="shared" si="0"/>
        <v/>
      </c>
    </row>
    <row r="31" spans="1:9" x14ac:dyDescent="0.25">
      <c r="A31" s="2"/>
      <c r="B31" s="136"/>
      <c r="C31" s="137"/>
      <c r="D31" s="138"/>
      <c r="E31" s="2"/>
      <c r="F31" s="112" t="str">
        <f>IF($B31="", "", COUNTIF(Assignment!$B$11:$B$263, $B31))</f>
        <v/>
      </c>
      <c r="G31" s="2"/>
      <c r="I31" s="28" t="str">
        <f t="shared" si="0"/>
        <v/>
      </c>
    </row>
    <row r="32" spans="1:9" x14ac:dyDescent="0.25">
      <c r="A32" s="2"/>
      <c r="B32" s="136"/>
      <c r="C32" s="137"/>
      <c r="D32" s="138"/>
      <c r="E32" s="2"/>
      <c r="F32" s="112" t="str">
        <f>IF($B32="", "", COUNTIF(Assignment!$B$11:$B$263, $B32))</f>
        <v/>
      </c>
      <c r="G32" s="2"/>
      <c r="I32" s="28" t="str">
        <f t="shared" si="0"/>
        <v/>
      </c>
    </row>
    <row r="33" spans="1:9" x14ac:dyDescent="0.25">
      <c r="A33" s="2"/>
      <c r="B33" s="136"/>
      <c r="C33" s="137"/>
      <c r="D33" s="138"/>
      <c r="E33" s="2"/>
      <c r="F33" s="112" t="str">
        <f>IF($B33="", "", COUNTIF(Assignment!$B$11:$B$263, $B33))</f>
        <v/>
      </c>
      <c r="G33" s="2"/>
      <c r="I33" s="28" t="str">
        <f t="shared" si="0"/>
        <v/>
      </c>
    </row>
    <row r="34" spans="1:9" x14ac:dyDescent="0.25">
      <c r="A34" s="2"/>
      <c r="B34" s="136"/>
      <c r="C34" s="137"/>
      <c r="D34" s="138"/>
      <c r="E34" s="2"/>
      <c r="F34" s="112" t="str">
        <f>IF($B34="", "", COUNTIF(Assignment!$B$11:$B$263, $B34))</f>
        <v/>
      </c>
      <c r="G34" s="2"/>
      <c r="I34" s="28" t="str">
        <f t="shared" si="0"/>
        <v/>
      </c>
    </row>
    <row r="35" spans="1:9" x14ac:dyDescent="0.25">
      <c r="A35" s="2"/>
      <c r="B35" s="136"/>
      <c r="C35" s="137"/>
      <c r="D35" s="138"/>
      <c r="E35" s="2"/>
      <c r="F35" s="112" t="str">
        <f>IF($B35="", "", COUNTIF(Assignment!$B$11:$B$263, $B35))</f>
        <v/>
      </c>
      <c r="G35" s="2"/>
      <c r="I35" s="28" t="str">
        <f t="shared" si="0"/>
        <v/>
      </c>
    </row>
    <row r="36" spans="1:9" x14ac:dyDescent="0.25">
      <c r="A36" s="2"/>
      <c r="B36" s="136"/>
      <c r="C36" s="137"/>
      <c r="D36" s="138"/>
      <c r="E36" s="2"/>
      <c r="F36" s="112" t="str">
        <f>IF($B36="", "", COUNTIF(Assignment!$B$11:$B$263, $B36))</f>
        <v/>
      </c>
      <c r="G36" s="2"/>
      <c r="I36" s="28" t="str">
        <f t="shared" si="0"/>
        <v/>
      </c>
    </row>
    <row r="37" spans="1:9" x14ac:dyDescent="0.25">
      <c r="A37" s="2"/>
      <c r="B37" s="136"/>
      <c r="C37" s="137"/>
      <c r="D37" s="138"/>
      <c r="E37" s="2"/>
      <c r="F37" s="112" t="str">
        <f>IF($B37="", "", COUNTIF(Assignment!$B$11:$B$263, $B37))</f>
        <v/>
      </c>
      <c r="G37" s="2"/>
      <c r="I37" s="28" t="str">
        <f t="shared" si="0"/>
        <v/>
      </c>
    </row>
    <row r="38" spans="1:9" x14ac:dyDescent="0.25">
      <c r="A38" s="2"/>
      <c r="B38" s="136"/>
      <c r="C38" s="137"/>
      <c r="D38" s="138"/>
      <c r="E38" s="2"/>
      <c r="F38" s="112" t="str">
        <f>IF($B38="", "", COUNTIF(Assignment!$B$11:$B$263, $B38))</f>
        <v/>
      </c>
      <c r="G38" s="2"/>
      <c r="I38" s="28" t="str">
        <f t="shared" si="0"/>
        <v/>
      </c>
    </row>
    <row r="39" spans="1:9" x14ac:dyDescent="0.25">
      <c r="A39" s="2"/>
      <c r="B39" s="136"/>
      <c r="C39" s="137"/>
      <c r="D39" s="138"/>
      <c r="E39" s="2"/>
      <c r="F39" s="112" t="str">
        <f>IF($B39="", "", COUNTIF(Assignment!$B$11:$B$263, $B39))</f>
        <v/>
      </c>
      <c r="G39" s="2"/>
      <c r="I39" s="28" t="str">
        <f t="shared" si="0"/>
        <v/>
      </c>
    </row>
    <row r="40" spans="1:9" x14ac:dyDescent="0.25">
      <c r="A40" s="2"/>
      <c r="B40" s="136"/>
      <c r="C40" s="137"/>
      <c r="D40" s="138"/>
      <c r="E40" s="2"/>
      <c r="F40" s="112" t="str">
        <f>IF($B40="", "", COUNTIF(Assignment!$B$11:$B$263, $B40))</f>
        <v/>
      </c>
      <c r="G40" s="2"/>
      <c r="I40" s="28" t="str">
        <f t="shared" si="0"/>
        <v/>
      </c>
    </row>
    <row r="41" spans="1:9" x14ac:dyDescent="0.25">
      <c r="A41" s="2"/>
      <c r="B41" s="136"/>
      <c r="C41" s="137"/>
      <c r="D41" s="138"/>
      <c r="E41" s="2"/>
      <c r="F41" s="112" t="str">
        <f>IF($B41="", "", COUNTIF(Assignment!$B$11:$B$263, $B41))</f>
        <v/>
      </c>
      <c r="G41" s="2"/>
      <c r="I41" s="28" t="str">
        <f t="shared" si="0"/>
        <v/>
      </c>
    </row>
    <row r="42" spans="1:9" x14ac:dyDescent="0.25">
      <c r="A42" s="2"/>
      <c r="B42" s="136"/>
      <c r="C42" s="137"/>
      <c r="D42" s="138"/>
      <c r="E42" s="2"/>
      <c r="F42" s="112" t="str">
        <f>IF($B42="", "", COUNTIF(Assignment!$B$11:$B$263, $B42))</f>
        <v/>
      </c>
      <c r="G42" s="2"/>
      <c r="I42" s="28" t="str">
        <f t="shared" si="0"/>
        <v/>
      </c>
    </row>
    <row r="43" spans="1:9" x14ac:dyDescent="0.25">
      <c r="A43" s="2"/>
      <c r="B43" s="136"/>
      <c r="C43" s="137"/>
      <c r="D43" s="138"/>
      <c r="E43" s="2"/>
      <c r="F43" s="112" t="str">
        <f>IF($B43="", "", COUNTIF(Assignment!$B$11:$B$263, $B43))</f>
        <v/>
      </c>
      <c r="G43" s="2"/>
      <c r="I43" s="28" t="str">
        <f t="shared" si="0"/>
        <v/>
      </c>
    </row>
    <row r="44" spans="1:9" x14ac:dyDescent="0.25">
      <c r="A44" s="2"/>
      <c r="B44" s="136"/>
      <c r="C44" s="137"/>
      <c r="D44" s="138"/>
      <c r="E44" s="2"/>
      <c r="F44" s="112" t="str">
        <f>IF($B44="", "", COUNTIF(Assignment!$B$11:$B$263, $B44))</f>
        <v/>
      </c>
      <c r="G44" s="2"/>
      <c r="I44" s="28" t="str">
        <f t="shared" si="0"/>
        <v/>
      </c>
    </row>
    <row r="45" spans="1:9" x14ac:dyDescent="0.25">
      <c r="A45" s="2"/>
      <c r="B45" s="136"/>
      <c r="C45" s="137"/>
      <c r="D45" s="138"/>
      <c r="E45" s="2"/>
      <c r="F45" s="112" t="str">
        <f>IF($B45="", "", COUNTIF(Assignment!$B$11:$B$263, $B45))</f>
        <v/>
      </c>
      <c r="G45" s="2"/>
      <c r="I45" s="28" t="str">
        <f t="shared" si="0"/>
        <v/>
      </c>
    </row>
    <row r="46" spans="1:9" x14ac:dyDescent="0.25">
      <c r="A46" s="2"/>
      <c r="B46" s="136"/>
      <c r="C46" s="137"/>
      <c r="D46" s="138"/>
      <c r="E46" s="2"/>
      <c r="F46" s="112" t="str">
        <f>IF($B46="", "", COUNTIF(Assignment!$B$11:$B$263, $B46))</f>
        <v/>
      </c>
      <c r="G46" s="2"/>
      <c r="I46" s="28" t="str">
        <f t="shared" si="0"/>
        <v/>
      </c>
    </row>
    <row r="47" spans="1:9" x14ac:dyDescent="0.25">
      <c r="A47" s="2"/>
      <c r="B47" s="136"/>
      <c r="C47" s="137"/>
      <c r="D47" s="138"/>
      <c r="E47" s="2"/>
      <c r="F47" s="112" t="str">
        <f>IF($B47="", "", COUNTIF(Assignment!$B$11:$B$263, $B47))</f>
        <v/>
      </c>
      <c r="G47" s="2"/>
      <c r="I47" s="28" t="str">
        <f t="shared" si="0"/>
        <v/>
      </c>
    </row>
    <row r="48" spans="1:9" x14ac:dyDescent="0.25">
      <c r="A48" s="2"/>
      <c r="B48" s="136"/>
      <c r="C48" s="137"/>
      <c r="D48" s="138"/>
      <c r="E48" s="2"/>
      <c r="F48" s="112" t="str">
        <f>IF($B48="", "", COUNTIF(Assignment!$B$11:$B$263, $B48))</f>
        <v/>
      </c>
      <c r="G48" s="2"/>
      <c r="I48" s="28" t="str">
        <f t="shared" si="0"/>
        <v/>
      </c>
    </row>
    <row r="49" spans="1:9" x14ac:dyDescent="0.25">
      <c r="A49" s="2"/>
      <c r="B49" s="136"/>
      <c r="C49" s="137"/>
      <c r="D49" s="138"/>
      <c r="E49" s="2"/>
      <c r="F49" s="112" t="str">
        <f>IF($B49="", "", COUNTIF(Assignment!$B$11:$B$263, $B49))</f>
        <v/>
      </c>
      <c r="G49" s="2"/>
      <c r="I49" s="28" t="str">
        <f t="shared" si="0"/>
        <v/>
      </c>
    </row>
    <row r="50" spans="1:9" x14ac:dyDescent="0.25">
      <c r="A50" s="2"/>
      <c r="B50" s="136"/>
      <c r="C50" s="137"/>
      <c r="D50" s="138"/>
      <c r="E50" s="2"/>
      <c r="F50" s="112" t="str">
        <f>IF($B50="", "", COUNTIF(Assignment!$B$11:$B$263, $B50))</f>
        <v/>
      </c>
      <c r="G50" s="2"/>
      <c r="I50" s="28" t="str">
        <f t="shared" si="0"/>
        <v/>
      </c>
    </row>
    <row r="51" spans="1:9" x14ac:dyDescent="0.25">
      <c r="A51" s="2"/>
      <c r="B51" s="136"/>
      <c r="C51" s="137"/>
      <c r="D51" s="138"/>
      <c r="E51" s="2"/>
      <c r="F51" s="112" t="str">
        <f>IF($B51="", "", COUNTIF(Assignment!$B$11:$B$263, $B51))</f>
        <v/>
      </c>
      <c r="G51" s="2"/>
      <c r="I51" s="28" t="str">
        <f t="shared" si="0"/>
        <v/>
      </c>
    </row>
    <row r="52" spans="1:9" x14ac:dyDescent="0.25">
      <c r="A52" s="2"/>
      <c r="B52" s="136"/>
      <c r="C52" s="137"/>
      <c r="D52" s="138"/>
      <c r="E52" s="2"/>
      <c r="F52" s="112" t="str">
        <f>IF($B52="", "", COUNTIF(Assignment!$B$11:$B$263, $B52))</f>
        <v/>
      </c>
      <c r="G52" s="2"/>
      <c r="I52" s="28" t="str">
        <f t="shared" si="0"/>
        <v/>
      </c>
    </row>
    <row r="53" spans="1:9" x14ac:dyDescent="0.25">
      <c r="A53" s="2"/>
      <c r="B53" s="136"/>
      <c r="C53" s="137"/>
      <c r="D53" s="138"/>
      <c r="E53" s="2"/>
      <c r="F53" s="112" t="str">
        <f>IF($B53="", "", COUNTIF(Assignment!$B$11:$B$263, $B53))</f>
        <v/>
      </c>
      <c r="G53" s="2"/>
      <c r="I53" s="28" t="str">
        <f t="shared" si="0"/>
        <v/>
      </c>
    </row>
    <row r="54" spans="1:9" x14ac:dyDescent="0.25">
      <c r="A54" s="2"/>
      <c r="B54" s="136"/>
      <c r="C54" s="137"/>
      <c r="D54" s="138"/>
      <c r="E54" s="2"/>
      <c r="F54" s="112" t="str">
        <f>IF($B54="", "", COUNTIF(Assignment!$B$11:$B$263, $B54))</f>
        <v/>
      </c>
      <c r="G54" s="2"/>
      <c r="I54" s="28" t="str">
        <f t="shared" si="0"/>
        <v/>
      </c>
    </row>
    <row r="55" spans="1:9" x14ac:dyDescent="0.25">
      <c r="A55" s="2"/>
      <c r="B55" s="136"/>
      <c r="C55" s="137"/>
      <c r="D55" s="138"/>
      <c r="E55" s="2"/>
      <c r="F55" s="112" t="str">
        <f>IF($B55="", "", COUNTIF(Assignment!$B$11:$B$263, $B55))</f>
        <v/>
      </c>
      <c r="G55" s="2"/>
      <c r="I55" s="28" t="str">
        <f t="shared" si="0"/>
        <v/>
      </c>
    </row>
    <row r="56" spans="1:9" x14ac:dyDescent="0.25">
      <c r="A56" s="2"/>
      <c r="B56" s="136"/>
      <c r="C56" s="137"/>
      <c r="D56" s="138"/>
      <c r="E56" s="2"/>
      <c r="F56" s="112" t="str">
        <f>IF($B56="", "", COUNTIF(Assignment!$B$11:$B$263, $B56))</f>
        <v/>
      </c>
      <c r="G56" s="2"/>
      <c r="I56" s="28" t="str">
        <f t="shared" si="0"/>
        <v/>
      </c>
    </row>
    <row r="57" spans="1:9" x14ac:dyDescent="0.25">
      <c r="A57" s="2"/>
      <c r="B57" s="136"/>
      <c r="C57" s="137"/>
      <c r="D57" s="138"/>
      <c r="E57" s="2"/>
      <c r="F57" s="112" t="str">
        <f>IF($B57="", "", COUNTIF(Assignment!$B$11:$B$263, $B57))</f>
        <v/>
      </c>
      <c r="G57" s="2"/>
      <c r="I57" s="28" t="str">
        <f t="shared" si="0"/>
        <v/>
      </c>
    </row>
    <row r="58" spans="1:9" x14ac:dyDescent="0.25">
      <c r="A58" s="2"/>
      <c r="B58" s="136"/>
      <c r="C58" s="137"/>
      <c r="D58" s="138"/>
      <c r="E58" s="2"/>
      <c r="F58" s="112" t="str">
        <f>IF($B58="", "", COUNTIF(Assignment!$B$11:$B$263, $B58))</f>
        <v/>
      </c>
      <c r="G58" s="2"/>
      <c r="I58" s="28" t="str">
        <f t="shared" si="0"/>
        <v/>
      </c>
    </row>
    <row r="59" spans="1:9" x14ac:dyDescent="0.25">
      <c r="A59" s="2"/>
      <c r="B59" s="136"/>
      <c r="C59" s="137"/>
      <c r="D59" s="138"/>
      <c r="E59" s="2"/>
      <c r="F59" s="112" t="str">
        <f>IF($B59="", "", COUNTIF(Assignment!$B$11:$B$263, $B59))</f>
        <v/>
      </c>
      <c r="G59" s="2"/>
      <c r="I59" s="28" t="str">
        <f t="shared" si="0"/>
        <v/>
      </c>
    </row>
    <row r="60" spans="1:9" x14ac:dyDescent="0.25">
      <c r="A60" s="2"/>
      <c r="B60" s="136"/>
      <c r="C60" s="137"/>
      <c r="D60" s="138"/>
      <c r="E60" s="2"/>
      <c r="F60" s="112" t="str">
        <f>IF($B60="", "", COUNTIF(Assignment!$B$11:$B$263, $B60))</f>
        <v/>
      </c>
      <c r="G60" s="2"/>
      <c r="I60" s="28" t="str">
        <f t="shared" si="0"/>
        <v/>
      </c>
    </row>
    <row r="61" spans="1:9" x14ac:dyDescent="0.25">
      <c r="A61" s="2"/>
      <c r="B61" s="136"/>
      <c r="C61" s="137"/>
      <c r="D61" s="138"/>
      <c r="E61" s="2"/>
      <c r="F61" s="112" t="str">
        <f>IF($B61="", "", COUNTIF(Assignment!$B$11:$B$263, $B61))</f>
        <v/>
      </c>
      <c r="G61" s="2"/>
      <c r="I61" s="28" t="str">
        <f t="shared" si="0"/>
        <v/>
      </c>
    </row>
    <row r="62" spans="1:9" x14ac:dyDescent="0.25">
      <c r="A62" s="2"/>
      <c r="B62" s="136"/>
      <c r="C62" s="137"/>
      <c r="D62" s="138"/>
      <c r="E62" s="2"/>
      <c r="F62" s="112" t="str">
        <f>IF($B62="", "", COUNTIF(Assignment!$B$11:$B$263, $B62))</f>
        <v/>
      </c>
      <c r="G62" s="2"/>
      <c r="I62" s="28" t="str">
        <f t="shared" si="0"/>
        <v/>
      </c>
    </row>
    <row r="63" spans="1:9" x14ac:dyDescent="0.25">
      <c r="A63" s="2"/>
      <c r="B63" s="136"/>
      <c r="C63" s="137"/>
      <c r="D63" s="138"/>
      <c r="E63" s="2"/>
      <c r="F63" s="112" t="str">
        <f>IF($B63="", "", COUNTIF(Assignment!$B$11:$B$263, $B63))</f>
        <v/>
      </c>
      <c r="G63" s="2"/>
      <c r="I63" s="28" t="str">
        <f t="shared" si="0"/>
        <v/>
      </c>
    </row>
    <row r="64" spans="1:9" x14ac:dyDescent="0.25">
      <c r="A64" s="2"/>
      <c r="B64" s="136"/>
      <c r="C64" s="137"/>
      <c r="D64" s="138"/>
      <c r="E64" s="2"/>
      <c r="F64" s="112" t="str">
        <f>IF($B64="", "", COUNTIF(Assignment!$B$11:$B$263, $B64))</f>
        <v/>
      </c>
      <c r="G64" s="2"/>
      <c r="I64" s="28" t="str">
        <f t="shared" si="0"/>
        <v/>
      </c>
    </row>
    <row r="65" spans="1:9" x14ac:dyDescent="0.25">
      <c r="A65" s="2"/>
      <c r="B65" s="136"/>
      <c r="C65" s="137"/>
      <c r="D65" s="138"/>
      <c r="E65" s="2"/>
      <c r="F65" s="112" t="str">
        <f>IF($B65="", "", COUNTIF(Assignment!$B$11:$B$263, $B65))</f>
        <v/>
      </c>
      <c r="G65" s="2"/>
      <c r="I65" s="28" t="str">
        <f t="shared" si="0"/>
        <v/>
      </c>
    </row>
    <row r="66" spans="1:9" x14ac:dyDescent="0.25">
      <c r="A66" s="2"/>
      <c r="B66" s="136"/>
      <c r="C66" s="137"/>
      <c r="D66" s="138"/>
      <c r="E66" s="2"/>
      <c r="F66" s="112" t="str">
        <f>IF($B66="", "", COUNTIF(Assignment!$B$11:$B$263, $B66))</f>
        <v/>
      </c>
      <c r="G66" s="2"/>
      <c r="I66" s="28" t="str">
        <f t="shared" si="0"/>
        <v/>
      </c>
    </row>
    <row r="67" spans="1:9" x14ac:dyDescent="0.25">
      <c r="A67" s="2"/>
      <c r="B67" s="136"/>
      <c r="C67" s="137"/>
      <c r="D67" s="138"/>
      <c r="E67" s="2"/>
      <c r="F67" s="112" t="str">
        <f>IF($B67="", "", COUNTIF(Assignment!$B$11:$B$263, $B67))</f>
        <v/>
      </c>
      <c r="G67" s="2"/>
      <c r="I67" s="28" t="str">
        <f t="shared" si="0"/>
        <v/>
      </c>
    </row>
    <row r="68" spans="1:9" x14ac:dyDescent="0.25">
      <c r="A68" s="2"/>
      <c r="B68" s="136"/>
      <c r="C68" s="137"/>
      <c r="D68" s="138"/>
      <c r="E68" s="2"/>
      <c r="F68" s="112" t="str">
        <f>IF($B68="", "", COUNTIF(Assignment!$B$11:$B$263, $B68))</f>
        <v/>
      </c>
      <c r="G68" s="2"/>
      <c r="I68" s="28" t="str">
        <f t="shared" si="0"/>
        <v/>
      </c>
    </row>
    <row r="69" spans="1:9" x14ac:dyDescent="0.25">
      <c r="A69" s="2"/>
      <c r="B69" s="136"/>
      <c r="C69" s="137"/>
      <c r="D69" s="138"/>
      <c r="E69" s="2"/>
      <c r="F69" s="112" t="str">
        <f>IF($B69="", "", COUNTIF(Assignment!$B$11:$B$263, $B69))</f>
        <v/>
      </c>
      <c r="G69" s="2"/>
      <c r="I69" s="28" t="str">
        <f t="shared" si="0"/>
        <v/>
      </c>
    </row>
    <row r="70" spans="1:9" x14ac:dyDescent="0.25">
      <c r="A70" s="2"/>
      <c r="B70" s="136"/>
      <c r="C70" s="137"/>
      <c r="D70" s="138"/>
      <c r="E70" s="2"/>
      <c r="F70" s="112" t="str">
        <f>IF($B70="", "", COUNTIF(Assignment!$B$11:$B$263, $B70))</f>
        <v/>
      </c>
      <c r="G70" s="2"/>
      <c r="I70" s="28" t="str">
        <f t="shared" si="0"/>
        <v/>
      </c>
    </row>
    <row r="71" spans="1:9" x14ac:dyDescent="0.25">
      <c r="A71" s="2"/>
      <c r="B71" s="136"/>
      <c r="C71" s="137"/>
      <c r="D71" s="138"/>
      <c r="E71" s="2"/>
      <c r="F71" s="112" t="str">
        <f>IF($B71="", "", COUNTIF(Assignment!$B$11:$B$263, $B71))</f>
        <v/>
      </c>
      <c r="G71" s="2"/>
      <c r="I71" s="28" t="str">
        <f t="shared" si="0"/>
        <v/>
      </c>
    </row>
    <row r="72" spans="1:9" x14ac:dyDescent="0.25">
      <c r="A72" s="2"/>
      <c r="B72" s="136"/>
      <c r="C72" s="137"/>
      <c r="D72" s="138"/>
      <c r="E72" s="2"/>
      <c r="F72" s="112" t="str">
        <f>IF($B72="", "", COUNTIF(Assignment!$B$11:$B$263, $B72))</f>
        <v/>
      </c>
      <c r="G72" s="2"/>
      <c r="I72" s="28" t="str">
        <f t="shared" si="0"/>
        <v/>
      </c>
    </row>
    <row r="73" spans="1:9" x14ac:dyDescent="0.25">
      <c r="A73" s="2"/>
      <c r="B73" s="136"/>
      <c r="C73" s="137"/>
      <c r="D73" s="138"/>
      <c r="E73" s="2"/>
      <c r="F73" s="112" t="str">
        <f>IF($B73="", "", COUNTIF(Assignment!$B$11:$B$263, $B73))</f>
        <v/>
      </c>
      <c r="G73" s="2"/>
      <c r="I73" s="28" t="str">
        <f t="shared" si="0"/>
        <v/>
      </c>
    </row>
    <row r="74" spans="1:9" x14ac:dyDescent="0.25">
      <c r="A74" s="2"/>
      <c r="B74" s="136"/>
      <c r="C74" s="137"/>
      <c r="D74" s="138"/>
      <c r="E74" s="2"/>
      <c r="F74" s="112" t="str">
        <f>IF($B74="", "", COUNTIF(Assignment!$B$11:$B$263, $B74))</f>
        <v/>
      </c>
      <c r="G74" s="2"/>
      <c r="I74" s="28" t="str">
        <f t="shared" si="0"/>
        <v/>
      </c>
    </row>
    <row r="75" spans="1:9" x14ac:dyDescent="0.25">
      <c r="A75" s="2"/>
      <c r="B75" s="136"/>
      <c r="C75" s="137"/>
      <c r="D75" s="138"/>
      <c r="E75" s="2"/>
      <c r="F75" s="112" t="str">
        <f>IF($B75="", "", COUNTIF(Assignment!$B$11:$B$263, $B75))</f>
        <v/>
      </c>
      <c r="G75" s="2"/>
      <c r="I75" s="28" t="str">
        <f t="shared" si="0"/>
        <v/>
      </c>
    </row>
    <row r="76" spans="1:9" x14ac:dyDescent="0.25">
      <c r="A76" s="2"/>
      <c r="B76" s="136"/>
      <c r="C76" s="137"/>
      <c r="D76" s="138"/>
      <c r="E76" s="2"/>
      <c r="F76" s="112" t="str">
        <f>IF($B76="", "", COUNTIF(Assignment!$B$11:$B$263, $B76))</f>
        <v/>
      </c>
      <c r="G76" s="2"/>
      <c r="I76" s="28" t="str">
        <f t="shared" ref="I76:I131" si="1">IF($B76="", "", IF(COUNTIF($B$11:$B$131, $B76)&gt;1, "Red", ""))</f>
        <v/>
      </c>
    </row>
    <row r="77" spans="1:9" x14ac:dyDescent="0.25">
      <c r="A77" s="2"/>
      <c r="B77" s="136"/>
      <c r="C77" s="137"/>
      <c r="D77" s="138"/>
      <c r="E77" s="2"/>
      <c r="F77" s="112" t="str">
        <f>IF($B77="", "", COUNTIF(Assignment!$B$11:$B$263, $B77))</f>
        <v/>
      </c>
      <c r="G77" s="2"/>
      <c r="I77" s="28" t="str">
        <f t="shared" si="1"/>
        <v/>
      </c>
    </row>
    <row r="78" spans="1:9" x14ac:dyDescent="0.25">
      <c r="A78" s="2"/>
      <c r="B78" s="136"/>
      <c r="C78" s="137"/>
      <c r="D78" s="138"/>
      <c r="E78" s="2"/>
      <c r="F78" s="112" t="str">
        <f>IF($B78="", "", COUNTIF(Assignment!$B$11:$B$263, $B78))</f>
        <v/>
      </c>
      <c r="G78" s="2"/>
      <c r="I78" s="28" t="str">
        <f t="shared" si="1"/>
        <v/>
      </c>
    </row>
    <row r="79" spans="1:9" x14ac:dyDescent="0.25">
      <c r="A79" s="2"/>
      <c r="B79" s="136"/>
      <c r="C79" s="137"/>
      <c r="D79" s="138"/>
      <c r="E79" s="2"/>
      <c r="F79" s="112" t="str">
        <f>IF($B79="", "", COUNTIF(Assignment!$B$11:$B$263, $B79))</f>
        <v/>
      </c>
      <c r="G79" s="2"/>
      <c r="I79" s="28" t="str">
        <f t="shared" si="1"/>
        <v/>
      </c>
    </row>
    <row r="80" spans="1:9" x14ac:dyDescent="0.25">
      <c r="A80" s="2"/>
      <c r="B80" s="136"/>
      <c r="C80" s="137"/>
      <c r="D80" s="138"/>
      <c r="E80" s="2"/>
      <c r="F80" s="112" t="str">
        <f>IF($B80="", "", COUNTIF(Assignment!$B$11:$B$263, $B80))</f>
        <v/>
      </c>
      <c r="G80" s="2"/>
      <c r="I80" s="28" t="str">
        <f t="shared" si="1"/>
        <v/>
      </c>
    </row>
    <row r="81" spans="1:9" x14ac:dyDescent="0.25">
      <c r="A81" s="2"/>
      <c r="B81" s="136"/>
      <c r="C81" s="137"/>
      <c r="D81" s="138"/>
      <c r="E81" s="2"/>
      <c r="F81" s="112" t="str">
        <f>IF($B81="", "", COUNTIF(Assignment!$B$11:$B$263, $B81))</f>
        <v/>
      </c>
      <c r="G81" s="2"/>
      <c r="I81" s="28" t="str">
        <f t="shared" si="1"/>
        <v/>
      </c>
    </row>
    <row r="82" spans="1:9" x14ac:dyDescent="0.25">
      <c r="A82" s="2"/>
      <c r="B82" s="136"/>
      <c r="C82" s="137"/>
      <c r="D82" s="138"/>
      <c r="E82" s="2"/>
      <c r="F82" s="112" t="str">
        <f>IF($B82="", "", COUNTIF(Assignment!$B$11:$B$263, $B82))</f>
        <v/>
      </c>
      <c r="G82" s="2"/>
      <c r="I82" s="28" t="str">
        <f t="shared" si="1"/>
        <v/>
      </c>
    </row>
    <row r="83" spans="1:9" x14ac:dyDescent="0.25">
      <c r="A83" s="2"/>
      <c r="B83" s="136"/>
      <c r="C83" s="137"/>
      <c r="D83" s="138"/>
      <c r="E83" s="2"/>
      <c r="F83" s="112" t="str">
        <f>IF($B83="", "", COUNTIF(Assignment!$B$11:$B$263, $B83))</f>
        <v/>
      </c>
      <c r="G83" s="2"/>
      <c r="I83" s="28" t="str">
        <f t="shared" si="1"/>
        <v/>
      </c>
    </row>
    <row r="84" spans="1:9" x14ac:dyDescent="0.25">
      <c r="A84" s="2"/>
      <c r="B84" s="136"/>
      <c r="C84" s="137"/>
      <c r="D84" s="138"/>
      <c r="E84" s="2"/>
      <c r="F84" s="112" t="str">
        <f>IF($B84="", "", COUNTIF(Assignment!$B$11:$B$263, $B84))</f>
        <v/>
      </c>
      <c r="G84" s="2"/>
      <c r="I84" s="28" t="str">
        <f t="shared" si="1"/>
        <v/>
      </c>
    </row>
    <row r="85" spans="1:9" x14ac:dyDescent="0.25">
      <c r="A85" s="2"/>
      <c r="B85" s="136"/>
      <c r="C85" s="137"/>
      <c r="D85" s="138"/>
      <c r="E85" s="2"/>
      <c r="F85" s="112" t="str">
        <f>IF($B85="", "", COUNTIF(Assignment!$B$11:$B$263, $B85))</f>
        <v/>
      </c>
      <c r="G85" s="2"/>
      <c r="I85" s="28" t="str">
        <f t="shared" si="1"/>
        <v/>
      </c>
    </row>
    <row r="86" spans="1:9" x14ac:dyDescent="0.25">
      <c r="A86" s="2"/>
      <c r="B86" s="136"/>
      <c r="C86" s="137"/>
      <c r="D86" s="138"/>
      <c r="E86" s="2"/>
      <c r="F86" s="112" t="str">
        <f>IF($B86="", "", COUNTIF(Assignment!$B$11:$B$263, $B86))</f>
        <v/>
      </c>
      <c r="G86" s="2"/>
      <c r="I86" s="28" t="str">
        <f t="shared" si="1"/>
        <v/>
      </c>
    </row>
    <row r="87" spans="1:9" x14ac:dyDescent="0.25">
      <c r="A87" s="2"/>
      <c r="B87" s="136"/>
      <c r="C87" s="137"/>
      <c r="D87" s="138"/>
      <c r="E87" s="2"/>
      <c r="F87" s="112" t="str">
        <f>IF($B87="", "", COUNTIF(Assignment!$B$11:$B$263, $B87))</f>
        <v/>
      </c>
      <c r="G87" s="2"/>
      <c r="I87" s="28" t="str">
        <f t="shared" si="1"/>
        <v/>
      </c>
    </row>
    <row r="88" spans="1:9" x14ac:dyDescent="0.25">
      <c r="A88" s="2"/>
      <c r="B88" s="136"/>
      <c r="C88" s="137"/>
      <c r="D88" s="138"/>
      <c r="E88" s="2"/>
      <c r="F88" s="112" t="str">
        <f>IF($B88="", "", COUNTIF(Assignment!$B$11:$B$263, $B88))</f>
        <v/>
      </c>
      <c r="G88" s="2"/>
      <c r="I88" s="28" t="str">
        <f t="shared" si="1"/>
        <v/>
      </c>
    </row>
    <row r="89" spans="1:9" x14ac:dyDescent="0.25">
      <c r="A89" s="2"/>
      <c r="B89" s="136"/>
      <c r="C89" s="137"/>
      <c r="D89" s="138"/>
      <c r="E89" s="2"/>
      <c r="F89" s="112" t="str">
        <f>IF($B89="", "", COUNTIF(Assignment!$B$11:$B$263, $B89))</f>
        <v/>
      </c>
      <c r="G89" s="2"/>
      <c r="I89" s="28" t="str">
        <f t="shared" si="1"/>
        <v/>
      </c>
    </row>
    <row r="90" spans="1:9" x14ac:dyDescent="0.25">
      <c r="A90" s="2"/>
      <c r="B90" s="136"/>
      <c r="C90" s="137"/>
      <c r="D90" s="138"/>
      <c r="E90" s="2"/>
      <c r="F90" s="112" t="str">
        <f>IF($B90="", "", COUNTIF(Assignment!$B$11:$B$263, $B90))</f>
        <v/>
      </c>
      <c r="G90" s="2"/>
      <c r="I90" s="28" t="str">
        <f t="shared" si="1"/>
        <v/>
      </c>
    </row>
    <row r="91" spans="1:9" x14ac:dyDescent="0.25">
      <c r="A91" s="2"/>
      <c r="B91" s="136"/>
      <c r="C91" s="137"/>
      <c r="D91" s="138"/>
      <c r="E91" s="2"/>
      <c r="F91" s="112" t="str">
        <f>IF($B91="", "", COUNTIF(Assignment!$B$11:$B$263, $B91))</f>
        <v/>
      </c>
      <c r="G91" s="2"/>
      <c r="I91" s="28" t="str">
        <f t="shared" si="1"/>
        <v/>
      </c>
    </row>
    <row r="92" spans="1:9" x14ac:dyDescent="0.25">
      <c r="A92" s="2"/>
      <c r="B92" s="136"/>
      <c r="C92" s="137"/>
      <c r="D92" s="138"/>
      <c r="E92" s="2"/>
      <c r="F92" s="112" t="str">
        <f>IF($B92="", "", COUNTIF(Assignment!$B$11:$B$263, $B92))</f>
        <v/>
      </c>
      <c r="G92" s="2"/>
      <c r="I92" s="28" t="str">
        <f t="shared" si="1"/>
        <v/>
      </c>
    </row>
    <row r="93" spans="1:9" x14ac:dyDescent="0.25">
      <c r="A93" s="2"/>
      <c r="B93" s="136"/>
      <c r="C93" s="137"/>
      <c r="D93" s="138"/>
      <c r="E93" s="2"/>
      <c r="F93" s="112" t="str">
        <f>IF($B93="", "", COUNTIF(Assignment!$B$11:$B$263, $B93))</f>
        <v/>
      </c>
      <c r="G93" s="2"/>
      <c r="I93" s="28" t="str">
        <f t="shared" si="1"/>
        <v/>
      </c>
    </row>
    <row r="94" spans="1:9" x14ac:dyDescent="0.25">
      <c r="A94" s="2"/>
      <c r="B94" s="136"/>
      <c r="C94" s="137"/>
      <c r="D94" s="138"/>
      <c r="E94" s="2"/>
      <c r="F94" s="112" t="str">
        <f>IF($B94="", "", COUNTIF(Assignment!$B$11:$B$263, $B94))</f>
        <v/>
      </c>
      <c r="G94" s="2"/>
      <c r="I94" s="28" t="str">
        <f t="shared" si="1"/>
        <v/>
      </c>
    </row>
    <row r="95" spans="1:9" x14ac:dyDescent="0.25">
      <c r="A95" s="2"/>
      <c r="B95" s="136"/>
      <c r="C95" s="137"/>
      <c r="D95" s="138"/>
      <c r="E95" s="2"/>
      <c r="F95" s="112" t="str">
        <f>IF($B95="", "", COUNTIF(Assignment!$B$11:$B$263, $B95))</f>
        <v/>
      </c>
      <c r="G95" s="2"/>
      <c r="I95" s="28" t="str">
        <f t="shared" si="1"/>
        <v/>
      </c>
    </row>
    <row r="96" spans="1:9" x14ac:dyDescent="0.25">
      <c r="A96" s="2"/>
      <c r="B96" s="136"/>
      <c r="C96" s="137"/>
      <c r="D96" s="138"/>
      <c r="E96" s="2"/>
      <c r="F96" s="112" t="str">
        <f>IF($B96="", "", COUNTIF(Assignment!$B$11:$B$263, $B96))</f>
        <v/>
      </c>
      <c r="G96" s="2"/>
      <c r="I96" s="28" t="str">
        <f t="shared" si="1"/>
        <v/>
      </c>
    </row>
    <row r="97" spans="1:9" x14ac:dyDescent="0.25">
      <c r="A97" s="2"/>
      <c r="B97" s="136"/>
      <c r="C97" s="137"/>
      <c r="D97" s="138"/>
      <c r="E97" s="2"/>
      <c r="F97" s="112" t="str">
        <f>IF($B97="", "", COUNTIF(Assignment!$B$11:$B$263, $B97))</f>
        <v/>
      </c>
      <c r="G97" s="2"/>
      <c r="I97" s="28" t="str">
        <f t="shared" si="1"/>
        <v/>
      </c>
    </row>
    <row r="98" spans="1:9" x14ac:dyDescent="0.25">
      <c r="A98" s="2"/>
      <c r="B98" s="136"/>
      <c r="C98" s="137"/>
      <c r="D98" s="138"/>
      <c r="E98" s="2"/>
      <c r="F98" s="112" t="str">
        <f>IF($B98="", "", COUNTIF(Assignment!$B$11:$B$263, $B98))</f>
        <v/>
      </c>
      <c r="G98" s="2"/>
      <c r="I98" s="28" t="str">
        <f t="shared" si="1"/>
        <v/>
      </c>
    </row>
    <row r="99" spans="1:9" x14ac:dyDescent="0.25">
      <c r="A99" s="2"/>
      <c r="B99" s="136"/>
      <c r="C99" s="137"/>
      <c r="D99" s="138"/>
      <c r="E99" s="2"/>
      <c r="F99" s="112" t="str">
        <f>IF($B99="", "", COUNTIF(Assignment!$B$11:$B$263, $B99))</f>
        <v/>
      </c>
      <c r="G99" s="2"/>
      <c r="I99" s="28" t="str">
        <f t="shared" si="1"/>
        <v/>
      </c>
    </row>
    <row r="100" spans="1:9" x14ac:dyDescent="0.25">
      <c r="A100" s="2"/>
      <c r="B100" s="136"/>
      <c r="C100" s="137"/>
      <c r="D100" s="138"/>
      <c r="E100" s="2"/>
      <c r="F100" s="112" t="str">
        <f>IF($B100="", "", COUNTIF(Assignment!$B$11:$B$263, $B100))</f>
        <v/>
      </c>
      <c r="G100" s="2"/>
      <c r="I100" s="28" t="str">
        <f t="shared" si="1"/>
        <v/>
      </c>
    </row>
    <row r="101" spans="1:9" x14ac:dyDescent="0.25">
      <c r="A101" s="2"/>
      <c r="B101" s="136"/>
      <c r="C101" s="137"/>
      <c r="D101" s="138"/>
      <c r="E101" s="2"/>
      <c r="F101" s="112" t="str">
        <f>IF($B101="", "", COUNTIF(Assignment!$B$11:$B$263, $B101))</f>
        <v/>
      </c>
      <c r="G101" s="2"/>
      <c r="I101" s="28" t="str">
        <f t="shared" si="1"/>
        <v/>
      </c>
    </row>
    <row r="102" spans="1:9" x14ac:dyDescent="0.25">
      <c r="A102" s="2"/>
      <c r="B102" s="136"/>
      <c r="C102" s="137"/>
      <c r="D102" s="138"/>
      <c r="E102" s="2"/>
      <c r="F102" s="112" t="str">
        <f>IF($B102="", "", COUNTIF(Assignment!$B$11:$B$263, $B102))</f>
        <v/>
      </c>
      <c r="G102" s="2"/>
      <c r="I102" s="28" t="str">
        <f t="shared" si="1"/>
        <v/>
      </c>
    </row>
    <row r="103" spans="1:9" x14ac:dyDescent="0.25">
      <c r="A103" s="2"/>
      <c r="B103" s="136"/>
      <c r="C103" s="137"/>
      <c r="D103" s="138"/>
      <c r="E103" s="2"/>
      <c r="F103" s="112" t="str">
        <f>IF($B103="", "", COUNTIF(Assignment!$B$11:$B$263, $B103))</f>
        <v/>
      </c>
      <c r="G103" s="2"/>
      <c r="I103" s="28" t="str">
        <f t="shared" si="1"/>
        <v/>
      </c>
    </row>
    <row r="104" spans="1:9" x14ac:dyDescent="0.25">
      <c r="A104" s="2"/>
      <c r="B104" s="136"/>
      <c r="C104" s="137"/>
      <c r="D104" s="138"/>
      <c r="E104" s="2"/>
      <c r="F104" s="112" t="str">
        <f>IF($B104="", "", COUNTIF(Assignment!$B$11:$B$263, $B104))</f>
        <v/>
      </c>
      <c r="G104" s="2"/>
      <c r="I104" s="28" t="str">
        <f t="shared" si="1"/>
        <v/>
      </c>
    </row>
    <row r="105" spans="1:9" x14ac:dyDescent="0.25">
      <c r="A105" s="2"/>
      <c r="B105" s="136"/>
      <c r="C105" s="137"/>
      <c r="D105" s="138"/>
      <c r="E105" s="2"/>
      <c r="F105" s="112" t="str">
        <f>IF($B105="", "", COUNTIF(Assignment!$B$11:$B$263, $B105))</f>
        <v/>
      </c>
      <c r="G105" s="2"/>
      <c r="I105" s="28" t="str">
        <f t="shared" si="1"/>
        <v/>
      </c>
    </row>
    <row r="106" spans="1:9" x14ac:dyDescent="0.25">
      <c r="A106" s="2"/>
      <c r="B106" s="136"/>
      <c r="C106" s="137"/>
      <c r="D106" s="138"/>
      <c r="E106" s="2"/>
      <c r="F106" s="112" t="str">
        <f>IF($B106="", "", COUNTIF(Assignment!$B$11:$B$263, $B106))</f>
        <v/>
      </c>
      <c r="G106" s="2"/>
      <c r="I106" s="28" t="str">
        <f t="shared" si="1"/>
        <v/>
      </c>
    </row>
    <row r="107" spans="1:9" x14ac:dyDescent="0.25">
      <c r="A107" s="2"/>
      <c r="B107" s="136"/>
      <c r="C107" s="137"/>
      <c r="D107" s="138"/>
      <c r="E107" s="2"/>
      <c r="F107" s="112" t="str">
        <f>IF($B107="", "", COUNTIF(Assignment!$B$11:$B$263, $B107))</f>
        <v/>
      </c>
      <c r="G107" s="2"/>
      <c r="I107" s="28" t="str">
        <f t="shared" si="1"/>
        <v/>
      </c>
    </row>
    <row r="108" spans="1:9" x14ac:dyDescent="0.25">
      <c r="A108" s="2"/>
      <c r="B108" s="136"/>
      <c r="C108" s="137"/>
      <c r="D108" s="138"/>
      <c r="E108" s="2"/>
      <c r="F108" s="112" t="str">
        <f>IF($B108="", "", COUNTIF(Assignment!$B$11:$B$263, $B108))</f>
        <v/>
      </c>
      <c r="G108" s="2"/>
      <c r="I108" s="28" t="str">
        <f t="shared" si="1"/>
        <v/>
      </c>
    </row>
    <row r="109" spans="1:9" x14ac:dyDescent="0.25">
      <c r="A109" s="2"/>
      <c r="B109" s="136"/>
      <c r="C109" s="137"/>
      <c r="D109" s="138"/>
      <c r="E109" s="2"/>
      <c r="F109" s="112" t="str">
        <f>IF($B109="", "", COUNTIF(Assignment!$B$11:$B$263, $B109))</f>
        <v/>
      </c>
      <c r="G109" s="2"/>
      <c r="I109" s="28" t="str">
        <f t="shared" si="1"/>
        <v/>
      </c>
    </row>
    <row r="110" spans="1:9" x14ac:dyDescent="0.25">
      <c r="A110" s="2"/>
      <c r="B110" s="136"/>
      <c r="C110" s="137"/>
      <c r="D110" s="138"/>
      <c r="E110" s="2"/>
      <c r="F110" s="112" t="str">
        <f>IF($B110="", "", COUNTIF(Assignment!$B$11:$B$263, $B110))</f>
        <v/>
      </c>
      <c r="G110" s="2"/>
      <c r="I110" s="28" t="str">
        <f t="shared" si="1"/>
        <v/>
      </c>
    </row>
    <row r="111" spans="1:9" x14ac:dyDescent="0.25">
      <c r="A111" s="2"/>
      <c r="B111" s="136"/>
      <c r="C111" s="137"/>
      <c r="D111" s="138"/>
      <c r="E111" s="2"/>
      <c r="F111" s="112" t="str">
        <f>IF($B111="", "", COUNTIF(Assignment!$B$11:$B$263, $B111))</f>
        <v/>
      </c>
      <c r="G111" s="2"/>
      <c r="I111" s="28" t="str">
        <f t="shared" si="1"/>
        <v/>
      </c>
    </row>
    <row r="112" spans="1:9" x14ac:dyDescent="0.25">
      <c r="A112" s="2"/>
      <c r="B112" s="136"/>
      <c r="C112" s="137"/>
      <c r="D112" s="138"/>
      <c r="E112" s="2"/>
      <c r="F112" s="112" t="str">
        <f>IF($B112="", "", COUNTIF(Assignment!$B$11:$B$263, $B112))</f>
        <v/>
      </c>
      <c r="G112" s="2"/>
      <c r="I112" s="28" t="str">
        <f t="shared" si="1"/>
        <v/>
      </c>
    </row>
    <row r="113" spans="1:9" x14ac:dyDescent="0.25">
      <c r="A113" s="2"/>
      <c r="B113" s="136"/>
      <c r="C113" s="137"/>
      <c r="D113" s="138"/>
      <c r="E113" s="2"/>
      <c r="F113" s="112" t="str">
        <f>IF($B113="", "", COUNTIF(Assignment!$B$11:$B$263, $B113))</f>
        <v/>
      </c>
      <c r="G113" s="2"/>
      <c r="I113" s="28" t="str">
        <f t="shared" si="1"/>
        <v/>
      </c>
    </row>
    <row r="114" spans="1:9" x14ac:dyDescent="0.25">
      <c r="A114" s="2"/>
      <c r="B114" s="136"/>
      <c r="C114" s="137"/>
      <c r="D114" s="138"/>
      <c r="E114" s="2"/>
      <c r="F114" s="112" t="str">
        <f>IF($B114="", "", COUNTIF(Assignment!$B$11:$B$263, $B114))</f>
        <v/>
      </c>
      <c r="G114" s="2"/>
      <c r="I114" s="28" t="str">
        <f t="shared" si="1"/>
        <v/>
      </c>
    </row>
    <row r="115" spans="1:9" x14ac:dyDescent="0.25">
      <c r="A115" s="2"/>
      <c r="B115" s="136"/>
      <c r="C115" s="137"/>
      <c r="D115" s="138"/>
      <c r="E115" s="2"/>
      <c r="F115" s="112" t="str">
        <f>IF($B115="", "", COUNTIF(Assignment!$B$11:$B$263, $B115))</f>
        <v/>
      </c>
      <c r="G115" s="2"/>
      <c r="I115" s="28" t="str">
        <f t="shared" si="1"/>
        <v/>
      </c>
    </row>
    <row r="116" spans="1:9" x14ac:dyDescent="0.25">
      <c r="A116" s="2"/>
      <c r="B116" s="136"/>
      <c r="C116" s="137"/>
      <c r="D116" s="138"/>
      <c r="E116" s="2"/>
      <c r="F116" s="112" t="str">
        <f>IF($B116="", "", COUNTIF(Assignment!$B$11:$B$263, $B116))</f>
        <v/>
      </c>
      <c r="G116" s="2"/>
      <c r="I116" s="28" t="str">
        <f t="shared" si="1"/>
        <v/>
      </c>
    </row>
    <row r="117" spans="1:9" x14ac:dyDescent="0.25">
      <c r="A117" s="2"/>
      <c r="B117" s="136"/>
      <c r="C117" s="137"/>
      <c r="D117" s="138"/>
      <c r="E117" s="2"/>
      <c r="F117" s="112" t="str">
        <f>IF($B117="", "", COUNTIF(Assignment!$B$11:$B$263, $B117))</f>
        <v/>
      </c>
      <c r="G117" s="2"/>
      <c r="I117" s="28" t="str">
        <f t="shared" si="1"/>
        <v/>
      </c>
    </row>
    <row r="118" spans="1:9" x14ac:dyDescent="0.25">
      <c r="A118" s="2"/>
      <c r="B118" s="136"/>
      <c r="C118" s="137"/>
      <c r="D118" s="138"/>
      <c r="E118" s="2"/>
      <c r="F118" s="112" t="str">
        <f>IF($B118="", "", COUNTIF(Assignment!$B$11:$B$263, $B118))</f>
        <v/>
      </c>
      <c r="G118" s="2"/>
      <c r="I118" s="28" t="str">
        <f t="shared" si="1"/>
        <v/>
      </c>
    </row>
    <row r="119" spans="1:9" x14ac:dyDescent="0.25">
      <c r="A119" s="2"/>
      <c r="B119" s="136"/>
      <c r="C119" s="137"/>
      <c r="D119" s="138"/>
      <c r="E119" s="2"/>
      <c r="F119" s="112" t="str">
        <f>IF($B119="", "", COUNTIF(Assignment!$B$11:$B$263, $B119))</f>
        <v/>
      </c>
      <c r="G119" s="2"/>
      <c r="I119" s="28" t="str">
        <f t="shared" si="1"/>
        <v/>
      </c>
    </row>
    <row r="120" spans="1:9" x14ac:dyDescent="0.25">
      <c r="A120" s="2"/>
      <c r="B120" s="136"/>
      <c r="C120" s="137"/>
      <c r="D120" s="138"/>
      <c r="E120" s="2"/>
      <c r="F120" s="112" t="str">
        <f>IF($B120="", "", COUNTIF(Assignment!$B$11:$B$263, $B120))</f>
        <v/>
      </c>
      <c r="G120" s="2"/>
      <c r="I120" s="28" t="str">
        <f t="shared" si="1"/>
        <v/>
      </c>
    </row>
    <row r="121" spans="1:9" x14ac:dyDescent="0.25">
      <c r="A121" s="2"/>
      <c r="B121" s="136"/>
      <c r="C121" s="137"/>
      <c r="D121" s="138"/>
      <c r="E121" s="2"/>
      <c r="F121" s="112" t="str">
        <f>IF($B121="", "", COUNTIF(Assignment!$B$11:$B$263, $B121))</f>
        <v/>
      </c>
      <c r="G121" s="2"/>
      <c r="I121" s="28" t="str">
        <f t="shared" si="1"/>
        <v/>
      </c>
    </row>
    <row r="122" spans="1:9" x14ac:dyDescent="0.25">
      <c r="A122" s="2"/>
      <c r="B122" s="136"/>
      <c r="C122" s="137"/>
      <c r="D122" s="138"/>
      <c r="E122" s="2"/>
      <c r="F122" s="112" t="str">
        <f>IF($B122="", "", COUNTIF(Assignment!$B$11:$B$263, $B122))</f>
        <v/>
      </c>
      <c r="G122" s="2"/>
      <c r="I122" s="28" t="str">
        <f t="shared" si="1"/>
        <v/>
      </c>
    </row>
    <row r="123" spans="1:9" x14ac:dyDescent="0.25">
      <c r="A123" s="2"/>
      <c r="B123" s="136"/>
      <c r="C123" s="137"/>
      <c r="D123" s="138"/>
      <c r="E123" s="2"/>
      <c r="F123" s="112" t="str">
        <f>IF($B123="", "", COUNTIF(Assignment!$B$11:$B$263, $B123))</f>
        <v/>
      </c>
      <c r="G123" s="2"/>
      <c r="I123" s="28" t="str">
        <f t="shared" si="1"/>
        <v/>
      </c>
    </row>
    <row r="124" spans="1:9" x14ac:dyDescent="0.25">
      <c r="A124" s="2"/>
      <c r="B124" s="136"/>
      <c r="C124" s="137"/>
      <c r="D124" s="138"/>
      <c r="E124" s="2"/>
      <c r="F124" s="112" t="str">
        <f>IF($B124="", "", COUNTIF(Assignment!$B$11:$B$263, $B124))</f>
        <v/>
      </c>
      <c r="G124" s="2"/>
      <c r="I124" s="28" t="str">
        <f t="shared" si="1"/>
        <v/>
      </c>
    </row>
    <row r="125" spans="1:9" x14ac:dyDescent="0.25">
      <c r="A125" s="2"/>
      <c r="B125" s="136"/>
      <c r="C125" s="137"/>
      <c r="D125" s="138"/>
      <c r="E125" s="2"/>
      <c r="F125" s="112" t="str">
        <f>IF($B125="", "", COUNTIF(Assignment!$B$11:$B$263, $B125))</f>
        <v/>
      </c>
      <c r="G125" s="2"/>
      <c r="I125" s="28" t="str">
        <f t="shared" si="1"/>
        <v/>
      </c>
    </row>
    <row r="126" spans="1:9" x14ac:dyDescent="0.25">
      <c r="A126" s="2"/>
      <c r="B126" s="136"/>
      <c r="C126" s="137"/>
      <c r="D126" s="138"/>
      <c r="E126" s="2"/>
      <c r="F126" s="112" t="str">
        <f>IF($B126="", "", COUNTIF(Assignment!$B$11:$B$263, $B126))</f>
        <v/>
      </c>
      <c r="G126" s="2"/>
      <c r="I126" s="28" t="str">
        <f t="shared" si="1"/>
        <v/>
      </c>
    </row>
    <row r="127" spans="1:9" x14ac:dyDescent="0.25">
      <c r="A127" s="2"/>
      <c r="B127" s="136"/>
      <c r="C127" s="137"/>
      <c r="D127" s="138"/>
      <c r="E127" s="2"/>
      <c r="F127" s="112" t="str">
        <f>IF($B127="", "", COUNTIF(Assignment!$B$11:$B$263, $B127))</f>
        <v/>
      </c>
      <c r="G127" s="2"/>
      <c r="I127" s="28" t="str">
        <f t="shared" si="1"/>
        <v/>
      </c>
    </row>
    <row r="128" spans="1:9" x14ac:dyDescent="0.25">
      <c r="A128" s="2"/>
      <c r="B128" s="136"/>
      <c r="C128" s="137"/>
      <c r="D128" s="138"/>
      <c r="E128" s="2"/>
      <c r="F128" s="112" t="str">
        <f>IF($B128="", "", COUNTIF(Assignment!$B$11:$B$263, $B128))</f>
        <v/>
      </c>
      <c r="G128" s="2"/>
      <c r="I128" s="28" t="str">
        <f t="shared" si="1"/>
        <v/>
      </c>
    </row>
    <row r="129" spans="1:9" x14ac:dyDescent="0.25">
      <c r="A129" s="2"/>
      <c r="B129" s="136"/>
      <c r="C129" s="137"/>
      <c r="D129" s="138"/>
      <c r="E129" s="2"/>
      <c r="F129" s="112" t="str">
        <f>IF($B129="", "", COUNTIF(Assignment!$B$11:$B$263, $B129))</f>
        <v/>
      </c>
      <c r="G129" s="2"/>
      <c r="I129" s="28" t="str">
        <f t="shared" si="1"/>
        <v/>
      </c>
    </row>
    <row r="130" spans="1:9" x14ac:dyDescent="0.25">
      <c r="A130" s="2"/>
      <c r="B130" s="136"/>
      <c r="C130" s="137"/>
      <c r="D130" s="138"/>
      <c r="E130" s="2"/>
      <c r="F130" s="112" t="str">
        <f>IF($B130="", "", COUNTIF(Assignment!$B$11:$B$263, $B130))</f>
        <v/>
      </c>
      <c r="G130" s="2"/>
      <c r="I130" s="28" t="str">
        <f t="shared" si="1"/>
        <v/>
      </c>
    </row>
    <row r="131" spans="1:9" x14ac:dyDescent="0.25">
      <c r="A131" s="2"/>
      <c r="B131" s="139"/>
      <c r="C131" s="140"/>
      <c r="D131" s="141"/>
      <c r="E131" s="2"/>
      <c r="F131" s="113" t="str">
        <f>IF($B131="", "", COUNTIF(Assignment!$B$11:$B$263, $B131))</f>
        <v/>
      </c>
      <c r="G131" s="2"/>
      <c r="I131" s="29" t="str">
        <f t="shared" si="1"/>
        <v/>
      </c>
    </row>
    <row r="132" spans="1:9" x14ac:dyDescent="0.25">
      <c r="A132" s="2"/>
      <c r="B132" s="2"/>
      <c r="C132" s="2"/>
      <c r="D132" s="2"/>
      <c r="E132" s="2"/>
      <c r="F132" s="2"/>
      <c r="G132" s="2"/>
    </row>
  </sheetData>
  <sheetProtection algorithmName="SHA-512" hashValue="RSAxEmXU4dgKcAS2INkKFXFe4QUQCCPfwr9Wt9+JVONxR7OIYf98YQAxE4CQ9Ptr8cplmn9yKxfEF4u5xQQhBg==" saltValue="g0wtr293TTjSoXk6PX5Uug==" spinCount="100000" sheet="1" sort="0" autoFilter="0"/>
  <autoFilter ref="B10:D15" xr:uid="{28CE8E21-3F0C-49B1-BB58-3ED20E4C2F85}"/>
  <mergeCells count="3">
    <mergeCell ref="B2:D3"/>
    <mergeCell ref="B5:D7"/>
    <mergeCell ref="B4:D4"/>
  </mergeCells>
  <conditionalFormatting sqref="B11:B131">
    <cfRule type="expression" dxfId="22" priority="2">
      <formula>$I11="Red"</formula>
    </cfRule>
  </conditionalFormatting>
  <conditionalFormatting sqref="B8">
    <cfRule type="expression" dxfId="21" priority="1">
      <formula>NOT($B$8="")</formula>
    </cfRule>
  </conditionalFormatting>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9951-6EDF-4CF3-A423-9DB8562B39D9}">
  <sheetPr>
    <tabColor theme="0" tint="-0.499984740745262"/>
  </sheetPr>
  <dimension ref="A1:O264"/>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31.42578125" style="1" customWidth="1"/>
    <col min="3" max="3" width="17.28515625" style="1" customWidth="1"/>
    <col min="4" max="5" width="14.28515625" style="1" customWidth="1"/>
    <col min="6" max="6" width="11.42578125" style="1" customWidth="1"/>
    <col min="7" max="7" width="2.85546875" style="1" customWidth="1"/>
    <col min="8" max="8" width="14.28515625" style="1" customWidth="1"/>
    <col min="9" max="9" width="2.85546875" style="1" customWidth="1"/>
    <col min="10" max="12" width="9.140625" style="1" hidden="1" customWidth="1"/>
    <col min="13" max="13" width="2.85546875" style="1" hidden="1" customWidth="1"/>
    <col min="14" max="14" width="9.140625" style="1" hidden="1" customWidth="1"/>
    <col min="15" max="15" width="2.85546875" style="1" hidden="1" customWidth="1"/>
    <col min="16" max="16384" width="9.140625" style="1" hidden="1"/>
  </cols>
  <sheetData>
    <row r="1" spans="1:14" x14ac:dyDescent="0.25">
      <c r="A1" s="2"/>
      <c r="B1" s="219" t="str">
        <f>'Intro &amp; Setup'!$BA$11</f>
        <v>Your Business</v>
      </c>
      <c r="C1" s="219"/>
      <c r="D1" s="219"/>
      <c r="E1" s="65"/>
      <c r="F1" s="65"/>
      <c r="G1" s="65"/>
      <c r="H1" s="65"/>
      <c r="I1" s="2"/>
    </row>
    <row r="2" spans="1:14" x14ac:dyDescent="0.25">
      <c r="A2" s="2"/>
      <c r="B2" s="201" t="s">
        <v>13</v>
      </c>
      <c r="C2" s="202"/>
      <c r="D2" s="203"/>
      <c r="E2" s="2"/>
      <c r="F2" s="2"/>
      <c r="G2" s="2"/>
      <c r="H2" s="65"/>
      <c r="I2" s="2"/>
      <c r="L2" s="64"/>
    </row>
    <row r="3" spans="1:14" x14ac:dyDescent="0.25">
      <c r="A3" s="2"/>
      <c r="B3" s="204"/>
      <c r="C3" s="205"/>
      <c r="D3" s="206"/>
      <c r="E3" s="2"/>
      <c r="F3" s="2"/>
      <c r="G3" s="2"/>
      <c r="H3" s="65"/>
      <c r="I3" s="2"/>
      <c r="L3" s="27" t="s">
        <v>11</v>
      </c>
    </row>
    <row r="4" spans="1:14" x14ac:dyDescent="0.25">
      <c r="A4" s="2"/>
      <c r="B4" s="42" t="str">
        <f>IF($L$8="Red", "DUPLICATES", "")</f>
        <v/>
      </c>
      <c r="C4" s="2"/>
      <c r="D4" s="2"/>
      <c r="E4" s="2"/>
      <c r="F4" s="2"/>
      <c r="G4" s="2"/>
      <c r="H4" s="65"/>
      <c r="I4" s="2"/>
      <c r="L4" s="28" t="s">
        <v>29</v>
      </c>
    </row>
    <row r="5" spans="1:14" x14ac:dyDescent="0.25">
      <c r="A5" s="2"/>
      <c r="B5" s="217" t="s">
        <v>14</v>
      </c>
      <c r="C5" s="217" t="s">
        <v>15</v>
      </c>
      <c r="D5" s="217" t="s">
        <v>16</v>
      </c>
      <c r="E5" s="217" t="s">
        <v>17</v>
      </c>
      <c r="F5" s="217" t="s">
        <v>18</v>
      </c>
      <c r="G5" s="2"/>
      <c r="H5" s="65"/>
      <c r="I5" s="2"/>
      <c r="L5" s="29" t="s">
        <v>30</v>
      </c>
    </row>
    <row r="6" spans="1:14" x14ac:dyDescent="0.25">
      <c r="A6" s="2"/>
      <c r="B6" s="217"/>
      <c r="C6" s="217"/>
      <c r="D6" s="217"/>
      <c r="E6" s="217"/>
      <c r="F6" s="217"/>
      <c r="G6" s="2"/>
      <c r="H6" s="65"/>
      <c r="I6" s="2"/>
    </row>
    <row r="7" spans="1:14" x14ac:dyDescent="0.25">
      <c r="A7" s="2"/>
      <c r="B7" s="217"/>
      <c r="C7" s="217"/>
      <c r="D7" s="217"/>
      <c r="E7" s="217"/>
      <c r="F7" s="217"/>
      <c r="G7" s="2"/>
      <c r="H7" s="65"/>
      <c r="I7" s="2"/>
    </row>
    <row r="8" spans="1:14" x14ac:dyDescent="0.25">
      <c r="A8" s="2"/>
      <c r="B8" s="218"/>
      <c r="C8" s="218"/>
      <c r="D8" s="218"/>
      <c r="E8" s="218"/>
      <c r="F8" s="218"/>
      <c r="G8" s="2"/>
      <c r="H8" s="2"/>
      <c r="I8" s="2"/>
      <c r="L8" s="31" t="str">
        <f>IF(COUNTIF($L$11:$L$263, "Red")&gt;0, "Red", "")</f>
        <v/>
      </c>
    </row>
    <row r="9" spans="1:14" x14ac:dyDescent="0.25">
      <c r="A9" s="2"/>
      <c r="B9" s="89" t="s">
        <v>6</v>
      </c>
      <c r="C9" s="90" t="s">
        <v>8</v>
      </c>
      <c r="D9" s="90" t="s">
        <v>7</v>
      </c>
      <c r="E9" s="90" t="s">
        <v>9</v>
      </c>
      <c r="F9" s="91" t="s">
        <v>10</v>
      </c>
      <c r="G9" s="2"/>
      <c r="H9" s="87" t="s">
        <v>12</v>
      </c>
      <c r="I9" s="2"/>
    </row>
    <row r="10" spans="1:14" x14ac:dyDescent="0.25">
      <c r="A10" s="2"/>
      <c r="B10" s="92"/>
      <c r="C10" s="93"/>
      <c r="D10" s="93"/>
      <c r="E10" s="93"/>
      <c r="F10" s="94"/>
      <c r="G10" s="2"/>
      <c r="H10" s="86"/>
      <c r="I10" s="2"/>
      <c r="L10" s="30" t="s">
        <v>19</v>
      </c>
      <c r="N10" s="30" t="s">
        <v>35</v>
      </c>
    </row>
    <row r="11" spans="1:14" x14ac:dyDescent="0.25">
      <c r="A11" s="2"/>
      <c r="B11" s="18" t="s">
        <v>80</v>
      </c>
      <c r="C11" s="39">
        <v>3</v>
      </c>
      <c r="D11" s="39">
        <v>21</v>
      </c>
      <c r="E11" s="19">
        <v>100</v>
      </c>
      <c r="F11" s="20" t="s">
        <v>11</v>
      </c>
      <c r="G11" s="2"/>
      <c r="H11" s="111">
        <f>IF($B11="", "", COUNTIF(Assignment!$C$11:$C$263, $B11))</f>
        <v>1</v>
      </c>
      <c r="I11" s="2"/>
      <c r="L11" s="27" t="str">
        <f>IF($B11="", "", IF(COUNTIF($B$11:$B$263, $B11)&gt;1, "Red", ""))</f>
        <v/>
      </c>
      <c r="N11" s="27">
        <f>IF($C11="", "", ROUND($C11, 0))</f>
        <v>3</v>
      </c>
    </row>
    <row r="12" spans="1:14" x14ac:dyDescent="0.25">
      <c r="A12" s="2"/>
      <c r="B12" s="21" t="s">
        <v>81</v>
      </c>
      <c r="C12" s="40">
        <v>3</v>
      </c>
      <c r="D12" s="40">
        <v>21</v>
      </c>
      <c r="E12" s="22">
        <v>50</v>
      </c>
      <c r="F12" s="23" t="s">
        <v>29</v>
      </c>
      <c r="G12" s="2"/>
      <c r="H12" s="112">
        <f>IF($B12="", "", COUNTIF(Assignment!$C$11:$C$263, $B12))</f>
        <v>3</v>
      </c>
      <c r="I12" s="2"/>
      <c r="L12" s="28" t="str">
        <f t="shared" ref="L12:L75" si="0">IF($B12="", "", IF(COUNTIF($B$11:$B$263, $B12)&gt;1, "Red", ""))</f>
        <v/>
      </c>
      <c r="N12" s="28">
        <f t="shared" ref="N12:N75" si="1">IF($C12="", "", ROUND($C12, 0))</f>
        <v>3</v>
      </c>
    </row>
    <row r="13" spans="1:14" x14ac:dyDescent="0.25">
      <c r="A13" s="2"/>
      <c r="B13" s="21" t="s">
        <v>82</v>
      </c>
      <c r="C13" s="40">
        <v>3</v>
      </c>
      <c r="D13" s="40">
        <v>21</v>
      </c>
      <c r="E13" s="22">
        <v>35</v>
      </c>
      <c r="F13" s="23" t="s">
        <v>11</v>
      </c>
      <c r="G13" s="2"/>
      <c r="H13" s="112">
        <f>IF($B13="", "", COUNTIF(Assignment!$C$11:$C$263, $B13))</f>
        <v>1</v>
      </c>
      <c r="I13" s="2"/>
      <c r="L13" s="28" t="str">
        <f t="shared" si="0"/>
        <v/>
      </c>
      <c r="N13" s="28">
        <f t="shared" si="1"/>
        <v>3</v>
      </c>
    </row>
    <row r="14" spans="1:14" x14ac:dyDescent="0.25">
      <c r="A14" s="2"/>
      <c r="B14" s="21" t="s">
        <v>83</v>
      </c>
      <c r="C14" s="40">
        <v>3</v>
      </c>
      <c r="D14" s="40">
        <v>21</v>
      </c>
      <c r="E14" s="22">
        <v>20</v>
      </c>
      <c r="F14" s="23" t="s">
        <v>30</v>
      </c>
      <c r="G14" s="2"/>
      <c r="H14" s="112">
        <f>IF($B14="", "", COUNTIF(Assignment!$C$11:$C$263, $B14))</f>
        <v>1</v>
      </c>
      <c r="I14" s="2"/>
      <c r="L14" s="28" t="str">
        <f t="shared" si="0"/>
        <v/>
      </c>
      <c r="N14" s="28">
        <f t="shared" si="1"/>
        <v>3</v>
      </c>
    </row>
    <row r="15" spans="1:14" x14ac:dyDescent="0.25">
      <c r="A15" s="2"/>
      <c r="B15" s="21"/>
      <c r="C15" s="40"/>
      <c r="D15" s="40"/>
      <c r="E15" s="22"/>
      <c r="F15" s="23"/>
      <c r="G15" s="2"/>
      <c r="H15" s="112" t="str">
        <f>IF($B15="", "", COUNTIF(Assignment!$C$11:$C$263, $B15))</f>
        <v/>
      </c>
      <c r="I15" s="2"/>
      <c r="L15" s="28" t="str">
        <f t="shared" si="0"/>
        <v/>
      </c>
      <c r="N15" s="28" t="str">
        <f t="shared" si="1"/>
        <v/>
      </c>
    </row>
    <row r="16" spans="1:14" x14ac:dyDescent="0.25">
      <c r="A16" s="2"/>
      <c r="B16" s="21"/>
      <c r="C16" s="40"/>
      <c r="D16" s="40"/>
      <c r="E16" s="22"/>
      <c r="F16" s="23"/>
      <c r="G16" s="2"/>
      <c r="H16" s="112" t="str">
        <f>IF($B16="", "", COUNTIF(Assignment!$C$11:$C$263, $B16))</f>
        <v/>
      </c>
      <c r="I16" s="2"/>
      <c r="L16" s="28" t="str">
        <f t="shared" si="0"/>
        <v/>
      </c>
      <c r="N16" s="28" t="str">
        <f t="shared" si="1"/>
        <v/>
      </c>
    </row>
    <row r="17" spans="1:14" x14ac:dyDescent="0.25">
      <c r="A17" s="2"/>
      <c r="B17" s="21"/>
      <c r="C17" s="40"/>
      <c r="D17" s="40"/>
      <c r="E17" s="22"/>
      <c r="F17" s="23"/>
      <c r="G17" s="2"/>
      <c r="H17" s="112" t="str">
        <f>IF($B17="", "", COUNTIF(Assignment!$C$11:$C$263, $B17))</f>
        <v/>
      </c>
      <c r="I17" s="2"/>
      <c r="L17" s="28" t="str">
        <f t="shared" si="0"/>
        <v/>
      </c>
      <c r="N17" s="28" t="str">
        <f t="shared" si="1"/>
        <v/>
      </c>
    </row>
    <row r="18" spans="1:14" x14ac:dyDescent="0.25">
      <c r="A18" s="2"/>
      <c r="B18" s="21"/>
      <c r="C18" s="40"/>
      <c r="D18" s="40"/>
      <c r="E18" s="22"/>
      <c r="F18" s="23"/>
      <c r="G18" s="2"/>
      <c r="H18" s="112" t="str">
        <f>IF($B18="", "", COUNTIF(Assignment!$C$11:$C$263, $B18))</f>
        <v/>
      </c>
      <c r="I18" s="2"/>
      <c r="L18" s="28" t="str">
        <f t="shared" si="0"/>
        <v/>
      </c>
      <c r="N18" s="28" t="str">
        <f t="shared" si="1"/>
        <v/>
      </c>
    </row>
    <row r="19" spans="1:14" x14ac:dyDescent="0.25">
      <c r="A19" s="2"/>
      <c r="B19" s="21"/>
      <c r="C19" s="40"/>
      <c r="D19" s="40"/>
      <c r="E19" s="22"/>
      <c r="F19" s="23"/>
      <c r="G19" s="2"/>
      <c r="H19" s="112" t="str">
        <f>IF($B19="", "", COUNTIF(Assignment!$C$11:$C$263, $B19))</f>
        <v/>
      </c>
      <c r="I19" s="2"/>
      <c r="L19" s="28" t="str">
        <f t="shared" si="0"/>
        <v/>
      </c>
      <c r="N19" s="28" t="str">
        <f t="shared" si="1"/>
        <v/>
      </c>
    </row>
    <row r="20" spans="1:14" x14ac:dyDescent="0.25">
      <c r="A20" s="2"/>
      <c r="B20" s="21"/>
      <c r="C20" s="40"/>
      <c r="D20" s="40"/>
      <c r="E20" s="22"/>
      <c r="F20" s="23"/>
      <c r="G20" s="2"/>
      <c r="H20" s="112" t="str">
        <f>IF($B20="", "", COUNTIF(Assignment!$C$11:$C$263, $B20))</f>
        <v/>
      </c>
      <c r="I20" s="2"/>
      <c r="L20" s="28" t="str">
        <f t="shared" si="0"/>
        <v/>
      </c>
      <c r="N20" s="28" t="str">
        <f t="shared" si="1"/>
        <v/>
      </c>
    </row>
    <row r="21" spans="1:14" x14ac:dyDescent="0.25">
      <c r="A21" s="2"/>
      <c r="B21" s="21"/>
      <c r="C21" s="40"/>
      <c r="D21" s="40"/>
      <c r="E21" s="22"/>
      <c r="F21" s="23"/>
      <c r="G21" s="2"/>
      <c r="H21" s="112" t="str">
        <f>IF($B21="", "", COUNTIF(Assignment!$C$11:$C$263, $B21))</f>
        <v/>
      </c>
      <c r="I21" s="2"/>
      <c r="L21" s="28" t="str">
        <f t="shared" si="0"/>
        <v/>
      </c>
      <c r="N21" s="28" t="str">
        <f t="shared" si="1"/>
        <v/>
      </c>
    </row>
    <row r="22" spans="1:14" x14ac:dyDescent="0.25">
      <c r="A22" s="2"/>
      <c r="B22" s="21"/>
      <c r="C22" s="40"/>
      <c r="D22" s="40"/>
      <c r="E22" s="22"/>
      <c r="F22" s="23"/>
      <c r="G22" s="2"/>
      <c r="H22" s="112" t="str">
        <f>IF($B22="", "", COUNTIF(Assignment!$C$11:$C$263, $B22))</f>
        <v/>
      </c>
      <c r="I22" s="2"/>
      <c r="L22" s="28" t="str">
        <f t="shared" si="0"/>
        <v/>
      </c>
      <c r="N22" s="28" t="str">
        <f t="shared" si="1"/>
        <v/>
      </c>
    </row>
    <row r="23" spans="1:14" x14ac:dyDescent="0.25">
      <c r="A23" s="2"/>
      <c r="B23" s="21"/>
      <c r="C23" s="40"/>
      <c r="D23" s="40"/>
      <c r="E23" s="22"/>
      <c r="F23" s="23"/>
      <c r="G23" s="2"/>
      <c r="H23" s="112" t="str">
        <f>IF($B23="", "", COUNTIF(Assignment!$C$11:$C$263, $B23))</f>
        <v/>
      </c>
      <c r="I23" s="2"/>
      <c r="L23" s="28" t="str">
        <f t="shared" si="0"/>
        <v/>
      </c>
      <c r="N23" s="28" t="str">
        <f t="shared" si="1"/>
        <v/>
      </c>
    </row>
    <row r="24" spans="1:14" x14ac:dyDescent="0.25">
      <c r="A24" s="2"/>
      <c r="B24" s="21"/>
      <c r="C24" s="40"/>
      <c r="D24" s="40"/>
      <c r="E24" s="22"/>
      <c r="F24" s="23"/>
      <c r="G24" s="2"/>
      <c r="H24" s="112" t="str">
        <f>IF($B24="", "", COUNTIF(Assignment!$C$11:$C$263, $B24))</f>
        <v/>
      </c>
      <c r="I24" s="2"/>
      <c r="L24" s="28" t="str">
        <f t="shared" si="0"/>
        <v/>
      </c>
      <c r="N24" s="28" t="str">
        <f t="shared" si="1"/>
        <v/>
      </c>
    </row>
    <row r="25" spans="1:14" x14ac:dyDescent="0.25">
      <c r="A25" s="2"/>
      <c r="B25" s="21"/>
      <c r="C25" s="40"/>
      <c r="D25" s="40"/>
      <c r="E25" s="22"/>
      <c r="F25" s="23"/>
      <c r="G25" s="2"/>
      <c r="H25" s="112" t="str">
        <f>IF($B25="", "", COUNTIF(Assignment!$C$11:$C$263, $B25))</f>
        <v/>
      </c>
      <c r="I25" s="2"/>
      <c r="L25" s="28" t="str">
        <f t="shared" si="0"/>
        <v/>
      </c>
      <c r="N25" s="28" t="str">
        <f t="shared" si="1"/>
        <v/>
      </c>
    </row>
    <row r="26" spans="1:14" x14ac:dyDescent="0.25">
      <c r="A26" s="2"/>
      <c r="B26" s="21"/>
      <c r="C26" s="40"/>
      <c r="D26" s="40"/>
      <c r="E26" s="22"/>
      <c r="F26" s="23"/>
      <c r="G26" s="2"/>
      <c r="H26" s="112" t="str">
        <f>IF($B26="", "", COUNTIF(Assignment!$C$11:$C$263, $B26))</f>
        <v/>
      </c>
      <c r="I26" s="2"/>
      <c r="L26" s="28" t="str">
        <f t="shared" si="0"/>
        <v/>
      </c>
      <c r="N26" s="28" t="str">
        <f t="shared" si="1"/>
        <v/>
      </c>
    </row>
    <row r="27" spans="1:14" x14ac:dyDescent="0.25">
      <c r="A27" s="2"/>
      <c r="B27" s="21"/>
      <c r="C27" s="40"/>
      <c r="D27" s="40"/>
      <c r="E27" s="22"/>
      <c r="F27" s="23"/>
      <c r="G27" s="2"/>
      <c r="H27" s="112" t="str">
        <f>IF($B27="", "", COUNTIF(Assignment!$C$11:$C$263, $B27))</f>
        <v/>
      </c>
      <c r="I27" s="2"/>
      <c r="L27" s="28" t="str">
        <f t="shared" si="0"/>
        <v/>
      </c>
      <c r="N27" s="28" t="str">
        <f t="shared" si="1"/>
        <v/>
      </c>
    </row>
    <row r="28" spans="1:14" x14ac:dyDescent="0.25">
      <c r="A28" s="2"/>
      <c r="B28" s="21"/>
      <c r="C28" s="40"/>
      <c r="D28" s="40"/>
      <c r="E28" s="22"/>
      <c r="F28" s="23"/>
      <c r="G28" s="2"/>
      <c r="H28" s="112" t="str">
        <f>IF($B28="", "", COUNTIF(Assignment!$C$11:$C$263, $B28))</f>
        <v/>
      </c>
      <c r="I28" s="2"/>
      <c r="L28" s="28" t="str">
        <f t="shared" si="0"/>
        <v/>
      </c>
      <c r="N28" s="28" t="str">
        <f t="shared" si="1"/>
        <v/>
      </c>
    </row>
    <row r="29" spans="1:14" x14ac:dyDescent="0.25">
      <c r="A29" s="2"/>
      <c r="B29" s="21"/>
      <c r="C29" s="40"/>
      <c r="D29" s="40"/>
      <c r="E29" s="22"/>
      <c r="F29" s="23"/>
      <c r="G29" s="2"/>
      <c r="H29" s="112" t="str">
        <f>IF($B29="", "", COUNTIF(Assignment!$C$11:$C$263, $B29))</f>
        <v/>
      </c>
      <c r="I29" s="2"/>
      <c r="L29" s="28" t="str">
        <f t="shared" si="0"/>
        <v/>
      </c>
      <c r="N29" s="28" t="str">
        <f t="shared" si="1"/>
        <v/>
      </c>
    </row>
    <row r="30" spans="1:14" x14ac:dyDescent="0.25">
      <c r="A30" s="2"/>
      <c r="B30" s="21"/>
      <c r="C30" s="40"/>
      <c r="D30" s="40"/>
      <c r="E30" s="22"/>
      <c r="F30" s="23"/>
      <c r="G30" s="2"/>
      <c r="H30" s="112" t="str">
        <f>IF($B30="", "", COUNTIF(Assignment!$C$11:$C$263, $B30))</f>
        <v/>
      </c>
      <c r="I30" s="2"/>
      <c r="L30" s="28" t="str">
        <f t="shared" si="0"/>
        <v/>
      </c>
      <c r="N30" s="28" t="str">
        <f t="shared" si="1"/>
        <v/>
      </c>
    </row>
    <row r="31" spans="1:14" x14ac:dyDescent="0.25">
      <c r="A31" s="2"/>
      <c r="B31" s="21"/>
      <c r="C31" s="40"/>
      <c r="D31" s="40"/>
      <c r="E31" s="22"/>
      <c r="F31" s="23"/>
      <c r="G31" s="2"/>
      <c r="H31" s="112" t="str">
        <f>IF($B31="", "", COUNTIF(Assignment!$C$11:$C$263, $B31))</f>
        <v/>
      </c>
      <c r="I31" s="2"/>
      <c r="L31" s="28" t="str">
        <f t="shared" si="0"/>
        <v/>
      </c>
      <c r="N31" s="28" t="str">
        <f t="shared" si="1"/>
        <v/>
      </c>
    </row>
    <row r="32" spans="1:14" x14ac:dyDescent="0.25">
      <c r="A32" s="2"/>
      <c r="B32" s="21"/>
      <c r="C32" s="40"/>
      <c r="D32" s="40"/>
      <c r="E32" s="22"/>
      <c r="F32" s="23"/>
      <c r="G32" s="2"/>
      <c r="H32" s="112" t="str">
        <f>IF($B32="", "", COUNTIF(Assignment!$C$11:$C$263, $B32))</f>
        <v/>
      </c>
      <c r="I32" s="2"/>
      <c r="L32" s="28" t="str">
        <f t="shared" si="0"/>
        <v/>
      </c>
      <c r="N32" s="28" t="str">
        <f t="shared" si="1"/>
        <v/>
      </c>
    </row>
    <row r="33" spans="1:14" x14ac:dyDescent="0.25">
      <c r="A33" s="2"/>
      <c r="B33" s="21"/>
      <c r="C33" s="40"/>
      <c r="D33" s="40"/>
      <c r="E33" s="22"/>
      <c r="F33" s="23"/>
      <c r="G33" s="2"/>
      <c r="H33" s="112" t="str">
        <f>IF($B33="", "", COUNTIF(Assignment!$C$11:$C$263, $B33))</f>
        <v/>
      </c>
      <c r="I33" s="2"/>
      <c r="L33" s="28" t="str">
        <f t="shared" si="0"/>
        <v/>
      </c>
      <c r="N33" s="28" t="str">
        <f t="shared" si="1"/>
        <v/>
      </c>
    </row>
    <row r="34" spans="1:14" x14ac:dyDescent="0.25">
      <c r="A34" s="2"/>
      <c r="B34" s="21"/>
      <c r="C34" s="40"/>
      <c r="D34" s="40"/>
      <c r="E34" s="22"/>
      <c r="F34" s="23"/>
      <c r="G34" s="2"/>
      <c r="H34" s="112" t="str">
        <f>IF($B34="", "", COUNTIF(Assignment!$C$11:$C$263, $B34))</f>
        <v/>
      </c>
      <c r="I34" s="2"/>
      <c r="L34" s="28" t="str">
        <f t="shared" si="0"/>
        <v/>
      </c>
      <c r="N34" s="28" t="str">
        <f t="shared" si="1"/>
        <v/>
      </c>
    </row>
    <row r="35" spans="1:14" x14ac:dyDescent="0.25">
      <c r="A35" s="2"/>
      <c r="B35" s="21"/>
      <c r="C35" s="40"/>
      <c r="D35" s="40"/>
      <c r="E35" s="22"/>
      <c r="F35" s="23"/>
      <c r="G35" s="2"/>
      <c r="H35" s="112" t="str">
        <f>IF($B35="", "", COUNTIF(Assignment!$C$11:$C$263, $B35))</f>
        <v/>
      </c>
      <c r="I35" s="2"/>
      <c r="L35" s="28" t="str">
        <f t="shared" si="0"/>
        <v/>
      </c>
      <c r="N35" s="28" t="str">
        <f t="shared" si="1"/>
        <v/>
      </c>
    </row>
    <row r="36" spans="1:14" x14ac:dyDescent="0.25">
      <c r="A36" s="2"/>
      <c r="B36" s="21"/>
      <c r="C36" s="40"/>
      <c r="D36" s="40"/>
      <c r="E36" s="22"/>
      <c r="F36" s="23"/>
      <c r="G36" s="2"/>
      <c r="H36" s="112" t="str">
        <f>IF($B36="", "", COUNTIF(Assignment!$C$11:$C$263, $B36))</f>
        <v/>
      </c>
      <c r="I36" s="2"/>
      <c r="L36" s="28" t="str">
        <f t="shared" si="0"/>
        <v/>
      </c>
      <c r="N36" s="28" t="str">
        <f t="shared" si="1"/>
        <v/>
      </c>
    </row>
    <row r="37" spans="1:14" x14ac:dyDescent="0.25">
      <c r="A37" s="2"/>
      <c r="B37" s="21"/>
      <c r="C37" s="40"/>
      <c r="D37" s="40"/>
      <c r="E37" s="22"/>
      <c r="F37" s="23"/>
      <c r="G37" s="2"/>
      <c r="H37" s="112" t="str">
        <f>IF($B37="", "", COUNTIF(Assignment!$C$11:$C$263, $B37))</f>
        <v/>
      </c>
      <c r="I37" s="2"/>
      <c r="L37" s="28" t="str">
        <f t="shared" si="0"/>
        <v/>
      </c>
      <c r="N37" s="28" t="str">
        <f t="shared" si="1"/>
        <v/>
      </c>
    </row>
    <row r="38" spans="1:14" x14ac:dyDescent="0.25">
      <c r="A38" s="2"/>
      <c r="B38" s="21"/>
      <c r="C38" s="40"/>
      <c r="D38" s="40"/>
      <c r="E38" s="22"/>
      <c r="F38" s="23"/>
      <c r="G38" s="2"/>
      <c r="H38" s="112" t="str">
        <f>IF($B38="", "", COUNTIF(Assignment!$C$11:$C$263, $B38))</f>
        <v/>
      </c>
      <c r="I38" s="2"/>
      <c r="L38" s="28" t="str">
        <f t="shared" si="0"/>
        <v/>
      </c>
      <c r="N38" s="28" t="str">
        <f t="shared" si="1"/>
        <v/>
      </c>
    </row>
    <row r="39" spans="1:14" x14ac:dyDescent="0.25">
      <c r="A39" s="2"/>
      <c r="B39" s="21"/>
      <c r="C39" s="40"/>
      <c r="D39" s="40"/>
      <c r="E39" s="22"/>
      <c r="F39" s="23"/>
      <c r="G39" s="2"/>
      <c r="H39" s="112" t="str">
        <f>IF($B39="", "", COUNTIF(Assignment!$C$11:$C$263, $B39))</f>
        <v/>
      </c>
      <c r="I39" s="2"/>
      <c r="L39" s="28" t="str">
        <f t="shared" si="0"/>
        <v/>
      </c>
      <c r="N39" s="28" t="str">
        <f t="shared" si="1"/>
        <v/>
      </c>
    </row>
    <row r="40" spans="1:14" x14ac:dyDescent="0.25">
      <c r="A40" s="2"/>
      <c r="B40" s="21"/>
      <c r="C40" s="40"/>
      <c r="D40" s="40"/>
      <c r="E40" s="22"/>
      <c r="F40" s="23"/>
      <c r="G40" s="2"/>
      <c r="H40" s="112" t="str">
        <f>IF($B40="", "", COUNTIF(Assignment!$C$11:$C$263, $B40))</f>
        <v/>
      </c>
      <c r="I40" s="2"/>
      <c r="L40" s="28" t="str">
        <f t="shared" si="0"/>
        <v/>
      </c>
      <c r="N40" s="28" t="str">
        <f t="shared" si="1"/>
        <v/>
      </c>
    </row>
    <row r="41" spans="1:14" x14ac:dyDescent="0.25">
      <c r="A41" s="2"/>
      <c r="B41" s="21"/>
      <c r="C41" s="40"/>
      <c r="D41" s="40"/>
      <c r="E41" s="22"/>
      <c r="F41" s="23"/>
      <c r="G41" s="2"/>
      <c r="H41" s="112" t="str">
        <f>IF($B41="", "", COUNTIF(Assignment!$C$11:$C$263, $B41))</f>
        <v/>
      </c>
      <c r="I41" s="2"/>
      <c r="L41" s="28" t="str">
        <f t="shared" si="0"/>
        <v/>
      </c>
      <c r="N41" s="28" t="str">
        <f t="shared" si="1"/>
        <v/>
      </c>
    </row>
    <row r="42" spans="1:14" x14ac:dyDescent="0.25">
      <c r="A42" s="2"/>
      <c r="B42" s="21"/>
      <c r="C42" s="40"/>
      <c r="D42" s="40"/>
      <c r="E42" s="22"/>
      <c r="F42" s="23"/>
      <c r="G42" s="2"/>
      <c r="H42" s="112" t="str">
        <f>IF($B42="", "", COUNTIF(Assignment!$C$11:$C$263, $B42))</f>
        <v/>
      </c>
      <c r="I42" s="2"/>
      <c r="L42" s="28" t="str">
        <f t="shared" si="0"/>
        <v/>
      </c>
      <c r="N42" s="28" t="str">
        <f t="shared" si="1"/>
        <v/>
      </c>
    </row>
    <row r="43" spans="1:14" x14ac:dyDescent="0.25">
      <c r="A43" s="2"/>
      <c r="B43" s="21"/>
      <c r="C43" s="40"/>
      <c r="D43" s="40"/>
      <c r="E43" s="22"/>
      <c r="F43" s="23"/>
      <c r="G43" s="2"/>
      <c r="H43" s="112" t="str">
        <f>IF($B43="", "", COUNTIF(Assignment!$C$11:$C$263, $B43))</f>
        <v/>
      </c>
      <c r="I43" s="2"/>
      <c r="L43" s="28" t="str">
        <f t="shared" si="0"/>
        <v/>
      </c>
      <c r="N43" s="28" t="str">
        <f t="shared" si="1"/>
        <v/>
      </c>
    </row>
    <row r="44" spans="1:14" x14ac:dyDescent="0.25">
      <c r="A44" s="2"/>
      <c r="B44" s="21"/>
      <c r="C44" s="40"/>
      <c r="D44" s="40"/>
      <c r="E44" s="22"/>
      <c r="F44" s="23"/>
      <c r="G44" s="2"/>
      <c r="H44" s="112" t="str">
        <f>IF($B44="", "", COUNTIF(Assignment!$C$11:$C$263, $B44))</f>
        <v/>
      </c>
      <c r="I44" s="2"/>
      <c r="L44" s="28" t="str">
        <f t="shared" si="0"/>
        <v/>
      </c>
      <c r="N44" s="28" t="str">
        <f t="shared" si="1"/>
        <v/>
      </c>
    </row>
    <row r="45" spans="1:14" x14ac:dyDescent="0.25">
      <c r="A45" s="2"/>
      <c r="B45" s="21"/>
      <c r="C45" s="40"/>
      <c r="D45" s="40"/>
      <c r="E45" s="22"/>
      <c r="F45" s="23"/>
      <c r="G45" s="2"/>
      <c r="H45" s="112" t="str">
        <f>IF($B45="", "", COUNTIF(Assignment!$C$11:$C$263, $B45))</f>
        <v/>
      </c>
      <c r="I45" s="2"/>
      <c r="L45" s="28" t="str">
        <f t="shared" si="0"/>
        <v/>
      </c>
      <c r="N45" s="28" t="str">
        <f t="shared" si="1"/>
        <v/>
      </c>
    </row>
    <row r="46" spans="1:14" x14ac:dyDescent="0.25">
      <c r="A46" s="2"/>
      <c r="B46" s="21"/>
      <c r="C46" s="40"/>
      <c r="D46" s="40"/>
      <c r="E46" s="22"/>
      <c r="F46" s="23"/>
      <c r="G46" s="2"/>
      <c r="H46" s="112" t="str">
        <f>IF($B46="", "", COUNTIF(Assignment!$C$11:$C$263, $B46))</f>
        <v/>
      </c>
      <c r="I46" s="2"/>
      <c r="L46" s="28" t="str">
        <f t="shared" si="0"/>
        <v/>
      </c>
      <c r="N46" s="28" t="str">
        <f t="shared" si="1"/>
        <v/>
      </c>
    </row>
    <row r="47" spans="1:14" x14ac:dyDescent="0.25">
      <c r="A47" s="2"/>
      <c r="B47" s="21"/>
      <c r="C47" s="40"/>
      <c r="D47" s="40"/>
      <c r="E47" s="22"/>
      <c r="F47" s="23"/>
      <c r="G47" s="2"/>
      <c r="H47" s="112" t="str">
        <f>IF($B47="", "", COUNTIF(Assignment!$C$11:$C$263, $B47))</f>
        <v/>
      </c>
      <c r="I47" s="2"/>
      <c r="L47" s="28" t="str">
        <f t="shared" si="0"/>
        <v/>
      </c>
      <c r="N47" s="28" t="str">
        <f t="shared" si="1"/>
        <v/>
      </c>
    </row>
    <row r="48" spans="1:14" x14ac:dyDescent="0.25">
      <c r="A48" s="2"/>
      <c r="B48" s="21"/>
      <c r="C48" s="40"/>
      <c r="D48" s="40"/>
      <c r="E48" s="22"/>
      <c r="F48" s="23"/>
      <c r="G48" s="2"/>
      <c r="H48" s="112" t="str">
        <f>IF($B48="", "", COUNTIF(Assignment!$C$11:$C$263, $B48))</f>
        <v/>
      </c>
      <c r="I48" s="2"/>
      <c r="L48" s="28" t="str">
        <f t="shared" si="0"/>
        <v/>
      </c>
      <c r="N48" s="28" t="str">
        <f t="shared" si="1"/>
        <v/>
      </c>
    </row>
    <row r="49" spans="1:14" x14ac:dyDescent="0.25">
      <c r="A49" s="2"/>
      <c r="B49" s="21"/>
      <c r="C49" s="40"/>
      <c r="D49" s="40"/>
      <c r="E49" s="22"/>
      <c r="F49" s="23"/>
      <c r="G49" s="2"/>
      <c r="H49" s="112" t="str">
        <f>IF($B49="", "", COUNTIF(Assignment!$C$11:$C$263, $B49))</f>
        <v/>
      </c>
      <c r="I49" s="2"/>
      <c r="L49" s="28" t="str">
        <f t="shared" si="0"/>
        <v/>
      </c>
      <c r="N49" s="28" t="str">
        <f t="shared" si="1"/>
        <v/>
      </c>
    </row>
    <row r="50" spans="1:14" x14ac:dyDescent="0.25">
      <c r="A50" s="2"/>
      <c r="B50" s="21"/>
      <c r="C50" s="40"/>
      <c r="D50" s="40"/>
      <c r="E50" s="22"/>
      <c r="F50" s="23"/>
      <c r="G50" s="2"/>
      <c r="H50" s="112" t="str">
        <f>IF($B50="", "", COUNTIF(Assignment!$C$11:$C$263, $B50))</f>
        <v/>
      </c>
      <c r="I50" s="2"/>
      <c r="L50" s="28" t="str">
        <f t="shared" si="0"/>
        <v/>
      </c>
      <c r="N50" s="28" t="str">
        <f t="shared" si="1"/>
        <v/>
      </c>
    </row>
    <row r="51" spans="1:14" x14ac:dyDescent="0.25">
      <c r="A51" s="2"/>
      <c r="B51" s="21"/>
      <c r="C51" s="40"/>
      <c r="D51" s="40"/>
      <c r="E51" s="22"/>
      <c r="F51" s="23"/>
      <c r="G51" s="2"/>
      <c r="H51" s="112" t="str">
        <f>IF($B51="", "", COUNTIF(Assignment!$C$11:$C$263, $B51))</f>
        <v/>
      </c>
      <c r="I51" s="2"/>
      <c r="L51" s="28" t="str">
        <f t="shared" si="0"/>
        <v/>
      </c>
      <c r="N51" s="28" t="str">
        <f t="shared" si="1"/>
        <v/>
      </c>
    </row>
    <row r="52" spans="1:14" x14ac:dyDescent="0.25">
      <c r="A52" s="2"/>
      <c r="B52" s="21"/>
      <c r="C52" s="40"/>
      <c r="D52" s="40"/>
      <c r="E52" s="22"/>
      <c r="F52" s="23"/>
      <c r="G52" s="2"/>
      <c r="H52" s="112" t="str">
        <f>IF($B52="", "", COUNTIF(Assignment!$C$11:$C$263, $B52))</f>
        <v/>
      </c>
      <c r="I52" s="2"/>
      <c r="L52" s="28" t="str">
        <f t="shared" si="0"/>
        <v/>
      </c>
      <c r="N52" s="28" t="str">
        <f t="shared" si="1"/>
        <v/>
      </c>
    </row>
    <row r="53" spans="1:14" x14ac:dyDescent="0.25">
      <c r="A53" s="2"/>
      <c r="B53" s="21"/>
      <c r="C53" s="40"/>
      <c r="D53" s="40"/>
      <c r="E53" s="22"/>
      <c r="F53" s="23"/>
      <c r="G53" s="2"/>
      <c r="H53" s="112" t="str">
        <f>IF($B53="", "", COUNTIF(Assignment!$C$11:$C$263, $B53))</f>
        <v/>
      </c>
      <c r="I53" s="2"/>
      <c r="L53" s="28" t="str">
        <f t="shared" si="0"/>
        <v/>
      </c>
      <c r="N53" s="28" t="str">
        <f t="shared" si="1"/>
        <v/>
      </c>
    </row>
    <row r="54" spans="1:14" x14ac:dyDescent="0.25">
      <c r="A54" s="2"/>
      <c r="B54" s="21"/>
      <c r="C54" s="40"/>
      <c r="D54" s="40"/>
      <c r="E54" s="22"/>
      <c r="F54" s="23"/>
      <c r="G54" s="2"/>
      <c r="H54" s="112" t="str">
        <f>IF($B54="", "", COUNTIF(Assignment!$C$11:$C$263, $B54))</f>
        <v/>
      </c>
      <c r="I54" s="2"/>
      <c r="L54" s="28" t="str">
        <f t="shared" si="0"/>
        <v/>
      </c>
      <c r="N54" s="28" t="str">
        <f t="shared" si="1"/>
        <v/>
      </c>
    </row>
    <row r="55" spans="1:14" x14ac:dyDescent="0.25">
      <c r="A55" s="2"/>
      <c r="B55" s="21"/>
      <c r="C55" s="40"/>
      <c r="D55" s="40"/>
      <c r="E55" s="22"/>
      <c r="F55" s="23"/>
      <c r="G55" s="2"/>
      <c r="H55" s="112" t="str">
        <f>IF($B55="", "", COUNTIF(Assignment!$C$11:$C$263, $B55))</f>
        <v/>
      </c>
      <c r="I55" s="2"/>
      <c r="L55" s="28" t="str">
        <f t="shared" si="0"/>
        <v/>
      </c>
      <c r="N55" s="28" t="str">
        <f t="shared" si="1"/>
        <v/>
      </c>
    </row>
    <row r="56" spans="1:14" x14ac:dyDescent="0.25">
      <c r="A56" s="2"/>
      <c r="B56" s="21"/>
      <c r="C56" s="40"/>
      <c r="D56" s="40"/>
      <c r="E56" s="22"/>
      <c r="F56" s="23"/>
      <c r="G56" s="2"/>
      <c r="H56" s="112" t="str">
        <f>IF($B56="", "", COUNTIF(Assignment!$C$11:$C$263, $B56))</f>
        <v/>
      </c>
      <c r="I56" s="2"/>
      <c r="L56" s="28" t="str">
        <f t="shared" si="0"/>
        <v/>
      </c>
      <c r="N56" s="28" t="str">
        <f t="shared" si="1"/>
        <v/>
      </c>
    </row>
    <row r="57" spans="1:14" x14ac:dyDescent="0.25">
      <c r="A57" s="2"/>
      <c r="B57" s="21"/>
      <c r="C57" s="40"/>
      <c r="D57" s="40"/>
      <c r="E57" s="22"/>
      <c r="F57" s="23"/>
      <c r="G57" s="2"/>
      <c r="H57" s="112" t="str">
        <f>IF($B57="", "", COUNTIF(Assignment!$C$11:$C$263, $B57))</f>
        <v/>
      </c>
      <c r="I57" s="2"/>
      <c r="L57" s="28" t="str">
        <f t="shared" si="0"/>
        <v/>
      </c>
      <c r="N57" s="28" t="str">
        <f t="shared" si="1"/>
        <v/>
      </c>
    </row>
    <row r="58" spans="1:14" x14ac:dyDescent="0.25">
      <c r="A58" s="2"/>
      <c r="B58" s="21"/>
      <c r="C58" s="40"/>
      <c r="D58" s="40"/>
      <c r="E58" s="22"/>
      <c r="F58" s="23"/>
      <c r="G58" s="2"/>
      <c r="H58" s="112" t="str">
        <f>IF($B58="", "", COUNTIF(Assignment!$C$11:$C$263, $B58))</f>
        <v/>
      </c>
      <c r="I58" s="2"/>
      <c r="L58" s="28" t="str">
        <f t="shared" si="0"/>
        <v/>
      </c>
      <c r="N58" s="28" t="str">
        <f t="shared" si="1"/>
        <v/>
      </c>
    </row>
    <row r="59" spans="1:14" x14ac:dyDescent="0.25">
      <c r="A59" s="2"/>
      <c r="B59" s="21"/>
      <c r="C59" s="40"/>
      <c r="D59" s="40"/>
      <c r="E59" s="22"/>
      <c r="F59" s="23"/>
      <c r="G59" s="2"/>
      <c r="H59" s="112" t="str">
        <f>IF($B59="", "", COUNTIF(Assignment!$C$11:$C$263, $B59))</f>
        <v/>
      </c>
      <c r="I59" s="2"/>
      <c r="L59" s="28" t="str">
        <f t="shared" si="0"/>
        <v/>
      </c>
      <c r="N59" s="28" t="str">
        <f t="shared" si="1"/>
        <v/>
      </c>
    </row>
    <row r="60" spans="1:14" x14ac:dyDescent="0.25">
      <c r="A60" s="2"/>
      <c r="B60" s="21"/>
      <c r="C60" s="40"/>
      <c r="D60" s="40"/>
      <c r="E60" s="22"/>
      <c r="F60" s="23"/>
      <c r="G60" s="2"/>
      <c r="H60" s="112" t="str">
        <f>IF($B60="", "", COUNTIF(Assignment!$C$11:$C$263, $B60))</f>
        <v/>
      </c>
      <c r="I60" s="2"/>
      <c r="L60" s="28" t="str">
        <f t="shared" si="0"/>
        <v/>
      </c>
      <c r="N60" s="28" t="str">
        <f t="shared" si="1"/>
        <v/>
      </c>
    </row>
    <row r="61" spans="1:14" x14ac:dyDescent="0.25">
      <c r="A61" s="2"/>
      <c r="B61" s="21"/>
      <c r="C61" s="40"/>
      <c r="D61" s="40"/>
      <c r="E61" s="22"/>
      <c r="F61" s="23"/>
      <c r="G61" s="2"/>
      <c r="H61" s="112" t="str">
        <f>IF($B61="", "", COUNTIF(Assignment!$C$11:$C$263, $B61))</f>
        <v/>
      </c>
      <c r="I61" s="2"/>
      <c r="L61" s="28" t="str">
        <f t="shared" si="0"/>
        <v/>
      </c>
      <c r="N61" s="28" t="str">
        <f t="shared" si="1"/>
        <v/>
      </c>
    </row>
    <row r="62" spans="1:14" x14ac:dyDescent="0.25">
      <c r="A62" s="2"/>
      <c r="B62" s="21"/>
      <c r="C62" s="40"/>
      <c r="D62" s="40"/>
      <c r="E62" s="22"/>
      <c r="F62" s="23"/>
      <c r="G62" s="2"/>
      <c r="H62" s="112" t="str">
        <f>IF($B62="", "", COUNTIF(Assignment!$C$11:$C$263, $B62))</f>
        <v/>
      </c>
      <c r="I62" s="2"/>
      <c r="L62" s="28" t="str">
        <f t="shared" si="0"/>
        <v/>
      </c>
      <c r="N62" s="28" t="str">
        <f t="shared" si="1"/>
        <v/>
      </c>
    </row>
    <row r="63" spans="1:14" x14ac:dyDescent="0.25">
      <c r="A63" s="2"/>
      <c r="B63" s="21"/>
      <c r="C63" s="40"/>
      <c r="D63" s="40"/>
      <c r="E63" s="22"/>
      <c r="F63" s="23"/>
      <c r="G63" s="2"/>
      <c r="H63" s="112" t="str">
        <f>IF($B63="", "", COUNTIF(Assignment!$C$11:$C$263, $B63))</f>
        <v/>
      </c>
      <c r="I63" s="2"/>
      <c r="L63" s="28" t="str">
        <f t="shared" si="0"/>
        <v/>
      </c>
      <c r="N63" s="28" t="str">
        <f t="shared" si="1"/>
        <v/>
      </c>
    </row>
    <row r="64" spans="1:14" x14ac:dyDescent="0.25">
      <c r="A64" s="2"/>
      <c r="B64" s="21"/>
      <c r="C64" s="40"/>
      <c r="D64" s="40"/>
      <c r="E64" s="22"/>
      <c r="F64" s="23"/>
      <c r="G64" s="2"/>
      <c r="H64" s="112" t="str">
        <f>IF($B64="", "", COUNTIF(Assignment!$C$11:$C$263, $B64))</f>
        <v/>
      </c>
      <c r="I64" s="2"/>
      <c r="L64" s="28" t="str">
        <f t="shared" si="0"/>
        <v/>
      </c>
      <c r="N64" s="28" t="str">
        <f t="shared" si="1"/>
        <v/>
      </c>
    </row>
    <row r="65" spans="1:14" x14ac:dyDescent="0.25">
      <c r="A65" s="2"/>
      <c r="B65" s="21"/>
      <c r="C65" s="40"/>
      <c r="D65" s="40"/>
      <c r="E65" s="22"/>
      <c r="F65" s="23"/>
      <c r="G65" s="2"/>
      <c r="H65" s="112" t="str">
        <f>IF($B65="", "", COUNTIF(Assignment!$C$11:$C$263, $B65))</f>
        <v/>
      </c>
      <c r="I65" s="2"/>
      <c r="L65" s="28" t="str">
        <f t="shared" si="0"/>
        <v/>
      </c>
      <c r="N65" s="28" t="str">
        <f t="shared" si="1"/>
        <v/>
      </c>
    </row>
    <row r="66" spans="1:14" x14ac:dyDescent="0.25">
      <c r="A66" s="2"/>
      <c r="B66" s="21"/>
      <c r="C66" s="40"/>
      <c r="D66" s="40"/>
      <c r="E66" s="22"/>
      <c r="F66" s="23"/>
      <c r="G66" s="2"/>
      <c r="H66" s="112" t="str">
        <f>IF($B66="", "", COUNTIF(Assignment!$C$11:$C$263, $B66))</f>
        <v/>
      </c>
      <c r="I66" s="2"/>
      <c r="L66" s="28" t="str">
        <f t="shared" si="0"/>
        <v/>
      </c>
      <c r="N66" s="28" t="str">
        <f t="shared" si="1"/>
        <v/>
      </c>
    </row>
    <row r="67" spans="1:14" x14ac:dyDescent="0.25">
      <c r="A67" s="2"/>
      <c r="B67" s="21"/>
      <c r="C67" s="40"/>
      <c r="D67" s="40"/>
      <c r="E67" s="22"/>
      <c r="F67" s="23"/>
      <c r="G67" s="2"/>
      <c r="H67" s="112" t="str">
        <f>IF($B67="", "", COUNTIF(Assignment!$C$11:$C$263, $B67))</f>
        <v/>
      </c>
      <c r="I67" s="2"/>
      <c r="L67" s="28" t="str">
        <f t="shared" si="0"/>
        <v/>
      </c>
      <c r="N67" s="28" t="str">
        <f t="shared" si="1"/>
        <v/>
      </c>
    </row>
    <row r="68" spans="1:14" x14ac:dyDescent="0.25">
      <c r="A68" s="2"/>
      <c r="B68" s="21"/>
      <c r="C68" s="40"/>
      <c r="D68" s="40"/>
      <c r="E68" s="22"/>
      <c r="F68" s="23"/>
      <c r="G68" s="2"/>
      <c r="H68" s="112" t="str">
        <f>IF($B68="", "", COUNTIF(Assignment!$C$11:$C$263, $B68))</f>
        <v/>
      </c>
      <c r="I68" s="2"/>
      <c r="L68" s="28" t="str">
        <f t="shared" si="0"/>
        <v/>
      </c>
      <c r="N68" s="28" t="str">
        <f t="shared" si="1"/>
        <v/>
      </c>
    </row>
    <row r="69" spans="1:14" x14ac:dyDescent="0.25">
      <c r="A69" s="2"/>
      <c r="B69" s="21"/>
      <c r="C69" s="40"/>
      <c r="D69" s="40"/>
      <c r="E69" s="22"/>
      <c r="F69" s="23"/>
      <c r="G69" s="2"/>
      <c r="H69" s="112" t="str">
        <f>IF($B69="", "", COUNTIF(Assignment!$C$11:$C$263, $B69))</f>
        <v/>
      </c>
      <c r="I69" s="2"/>
      <c r="L69" s="28" t="str">
        <f t="shared" si="0"/>
        <v/>
      </c>
      <c r="N69" s="28" t="str">
        <f t="shared" si="1"/>
        <v/>
      </c>
    </row>
    <row r="70" spans="1:14" x14ac:dyDescent="0.25">
      <c r="A70" s="2"/>
      <c r="B70" s="21"/>
      <c r="C70" s="40"/>
      <c r="D70" s="40"/>
      <c r="E70" s="22"/>
      <c r="F70" s="23"/>
      <c r="G70" s="2"/>
      <c r="H70" s="112" t="str">
        <f>IF($B70="", "", COUNTIF(Assignment!$C$11:$C$263, $B70))</f>
        <v/>
      </c>
      <c r="I70" s="2"/>
      <c r="L70" s="28" t="str">
        <f t="shared" si="0"/>
        <v/>
      </c>
      <c r="N70" s="28" t="str">
        <f t="shared" si="1"/>
        <v/>
      </c>
    </row>
    <row r="71" spans="1:14" x14ac:dyDescent="0.25">
      <c r="A71" s="2"/>
      <c r="B71" s="21"/>
      <c r="C71" s="40"/>
      <c r="D71" s="40"/>
      <c r="E71" s="22"/>
      <c r="F71" s="23"/>
      <c r="G71" s="2"/>
      <c r="H71" s="112" t="str">
        <f>IF($B71="", "", COUNTIF(Assignment!$C$11:$C$263, $B71))</f>
        <v/>
      </c>
      <c r="I71" s="2"/>
      <c r="L71" s="28" t="str">
        <f t="shared" si="0"/>
        <v/>
      </c>
      <c r="N71" s="28" t="str">
        <f t="shared" si="1"/>
        <v/>
      </c>
    </row>
    <row r="72" spans="1:14" x14ac:dyDescent="0.25">
      <c r="A72" s="2"/>
      <c r="B72" s="21"/>
      <c r="C72" s="40"/>
      <c r="D72" s="40"/>
      <c r="E72" s="22"/>
      <c r="F72" s="23"/>
      <c r="G72" s="2"/>
      <c r="H72" s="112" t="str">
        <f>IF($B72="", "", COUNTIF(Assignment!$C$11:$C$263, $B72))</f>
        <v/>
      </c>
      <c r="I72" s="2"/>
      <c r="L72" s="28" t="str">
        <f t="shared" si="0"/>
        <v/>
      </c>
      <c r="N72" s="28" t="str">
        <f t="shared" si="1"/>
        <v/>
      </c>
    </row>
    <row r="73" spans="1:14" x14ac:dyDescent="0.25">
      <c r="A73" s="2"/>
      <c r="B73" s="21"/>
      <c r="C73" s="40"/>
      <c r="D73" s="40"/>
      <c r="E73" s="22"/>
      <c r="F73" s="23"/>
      <c r="G73" s="2"/>
      <c r="H73" s="112" t="str">
        <f>IF($B73="", "", COUNTIF(Assignment!$C$11:$C$263, $B73))</f>
        <v/>
      </c>
      <c r="I73" s="2"/>
      <c r="L73" s="28" t="str">
        <f t="shared" si="0"/>
        <v/>
      </c>
      <c r="N73" s="28" t="str">
        <f t="shared" si="1"/>
        <v/>
      </c>
    </row>
    <row r="74" spans="1:14" x14ac:dyDescent="0.25">
      <c r="A74" s="2"/>
      <c r="B74" s="21"/>
      <c r="C74" s="40"/>
      <c r="D74" s="40"/>
      <c r="E74" s="22"/>
      <c r="F74" s="23"/>
      <c r="G74" s="2"/>
      <c r="H74" s="112" t="str">
        <f>IF($B74="", "", COUNTIF(Assignment!$C$11:$C$263, $B74))</f>
        <v/>
      </c>
      <c r="I74" s="2"/>
      <c r="L74" s="28" t="str">
        <f t="shared" si="0"/>
        <v/>
      </c>
      <c r="N74" s="28" t="str">
        <f t="shared" si="1"/>
        <v/>
      </c>
    </row>
    <row r="75" spans="1:14" x14ac:dyDescent="0.25">
      <c r="A75" s="2"/>
      <c r="B75" s="21"/>
      <c r="C75" s="40"/>
      <c r="D75" s="40"/>
      <c r="E75" s="22"/>
      <c r="F75" s="23"/>
      <c r="G75" s="2"/>
      <c r="H75" s="112" t="str">
        <f>IF($B75="", "", COUNTIF(Assignment!$C$11:$C$263, $B75))</f>
        <v/>
      </c>
      <c r="I75" s="2"/>
      <c r="L75" s="28" t="str">
        <f t="shared" si="0"/>
        <v/>
      </c>
      <c r="N75" s="28" t="str">
        <f t="shared" si="1"/>
        <v/>
      </c>
    </row>
    <row r="76" spans="1:14" x14ac:dyDescent="0.25">
      <c r="A76" s="2"/>
      <c r="B76" s="21"/>
      <c r="C76" s="40"/>
      <c r="D76" s="40"/>
      <c r="E76" s="22"/>
      <c r="F76" s="23"/>
      <c r="G76" s="2"/>
      <c r="H76" s="112" t="str">
        <f>IF($B76="", "", COUNTIF(Assignment!$C$11:$C$263, $B76))</f>
        <v/>
      </c>
      <c r="I76" s="2"/>
      <c r="L76" s="28" t="str">
        <f t="shared" ref="L76:L139" si="2">IF($B76="", "", IF(COUNTIF($B$11:$B$263, $B76)&gt;1, "Red", ""))</f>
        <v/>
      </c>
      <c r="N76" s="28" t="str">
        <f t="shared" ref="N76:N139" si="3">IF($C76="", "", ROUND($C76, 0))</f>
        <v/>
      </c>
    </row>
    <row r="77" spans="1:14" x14ac:dyDescent="0.25">
      <c r="A77" s="2"/>
      <c r="B77" s="21"/>
      <c r="C77" s="40"/>
      <c r="D77" s="40"/>
      <c r="E77" s="22"/>
      <c r="F77" s="23"/>
      <c r="G77" s="2"/>
      <c r="H77" s="112" t="str">
        <f>IF($B77="", "", COUNTIF(Assignment!$C$11:$C$263, $B77))</f>
        <v/>
      </c>
      <c r="I77" s="2"/>
      <c r="L77" s="28" t="str">
        <f t="shared" si="2"/>
        <v/>
      </c>
      <c r="N77" s="28" t="str">
        <f t="shared" si="3"/>
        <v/>
      </c>
    </row>
    <row r="78" spans="1:14" x14ac:dyDescent="0.25">
      <c r="A78" s="2"/>
      <c r="B78" s="21"/>
      <c r="C78" s="40"/>
      <c r="D78" s="40"/>
      <c r="E78" s="22"/>
      <c r="F78" s="23"/>
      <c r="G78" s="2"/>
      <c r="H78" s="112" t="str">
        <f>IF($B78="", "", COUNTIF(Assignment!$C$11:$C$263, $B78))</f>
        <v/>
      </c>
      <c r="I78" s="2"/>
      <c r="L78" s="28" t="str">
        <f t="shared" si="2"/>
        <v/>
      </c>
      <c r="N78" s="28" t="str">
        <f t="shared" si="3"/>
        <v/>
      </c>
    </row>
    <row r="79" spans="1:14" x14ac:dyDescent="0.25">
      <c r="A79" s="2"/>
      <c r="B79" s="21"/>
      <c r="C79" s="40"/>
      <c r="D79" s="40"/>
      <c r="E79" s="22"/>
      <c r="F79" s="23"/>
      <c r="G79" s="2"/>
      <c r="H79" s="112" t="str">
        <f>IF($B79="", "", COUNTIF(Assignment!$C$11:$C$263, $B79))</f>
        <v/>
      </c>
      <c r="I79" s="2"/>
      <c r="L79" s="28" t="str">
        <f t="shared" si="2"/>
        <v/>
      </c>
      <c r="N79" s="28" t="str">
        <f t="shared" si="3"/>
        <v/>
      </c>
    </row>
    <row r="80" spans="1:14" x14ac:dyDescent="0.25">
      <c r="A80" s="2"/>
      <c r="B80" s="21"/>
      <c r="C80" s="40"/>
      <c r="D80" s="40"/>
      <c r="E80" s="22"/>
      <c r="F80" s="23"/>
      <c r="G80" s="2"/>
      <c r="H80" s="112" t="str">
        <f>IF($B80="", "", COUNTIF(Assignment!$C$11:$C$263, $B80))</f>
        <v/>
      </c>
      <c r="I80" s="2"/>
      <c r="L80" s="28" t="str">
        <f t="shared" si="2"/>
        <v/>
      </c>
      <c r="N80" s="28" t="str">
        <f t="shared" si="3"/>
        <v/>
      </c>
    </row>
    <row r="81" spans="1:14" x14ac:dyDescent="0.25">
      <c r="A81" s="2"/>
      <c r="B81" s="21"/>
      <c r="C81" s="40"/>
      <c r="D81" s="40"/>
      <c r="E81" s="22"/>
      <c r="F81" s="23"/>
      <c r="G81" s="2"/>
      <c r="H81" s="112" t="str">
        <f>IF($B81="", "", COUNTIF(Assignment!$C$11:$C$263, $B81))</f>
        <v/>
      </c>
      <c r="I81" s="2"/>
      <c r="L81" s="28" t="str">
        <f t="shared" si="2"/>
        <v/>
      </c>
      <c r="N81" s="28" t="str">
        <f t="shared" si="3"/>
        <v/>
      </c>
    </row>
    <row r="82" spans="1:14" x14ac:dyDescent="0.25">
      <c r="A82" s="2"/>
      <c r="B82" s="21"/>
      <c r="C82" s="40"/>
      <c r="D82" s="40"/>
      <c r="E82" s="22"/>
      <c r="F82" s="23"/>
      <c r="G82" s="2"/>
      <c r="H82" s="112" t="str">
        <f>IF($B82="", "", COUNTIF(Assignment!$C$11:$C$263, $B82))</f>
        <v/>
      </c>
      <c r="I82" s="2"/>
      <c r="L82" s="28" t="str">
        <f t="shared" si="2"/>
        <v/>
      </c>
      <c r="N82" s="28" t="str">
        <f t="shared" si="3"/>
        <v/>
      </c>
    </row>
    <row r="83" spans="1:14" x14ac:dyDescent="0.25">
      <c r="A83" s="2"/>
      <c r="B83" s="21"/>
      <c r="C83" s="40"/>
      <c r="D83" s="40"/>
      <c r="E83" s="22"/>
      <c r="F83" s="23"/>
      <c r="G83" s="2"/>
      <c r="H83" s="112" t="str">
        <f>IF($B83="", "", COUNTIF(Assignment!$C$11:$C$263, $B83))</f>
        <v/>
      </c>
      <c r="I83" s="2"/>
      <c r="L83" s="28" t="str">
        <f t="shared" si="2"/>
        <v/>
      </c>
      <c r="N83" s="28" t="str">
        <f t="shared" si="3"/>
        <v/>
      </c>
    </row>
    <row r="84" spans="1:14" x14ac:dyDescent="0.25">
      <c r="A84" s="2"/>
      <c r="B84" s="21"/>
      <c r="C84" s="40"/>
      <c r="D84" s="40"/>
      <c r="E84" s="22"/>
      <c r="F84" s="23"/>
      <c r="G84" s="2"/>
      <c r="H84" s="112" t="str">
        <f>IF($B84="", "", COUNTIF(Assignment!$C$11:$C$263, $B84))</f>
        <v/>
      </c>
      <c r="I84" s="2"/>
      <c r="L84" s="28" t="str">
        <f t="shared" si="2"/>
        <v/>
      </c>
      <c r="N84" s="28" t="str">
        <f t="shared" si="3"/>
        <v/>
      </c>
    </row>
    <row r="85" spans="1:14" x14ac:dyDescent="0.25">
      <c r="A85" s="2"/>
      <c r="B85" s="21"/>
      <c r="C85" s="40"/>
      <c r="D85" s="40"/>
      <c r="E85" s="22"/>
      <c r="F85" s="23"/>
      <c r="G85" s="2"/>
      <c r="H85" s="112" t="str">
        <f>IF($B85="", "", COUNTIF(Assignment!$C$11:$C$263, $B85))</f>
        <v/>
      </c>
      <c r="I85" s="2"/>
      <c r="L85" s="28" t="str">
        <f t="shared" si="2"/>
        <v/>
      </c>
      <c r="N85" s="28" t="str">
        <f t="shared" si="3"/>
        <v/>
      </c>
    </row>
    <row r="86" spans="1:14" x14ac:dyDescent="0.25">
      <c r="A86" s="2"/>
      <c r="B86" s="21"/>
      <c r="C86" s="40"/>
      <c r="D86" s="40"/>
      <c r="E86" s="22"/>
      <c r="F86" s="23"/>
      <c r="G86" s="2"/>
      <c r="H86" s="112" t="str">
        <f>IF($B86="", "", COUNTIF(Assignment!$C$11:$C$263, $B86))</f>
        <v/>
      </c>
      <c r="I86" s="2"/>
      <c r="L86" s="28" t="str">
        <f t="shared" si="2"/>
        <v/>
      </c>
      <c r="N86" s="28" t="str">
        <f t="shared" si="3"/>
        <v/>
      </c>
    </row>
    <row r="87" spans="1:14" x14ac:dyDescent="0.25">
      <c r="A87" s="2"/>
      <c r="B87" s="21"/>
      <c r="C87" s="40"/>
      <c r="D87" s="40"/>
      <c r="E87" s="22"/>
      <c r="F87" s="23"/>
      <c r="G87" s="2"/>
      <c r="H87" s="112" t="str">
        <f>IF($B87="", "", COUNTIF(Assignment!$C$11:$C$263, $B87))</f>
        <v/>
      </c>
      <c r="I87" s="2"/>
      <c r="L87" s="28" t="str">
        <f t="shared" si="2"/>
        <v/>
      </c>
      <c r="N87" s="28" t="str">
        <f t="shared" si="3"/>
        <v/>
      </c>
    </row>
    <row r="88" spans="1:14" x14ac:dyDescent="0.25">
      <c r="A88" s="2"/>
      <c r="B88" s="21"/>
      <c r="C88" s="40"/>
      <c r="D88" s="40"/>
      <c r="E88" s="22"/>
      <c r="F88" s="23"/>
      <c r="G88" s="2"/>
      <c r="H88" s="112" t="str">
        <f>IF($B88="", "", COUNTIF(Assignment!$C$11:$C$263, $B88))</f>
        <v/>
      </c>
      <c r="I88" s="2"/>
      <c r="L88" s="28" t="str">
        <f t="shared" si="2"/>
        <v/>
      </c>
      <c r="N88" s="28" t="str">
        <f t="shared" si="3"/>
        <v/>
      </c>
    </row>
    <row r="89" spans="1:14" x14ac:dyDescent="0.25">
      <c r="A89" s="2"/>
      <c r="B89" s="21"/>
      <c r="C89" s="40"/>
      <c r="D89" s="40"/>
      <c r="E89" s="22"/>
      <c r="F89" s="23"/>
      <c r="G89" s="2"/>
      <c r="H89" s="112" t="str">
        <f>IF($B89="", "", COUNTIF(Assignment!$C$11:$C$263, $B89))</f>
        <v/>
      </c>
      <c r="I89" s="2"/>
      <c r="L89" s="28" t="str">
        <f t="shared" si="2"/>
        <v/>
      </c>
      <c r="N89" s="28" t="str">
        <f t="shared" si="3"/>
        <v/>
      </c>
    </row>
    <row r="90" spans="1:14" x14ac:dyDescent="0.25">
      <c r="A90" s="2"/>
      <c r="B90" s="21"/>
      <c r="C90" s="40"/>
      <c r="D90" s="40"/>
      <c r="E90" s="22"/>
      <c r="F90" s="23"/>
      <c r="G90" s="2"/>
      <c r="H90" s="112" t="str">
        <f>IF($B90="", "", COUNTIF(Assignment!$C$11:$C$263, $B90))</f>
        <v/>
      </c>
      <c r="I90" s="2"/>
      <c r="L90" s="28" t="str">
        <f t="shared" si="2"/>
        <v/>
      </c>
      <c r="N90" s="28" t="str">
        <f t="shared" si="3"/>
        <v/>
      </c>
    </row>
    <row r="91" spans="1:14" x14ac:dyDescent="0.25">
      <c r="A91" s="2"/>
      <c r="B91" s="21"/>
      <c r="C91" s="40"/>
      <c r="D91" s="40"/>
      <c r="E91" s="22"/>
      <c r="F91" s="23"/>
      <c r="G91" s="2"/>
      <c r="H91" s="112" t="str">
        <f>IF($B91="", "", COUNTIF(Assignment!$C$11:$C$263, $B91))</f>
        <v/>
      </c>
      <c r="I91" s="2"/>
      <c r="L91" s="28" t="str">
        <f t="shared" si="2"/>
        <v/>
      </c>
      <c r="N91" s="28" t="str">
        <f t="shared" si="3"/>
        <v/>
      </c>
    </row>
    <row r="92" spans="1:14" x14ac:dyDescent="0.25">
      <c r="A92" s="2"/>
      <c r="B92" s="21"/>
      <c r="C92" s="40"/>
      <c r="D92" s="40"/>
      <c r="E92" s="22"/>
      <c r="F92" s="23"/>
      <c r="G92" s="2"/>
      <c r="H92" s="112" t="str">
        <f>IF($B92="", "", COUNTIF(Assignment!$C$11:$C$263, $B92))</f>
        <v/>
      </c>
      <c r="I92" s="2"/>
      <c r="L92" s="28" t="str">
        <f t="shared" si="2"/>
        <v/>
      </c>
      <c r="N92" s="28" t="str">
        <f t="shared" si="3"/>
        <v/>
      </c>
    </row>
    <row r="93" spans="1:14" x14ac:dyDescent="0.25">
      <c r="A93" s="2"/>
      <c r="B93" s="21"/>
      <c r="C93" s="40"/>
      <c r="D93" s="40"/>
      <c r="E93" s="22"/>
      <c r="F93" s="23"/>
      <c r="G93" s="2"/>
      <c r="H93" s="112" t="str">
        <f>IF($B93="", "", COUNTIF(Assignment!$C$11:$C$263, $B93))</f>
        <v/>
      </c>
      <c r="I93" s="2"/>
      <c r="L93" s="28" t="str">
        <f t="shared" si="2"/>
        <v/>
      </c>
      <c r="N93" s="28" t="str">
        <f t="shared" si="3"/>
        <v/>
      </c>
    </row>
    <row r="94" spans="1:14" x14ac:dyDescent="0.25">
      <c r="A94" s="2"/>
      <c r="B94" s="21"/>
      <c r="C94" s="40"/>
      <c r="D94" s="40"/>
      <c r="E94" s="22"/>
      <c r="F94" s="23"/>
      <c r="G94" s="2"/>
      <c r="H94" s="112" t="str">
        <f>IF($B94="", "", COUNTIF(Assignment!$C$11:$C$263, $B94))</f>
        <v/>
      </c>
      <c r="I94" s="2"/>
      <c r="L94" s="28" t="str">
        <f t="shared" si="2"/>
        <v/>
      </c>
      <c r="N94" s="28" t="str">
        <f t="shared" si="3"/>
        <v/>
      </c>
    </row>
    <row r="95" spans="1:14" x14ac:dyDescent="0.25">
      <c r="A95" s="2"/>
      <c r="B95" s="21"/>
      <c r="C95" s="40"/>
      <c r="D95" s="40"/>
      <c r="E95" s="22"/>
      <c r="F95" s="23"/>
      <c r="G95" s="2"/>
      <c r="H95" s="112" t="str">
        <f>IF($B95="", "", COUNTIF(Assignment!$C$11:$C$263, $B95))</f>
        <v/>
      </c>
      <c r="I95" s="2"/>
      <c r="L95" s="28" t="str">
        <f t="shared" si="2"/>
        <v/>
      </c>
      <c r="N95" s="28" t="str">
        <f t="shared" si="3"/>
        <v/>
      </c>
    </row>
    <row r="96" spans="1:14" x14ac:dyDescent="0.25">
      <c r="A96" s="2"/>
      <c r="B96" s="21"/>
      <c r="C96" s="40"/>
      <c r="D96" s="40"/>
      <c r="E96" s="22"/>
      <c r="F96" s="23"/>
      <c r="G96" s="2"/>
      <c r="H96" s="112" t="str">
        <f>IF($B96="", "", COUNTIF(Assignment!$C$11:$C$263, $B96))</f>
        <v/>
      </c>
      <c r="I96" s="2"/>
      <c r="L96" s="28" t="str">
        <f t="shared" si="2"/>
        <v/>
      </c>
      <c r="N96" s="28" t="str">
        <f t="shared" si="3"/>
        <v/>
      </c>
    </row>
    <row r="97" spans="1:14" x14ac:dyDescent="0.25">
      <c r="A97" s="2"/>
      <c r="B97" s="21"/>
      <c r="C97" s="40"/>
      <c r="D97" s="40"/>
      <c r="E97" s="22"/>
      <c r="F97" s="23"/>
      <c r="G97" s="2"/>
      <c r="H97" s="112" t="str">
        <f>IF($B97="", "", COUNTIF(Assignment!$C$11:$C$263, $B97))</f>
        <v/>
      </c>
      <c r="I97" s="2"/>
      <c r="L97" s="28" t="str">
        <f t="shared" si="2"/>
        <v/>
      </c>
      <c r="N97" s="28" t="str">
        <f t="shared" si="3"/>
        <v/>
      </c>
    </row>
    <row r="98" spans="1:14" x14ac:dyDescent="0.25">
      <c r="A98" s="2"/>
      <c r="B98" s="21"/>
      <c r="C98" s="40"/>
      <c r="D98" s="40"/>
      <c r="E98" s="22"/>
      <c r="F98" s="23"/>
      <c r="G98" s="2"/>
      <c r="H98" s="112" t="str">
        <f>IF($B98="", "", COUNTIF(Assignment!$C$11:$C$263, $B98))</f>
        <v/>
      </c>
      <c r="I98" s="2"/>
      <c r="L98" s="28" t="str">
        <f t="shared" si="2"/>
        <v/>
      </c>
      <c r="N98" s="28" t="str">
        <f t="shared" si="3"/>
        <v/>
      </c>
    </row>
    <row r="99" spans="1:14" x14ac:dyDescent="0.25">
      <c r="A99" s="2"/>
      <c r="B99" s="21"/>
      <c r="C99" s="40"/>
      <c r="D99" s="40"/>
      <c r="E99" s="22"/>
      <c r="F99" s="23"/>
      <c r="G99" s="2"/>
      <c r="H99" s="112" t="str">
        <f>IF($B99="", "", COUNTIF(Assignment!$C$11:$C$263, $B99))</f>
        <v/>
      </c>
      <c r="I99" s="2"/>
      <c r="L99" s="28" t="str">
        <f t="shared" si="2"/>
        <v/>
      </c>
      <c r="N99" s="28" t="str">
        <f t="shared" si="3"/>
        <v/>
      </c>
    </row>
    <row r="100" spans="1:14" x14ac:dyDescent="0.25">
      <c r="A100" s="2"/>
      <c r="B100" s="21"/>
      <c r="C100" s="40"/>
      <c r="D100" s="40"/>
      <c r="E100" s="22"/>
      <c r="F100" s="23"/>
      <c r="G100" s="2"/>
      <c r="H100" s="112" t="str">
        <f>IF($B100="", "", COUNTIF(Assignment!$C$11:$C$263, $B100))</f>
        <v/>
      </c>
      <c r="I100" s="2"/>
      <c r="L100" s="28" t="str">
        <f t="shared" si="2"/>
        <v/>
      </c>
      <c r="N100" s="28" t="str">
        <f t="shared" si="3"/>
        <v/>
      </c>
    </row>
    <row r="101" spans="1:14" x14ac:dyDescent="0.25">
      <c r="A101" s="2"/>
      <c r="B101" s="21"/>
      <c r="C101" s="40"/>
      <c r="D101" s="40"/>
      <c r="E101" s="22"/>
      <c r="F101" s="23"/>
      <c r="G101" s="2"/>
      <c r="H101" s="112" t="str">
        <f>IF($B101="", "", COUNTIF(Assignment!$C$11:$C$263, $B101))</f>
        <v/>
      </c>
      <c r="I101" s="2"/>
      <c r="L101" s="28" t="str">
        <f t="shared" si="2"/>
        <v/>
      </c>
      <c r="N101" s="28" t="str">
        <f t="shared" si="3"/>
        <v/>
      </c>
    </row>
    <row r="102" spans="1:14" x14ac:dyDescent="0.25">
      <c r="A102" s="2"/>
      <c r="B102" s="21"/>
      <c r="C102" s="40"/>
      <c r="D102" s="40"/>
      <c r="E102" s="22"/>
      <c r="F102" s="23"/>
      <c r="G102" s="2"/>
      <c r="H102" s="112" t="str">
        <f>IF($B102="", "", COUNTIF(Assignment!$C$11:$C$263, $B102))</f>
        <v/>
      </c>
      <c r="I102" s="2"/>
      <c r="L102" s="28" t="str">
        <f t="shared" si="2"/>
        <v/>
      </c>
      <c r="N102" s="28" t="str">
        <f t="shared" si="3"/>
        <v/>
      </c>
    </row>
    <row r="103" spans="1:14" x14ac:dyDescent="0.25">
      <c r="A103" s="2"/>
      <c r="B103" s="21"/>
      <c r="C103" s="40"/>
      <c r="D103" s="40"/>
      <c r="E103" s="22"/>
      <c r="F103" s="23"/>
      <c r="G103" s="2"/>
      <c r="H103" s="112" t="str">
        <f>IF($B103="", "", COUNTIF(Assignment!$C$11:$C$263, $B103))</f>
        <v/>
      </c>
      <c r="I103" s="2"/>
      <c r="L103" s="28" t="str">
        <f t="shared" si="2"/>
        <v/>
      </c>
      <c r="N103" s="28" t="str">
        <f t="shared" si="3"/>
        <v/>
      </c>
    </row>
    <row r="104" spans="1:14" x14ac:dyDescent="0.25">
      <c r="A104" s="2"/>
      <c r="B104" s="21"/>
      <c r="C104" s="40"/>
      <c r="D104" s="40"/>
      <c r="E104" s="22"/>
      <c r="F104" s="23"/>
      <c r="G104" s="2"/>
      <c r="H104" s="112" t="str">
        <f>IF($B104="", "", COUNTIF(Assignment!$C$11:$C$263, $B104))</f>
        <v/>
      </c>
      <c r="I104" s="2"/>
      <c r="L104" s="28" t="str">
        <f t="shared" si="2"/>
        <v/>
      </c>
      <c r="N104" s="28" t="str">
        <f t="shared" si="3"/>
        <v/>
      </c>
    </row>
    <row r="105" spans="1:14" x14ac:dyDescent="0.25">
      <c r="A105" s="2"/>
      <c r="B105" s="21"/>
      <c r="C105" s="40"/>
      <c r="D105" s="40"/>
      <c r="E105" s="22"/>
      <c r="F105" s="23"/>
      <c r="G105" s="2"/>
      <c r="H105" s="112" t="str">
        <f>IF($B105="", "", COUNTIF(Assignment!$C$11:$C$263, $B105))</f>
        <v/>
      </c>
      <c r="I105" s="2"/>
      <c r="L105" s="28" t="str">
        <f t="shared" si="2"/>
        <v/>
      </c>
      <c r="N105" s="28" t="str">
        <f t="shared" si="3"/>
        <v/>
      </c>
    </row>
    <row r="106" spans="1:14" x14ac:dyDescent="0.25">
      <c r="A106" s="2"/>
      <c r="B106" s="21"/>
      <c r="C106" s="40"/>
      <c r="D106" s="40"/>
      <c r="E106" s="22"/>
      <c r="F106" s="23"/>
      <c r="G106" s="2"/>
      <c r="H106" s="112" t="str">
        <f>IF($B106="", "", COUNTIF(Assignment!$C$11:$C$263, $B106))</f>
        <v/>
      </c>
      <c r="I106" s="2"/>
      <c r="L106" s="28" t="str">
        <f t="shared" si="2"/>
        <v/>
      </c>
      <c r="N106" s="28" t="str">
        <f t="shared" si="3"/>
        <v/>
      </c>
    </row>
    <row r="107" spans="1:14" x14ac:dyDescent="0.25">
      <c r="A107" s="2"/>
      <c r="B107" s="21"/>
      <c r="C107" s="40"/>
      <c r="D107" s="40"/>
      <c r="E107" s="22"/>
      <c r="F107" s="23"/>
      <c r="G107" s="2"/>
      <c r="H107" s="112" t="str">
        <f>IF($B107="", "", COUNTIF(Assignment!$C$11:$C$263, $B107))</f>
        <v/>
      </c>
      <c r="I107" s="2"/>
      <c r="L107" s="28" t="str">
        <f t="shared" si="2"/>
        <v/>
      </c>
      <c r="N107" s="28" t="str">
        <f t="shared" si="3"/>
        <v/>
      </c>
    </row>
    <row r="108" spans="1:14" x14ac:dyDescent="0.25">
      <c r="A108" s="2"/>
      <c r="B108" s="21"/>
      <c r="C108" s="40"/>
      <c r="D108" s="40"/>
      <c r="E108" s="22"/>
      <c r="F108" s="23"/>
      <c r="G108" s="2"/>
      <c r="H108" s="112" t="str">
        <f>IF($B108="", "", COUNTIF(Assignment!$C$11:$C$263, $B108))</f>
        <v/>
      </c>
      <c r="I108" s="2"/>
      <c r="L108" s="28" t="str">
        <f t="shared" si="2"/>
        <v/>
      </c>
      <c r="N108" s="28" t="str">
        <f t="shared" si="3"/>
        <v/>
      </c>
    </row>
    <row r="109" spans="1:14" x14ac:dyDescent="0.25">
      <c r="A109" s="2"/>
      <c r="B109" s="21"/>
      <c r="C109" s="40"/>
      <c r="D109" s="40"/>
      <c r="E109" s="22"/>
      <c r="F109" s="23"/>
      <c r="G109" s="2"/>
      <c r="H109" s="112" t="str">
        <f>IF($B109="", "", COUNTIF(Assignment!$C$11:$C$263, $B109))</f>
        <v/>
      </c>
      <c r="I109" s="2"/>
      <c r="L109" s="28" t="str">
        <f t="shared" si="2"/>
        <v/>
      </c>
      <c r="N109" s="28" t="str">
        <f t="shared" si="3"/>
        <v/>
      </c>
    </row>
    <row r="110" spans="1:14" x14ac:dyDescent="0.25">
      <c r="A110" s="2"/>
      <c r="B110" s="21"/>
      <c r="C110" s="40"/>
      <c r="D110" s="40"/>
      <c r="E110" s="22"/>
      <c r="F110" s="23"/>
      <c r="G110" s="2"/>
      <c r="H110" s="112" t="str">
        <f>IF($B110="", "", COUNTIF(Assignment!$C$11:$C$263, $B110))</f>
        <v/>
      </c>
      <c r="I110" s="2"/>
      <c r="L110" s="28" t="str">
        <f t="shared" si="2"/>
        <v/>
      </c>
      <c r="N110" s="28" t="str">
        <f t="shared" si="3"/>
        <v/>
      </c>
    </row>
    <row r="111" spans="1:14" x14ac:dyDescent="0.25">
      <c r="A111" s="2"/>
      <c r="B111" s="21"/>
      <c r="C111" s="40"/>
      <c r="D111" s="40"/>
      <c r="E111" s="22"/>
      <c r="F111" s="23"/>
      <c r="G111" s="2"/>
      <c r="H111" s="112" t="str">
        <f>IF($B111="", "", COUNTIF(Assignment!$C$11:$C$263, $B111))</f>
        <v/>
      </c>
      <c r="I111" s="2"/>
      <c r="L111" s="28" t="str">
        <f t="shared" si="2"/>
        <v/>
      </c>
      <c r="N111" s="28" t="str">
        <f t="shared" si="3"/>
        <v/>
      </c>
    </row>
    <row r="112" spans="1:14" x14ac:dyDescent="0.25">
      <c r="A112" s="2"/>
      <c r="B112" s="21"/>
      <c r="C112" s="40"/>
      <c r="D112" s="40"/>
      <c r="E112" s="22"/>
      <c r="F112" s="23"/>
      <c r="G112" s="2"/>
      <c r="H112" s="112" t="str">
        <f>IF($B112="", "", COUNTIF(Assignment!$C$11:$C$263, $B112))</f>
        <v/>
      </c>
      <c r="I112" s="2"/>
      <c r="L112" s="28" t="str">
        <f t="shared" si="2"/>
        <v/>
      </c>
      <c r="N112" s="28" t="str">
        <f t="shared" si="3"/>
        <v/>
      </c>
    </row>
    <row r="113" spans="1:14" x14ac:dyDescent="0.25">
      <c r="A113" s="2"/>
      <c r="B113" s="21"/>
      <c r="C113" s="40"/>
      <c r="D113" s="40"/>
      <c r="E113" s="22"/>
      <c r="F113" s="23"/>
      <c r="G113" s="2"/>
      <c r="H113" s="112" t="str">
        <f>IF($B113="", "", COUNTIF(Assignment!$C$11:$C$263, $B113))</f>
        <v/>
      </c>
      <c r="I113" s="2"/>
      <c r="L113" s="28" t="str">
        <f t="shared" si="2"/>
        <v/>
      </c>
      <c r="N113" s="28" t="str">
        <f t="shared" si="3"/>
        <v/>
      </c>
    </row>
    <row r="114" spans="1:14" x14ac:dyDescent="0.25">
      <c r="A114" s="2"/>
      <c r="B114" s="21"/>
      <c r="C114" s="40"/>
      <c r="D114" s="40"/>
      <c r="E114" s="22"/>
      <c r="F114" s="23"/>
      <c r="G114" s="2"/>
      <c r="H114" s="112" t="str">
        <f>IF($B114="", "", COUNTIF(Assignment!$C$11:$C$263, $B114))</f>
        <v/>
      </c>
      <c r="I114" s="2"/>
      <c r="L114" s="28" t="str">
        <f t="shared" si="2"/>
        <v/>
      </c>
      <c r="N114" s="28" t="str">
        <f t="shared" si="3"/>
        <v/>
      </c>
    </row>
    <row r="115" spans="1:14" x14ac:dyDescent="0.25">
      <c r="A115" s="2"/>
      <c r="B115" s="21"/>
      <c r="C115" s="40"/>
      <c r="D115" s="40"/>
      <c r="E115" s="22"/>
      <c r="F115" s="23"/>
      <c r="G115" s="2"/>
      <c r="H115" s="112" t="str">
        <f>IF($B115="", "", COUNTIF(Assignment!$C$11:$C$263, $B115))</f>
        <v/>
      </c>
      <c r="I115" s="2"/>
      <c r="L115" s="28" t="str">
        <f t="shared" si="2"/>
        <v/>
      </c>
      <c r="N115" s="28" t="str">
        <f t="shared" si="3"/>
        <v/>
      </c>
    </row>
    <row r="116" spans="1:14" x14ac:dyDescent="0.25">
      <c r="A116" s="2"/>
      <c r="B116" s="21"/>
      <c r="C116" s="40"/>
      <c r="D116" s="40"/>
      <c r="E116" s="22"/>
      <c r="F116" s="23"/>
      <c r="G116" s="2"/>
      <c r="H116" s="112" t="str">
        <f>IF($B116="", "", COUNTIF(Assignment!$C$11:$C$263, $B116))</f>
        <v/>
      </c>
      <c r="I116" s="2"/>
      <c r="L116" s="28" t="str">
        <f t="shared" si="2"/>
        <v/>
      </c>
      <c r="N116" s="28" t="str">
        <f t="shared" si="3"/>
        <v/>
      </c>
    </row>
    <row r="117" spans="1:14" x14ac:dyDescent="0.25">
      <c r="A117" s="2"/>
      <c r="B117" s="21"/>
      <c r="C117" s="40"/>
      <c r="D117" s="40"/>
      <c r="E117" s="22"/>
      <c r="F117" s="23"/>
      <c r="G117" s="2"/>
      <c r="H117" s="112" t="str">
        <f>IF($B117="", "", COUNTIF(Assignment!$C$11:$C$263, $B117))</f>
        <v/>
      </c>
      <c r="I117" s="2"/>
      <c r="L117" s="28" t="str">
        <f t="shared" si="2"/>
        <v/>
      </c>
      <c r="N117" s="28" t="str">
        <f t="shared" si="3"/>
        <v/>
      </c>
    </row>
    <row r="118" spans="1:14" x14ac:dyDescent="0.25">
      <c r="A118" s="2"/>
      <c r="B118" s="21"/>
      <c r="C118" s="40"/>
      <c r="D118" s="40"/>
      <c r="E118" s="22"/>
      <c r="F118" s="23"/>
      <c r="G118" s="2"/>
      <c r="H118" s="112" t="str">
        <f>IF($B118="", "", COUNTIF(Assignment!$C$11:$C$263, $B118))</f>
        <v/>
      </c>
      <c r="I118" s="2"/>
      <c r="L118" s="28" t="str">
        <f t="shared" si="2"/>
        <v/>
      </c>
      <c r="N118" s="28" t="str">
        <f t="shared" si="3"/>
        <v/>
      </c>
    </row>
    <row r="119" spans="1:14" x14ac:dyDescent="0.25">
      <c r="A119" s="2"/>
      <c r="B119" s="21"/>
      <c r="C119" s="40"/>
      <c r="D119" s="40"/>
      <c r="E119" s="22"/>
      <c r="F119" s="23"/>
      <c r="G119" s="2"/>
      <c r="H119" s="112" t="str">
        <f>IF($B119="", "", COUNTIF(Assignment!$C$11:$C$263, $B119))</f>
        <v/>
      </c>
      <c r="I119" s="2"/>
      <c r="L119" s="28" t="str">
        <f t="shared" si="2"/>
        <v/>
      </c>
      <c r="N119" s="28" t="str">
        <f t="shared" si="3"/>
        <v/>
      </c>
    </row>
    <row r="120" spans="1:14" x14ac:dyDescent="0.25">
      <c r="A120" s="2"/>
      <c r="B120" s="21"/>
      <c r="C120" s="40"/>
      <c r="D120" s="40"/>
      <c r="E120" s="22"/>
      <c r="F120" s="23"/>
      <c r="G120" s="2"/>
      <c r="H120" s="112" t="str">
        <f>IF($B120="", "", COUNTIF(Assignment!$C$11:$C$263, $B120))</f>
        <v/>
      </c>
      <c r="I120" s="2"/>
      <c r="L120" s="28" t="str">
        <f t="shared" si="2"/>
        <v/>
      </c>
      <c r="N120" s="28" t="str">
        <f t="shared" si="3"/>
        <v/>
      </c>
    </row>
    <row r="121" spans="1:14" x14ac:dyDescent="0.25">
      <c r="A121" s="2"/>
      <c r="B121" s="21"/>
      <c r="C121" s="40"/>
      <c r="D121" s="40"/>
      <c r="E121" s="22"/>
      <c r="F121" s="23"/>
      <c r="G121" s="2"/>
      <c r="H121" s="112" t="str">
        <f>IF($B121="", "", COUNTIF(Assignment!$C$11:$C$263, $B121))</f>
        <v/>
      </c>
      <c r="I121" s="2"/>
      <c r="L121" s="28" t="str">
        <f t="shared" si="2"/>
        <v/>
      </c>
      <c r="N121" s="28" t="str">
        <f t="shared" si="3"/>
        <v/>
      </c>
    </row>
    <row r="122" spans="1:14" x14ac:dyDescent="0.25">
      <c r="A122" s="2"/>
      <c r="B122" s="21"/>
      <c r="C122" s="40"/>
      <c r="D122" s="40"/>
      <c r="E122" s="22"/>
      <c r="F122" s="23"/>
      <c r="G122" s="2"/>
      <c r="H122" s="112" t="str">
        <f>IF($B122="", "", COUNTIF(Assignment!$C$11:$C$263, $B122))</f>
        <v/>
      </c>
      <c r="I122" s="2"/>
      <c r="L122" s="28" t="str">
        <f t="shared" si="2"/>
        <v/>
      </c>
      <c r="N122" s="28" t="str">
        <f t="shared" si="3"/>
        <v/>
      </c>
    </row>
    <row r="123" spans="1:14" x14ac:dyDescent="0.25">
      <c r="A123" s="2"/>
      <c r="B123" s="21"/>
      <c r="C123" s="40"/>
      <c r="D123" s="40"/>
      <c r="E123" s="22"/>
      <c r="F123" s="23"/>
      <c r="G123" s="2"/>
      <c r="H123" s="112" t="str">
        <f>IF($B123="", "", COUNTIF(Assignment!$C$11:$C$263, $B123))</f>
        <v/>
      </c>
      <c r="I123" s="2"/>
      <c r="L123" s="28" t="str">
        <f t="shared" si="2"/>
        <v/>
      </c>
      <c r="N123" s="28" t="str">
        <f t="shared" si="3"/>
        <v/>
      </c>
    </row>
    <row r="124" spans="1:14" x14ac:dyDescent="0.25">
      <c r="A124" s="2"/>
      <c r="B124" s="21"/>
      <c r="C124" s="40"/>
      <c r="D124" s="40"/>
      <c r="E124" s="22"/>
      <c r="F124" s="23"/>
      <c r="G124" s="2"/>
      <c r="H124" s="112" t="str">
        <f>IF($B124="", "", COUNTIF(Assignment!$C$11:$C$263, $B124))</f>
        <v/>
      </c>
      <c r="I124" s="2"/>
      <c r="L124" s="28" t="str">
        <f t="shared" si="2"/>
        <v/>
      </c>
      <c r="N124" s="28" t="str">
        <f t="shared" si="3"/>
        <v/>
      </c>
    </row>
    <row r="125" spans="1:14" x14ac:dyDescent="0.25">
      <c r="A125" s="2"/>
      <c r="B125" s="21"/>
      <c r="C125" s="40"/>
      <c r="D125" s="40"/>
      <c r="E125" s="22"/>
      <c r="F125" s="23"/>
      <c r="G125" s="2"/>
      <c r="H125" s="112" t="str">
        <f>IF($B125="", "", COUNTIF(Assignment!$C$11:$C$263, $B125))</f>
        <v/>
      </c>
      <c r="I125" s="2"/>
      <c r="L125" s="28" t="str">
        <f t="shared" si="2"/>
        <v/>
      </c>
      <c r="N125" s="28" t="str">
        <f t="shared" si="3"/>
        <v/>
      </c>
    </row>
    <row r="126" spans="1:14" x14ac:dyDescent="0.25">
      <c r="A126" s="2"/>
      <c r="B126" s="21"/>
      <c r="C126" s="40"/>
      <c r="D126" s="40"/>
      <c r="E126" s="22"/>
      <c r="F126" s="23"/>
      <c r="G126" s="2"/>
      <c r="H126" s="112" t="str">
        <f>IF($B126="", "", COUNTIF(Assignment!$C$11:$C$263, $B126))</f>
        <v/>
      </c>
      <c r="I126" s="2"/>
      <c r="L126" s="28" t="str">
        <f t="shared" si="2"/>
        <v/>
      </c>
      <c r="N126" s="28" t="str">
        <f t="shared" si="3"/>
        <v/>
      </c>
    </row>
    <row r="127" spans="1:14" x14ac:dyDescent="0.25">
      <c r="A127" s="2"/>
      <c r="B127" s="21"/>
      <c r="C127" s="40"/>
      <c r="D127" s="40"/>
      <c r="E127" s="22"/>
      <c r="F127" s="23"/>
      <c r="G127" s="2"/>
      <c r="H127" s="112" t="str">
        <f>IF($B127="", "", COUNTIF(Assignment!$C$11:$C$263, $B127))</f>
        <v/>
      </c>
      <c r="I127" s="2"/>
      <c r="L127" s="28" t="str">
        <f t="shared" si="2"/>
        <v/>
      </c>
      <c r="N127" s="28" t="str">
        <f t="shared" si="3"/>
        <v/>
      </c>
    </row>
    <row r="128" spans="1:14" x14ac:dyDescent="0.25">
      <c r="A128" s="2"/>
      <c r="B128" s="21"/>
      <c r="C128" s="40"/>
      <c r="D128" s="40"/>
      <c r="E128" s="22"/>
      <c r="F128" s="23"/>
      <c r="G128" s="2"/>
      <c r="H128" s="112" t="str">
        <f>IF($B128="", "", COUNTIF(Assignment!$C$11:$C$263, $B128))</f>
        <v/>
      </c>
      <c r="I128" s="2"/>
      <c r="L128" s="28" t="str">
        <f t="shared" si="2"/>
        <v/>
      </c>
      <c r="N128" s="28" t="str">
        <f t="shared" si="3"/>
        <v/>
      </c>
    </row>
    <row r="129" spans="1:14" x14ac:dyDescent="0.25">
      <c r="A129" s="2"/>
      <c r="B129" s="21"/>
      <c r="C129" s="40"/>
      <c r="D129" s="40"/>
      <c r="E129" s="22"/>
      <c r="F129" s="23"/>
      <c r="G129" s="2"/>
      <c r="H129" s="112" t="str">
        <f>IF($B129="", "", COUNTIF(Assignment!$C$11:$C$263, $B129))</f>
        <v/>
      </c>
      <c r="I129" s="2"/>
      <c r="L129" s="28" t="str">
        <f t="shared" si="2"/>
        <v/>
      </c>
      <c r="N129" s="28" t="str">
        <f t="shared" si="3"/>
        <v/>
      </c>
    </row>
    <row r="130" spans="1:14" x14ac:dyDescent="0.25">
      <c r="A130" s="2"/>
      <c r="B130" s="21"/>
      <c r="C130" s="40"/>
      <c r="D130" s="40"/>
      <c r="E130" s="22"/>
      <c r="F130" s="23"/>
      <c r="G130" s="2"/>
      <c r="H130" s="112" t="str">
        <f>IF($B130="", "", COUNTIF(Assignment!$C$11:$C$263, $B130))</f>
        <v/>
      </c>
      <c r="I130" s="2"/>
      <c r="L130" s="28" t="str">
        <f t="shared" si="2"/>
        <v/>
      </c>
      <c r="N130" s="28" t="str">
        <f t="shared" si="3"/>
        <v/>
      </c>
    </row>
    <row r="131" spans="1:14" x14ac:dyDescent="0.25">
      <c r="A131" s="2"/>
      <c r="B131" s="21"/>
      <c r="C131" s="40"/>
      <c r="D131" s="40"/>
      <c r="E131" s="22"/>
      <c r="F131" s="23"/>
      <c r="G131" s="2"/>
      <c r="H131" s="112" t="str">
        <f>IF($B131="", "", COUNTIF(Assignment!$C$11:$C$263, $B131))</f>
        <v/>
      </c>
      <c r="I131" s="2"/>
      <c r="L131" s="28" t="str">
        <f t="shared" si="2"/>
        <v/>
      </c>
      <c r="N131" s="28" t="str">
        <f t="shared" si="3"/>
        <v/>
      </c>
    </row>
    <row r="132" spans="1:14" x14ac:dyDescent="0.25">
      <c r="A132" s="2"/>
      <c r="B132" s="21"/>
      <c r="C132" s="40"/>
      <c r="D132" s="40"/>
      <c r="E132" s="22"/>
      <c r="F132" s="23"/>
      <c r="G132" s="2"/>
      <c r="H132" s="112" t="str">
        <f>IF($B132="", "", COUNTIF(Assignment!$C$11:$C$263, $B132))</f>
        <v/>
      </c>
      <c r="I132" s="2"/>
      <c r="L132" s="28" t="str">
        <f t="shared" si="2"/>
        <v/>
      </c>
      <c r="N132" s="28" t="str">
        <f t="shared" si="3"/>
        <v/>
      </c>
    </row>
    <row r="133" spans="1:14" x14ac:dyDescent="0.25">
      <c r="A133" s="2"/>
      <c r="B133" s="21"/>
      <c r="C133" s="40"/>
      <c r="D133" s="40"/>
      <c r="E133" s="22"/>
      <c r="F133" s="23"/>
      <c r="G133" s="2"/>
      <c r="H133" s="112" t="str">
        <f>IF($B133="", "", COUNTIF(Assignment!$C$11:$C$263, $B133))</f>
        <v/>
      </c>
      <c r="I133" s="2"/>
      <c r="L133" s="28" t="str">
        <f t="shared" si="2"/>
        <v/>
      </c>
      <c r="N133" s="28" t="str">
        <f t="shared" si="3"/>
        <v/>
      </c>
    </row>
    <row r="134" spans="1:14" x14ac:dyDescent="0.25">
      <c r="A134" s="2"/>
      <c r="B134" s="21"/>
      <c r="C134" s="40"/>
      <c r="D134" s="40"/>
      <c r="E134" s="22"/>
      <c r="F134" s="23"/>
      <c r="G134" s="2"/>
      <c r="H134" s="112" t="str">
        <f>IF($B134="", "", COUNTIF(Assignment!$C$11:$C$263, $B134))</f>
        <v/>
      </c>
      <c r="I134" s="2"/>
      <c r="L134" s="28" t="str">
        <f t="shared" si="2"/>
        <v/>
      </c>
      <c r="N134" s="28" t="str">
        <f t="shared" si="3"/>
        <v/>
      </c>
    </row>
    <row r="135" spans="1:14" x14ac:dyDescent="0.25">
      <c r="A135" s="2"/>
      <c r="B135" s="21"/>
      <c r="C135" s="40"/>
      <c r="D135" s="40"/>
      <c r="E135" s="22"/>
      <c r="F135" s="23"/>
      <c r="G135" s="2"/>
      <c r="H135" s="112" t="str">
        <f>IF($B135="", "", COUNTIF(Assignment!$C$11:$C$263, $B135))</f>
        <v/>
      </c>
      <c r="I135" s="2"/>
      <c r="L135" s="28" t="str">
        <f t="shared" si="2"/>
        <v/>
      </c>
      <c r="N135" s="28" t="str">
        <f t="shared" si="3"/>
        <v/>
      </c>
    </row>
    <row r="136" spans="1:14" x14ac:dyDescent="0.25">
      <c r="A136" s="2"/>
      <c r="B136" s="21"/>
      <c r="C136" s="40"/>
      <c r="D136" s="40"/>
      <c r="E136" s="22"/>
      <c r="F136" s="23"/>
      <c r="G136" s="2"/>
      <c r="H136" s="112" t="str">
        <f>IF($B136="", "", COUNTIF(Assignment!$C$11:$C$263, $B136))</f>
        <v/>
      </c>
      <c r="I136" s="2"/>
      <c r="L136" s="28" t="str">
        <f t="shared" si="2"/>
        <v/>
      </c>
      <c r="N136" s="28" t="str">
        <f t="shared" si="3"/>
        <v/>
      </c>
    </row>
    <row r="137" spans="1:14" x14ac:dyDescent="0.25">
      <c r="A137" s="2"/>
      <c r="B137" s="21"/>
      <c r="C137" s="40"/>
      <c r="D137" s="40"/>
      <c r="E137" s="22"/>
      <c r="F137" s="23"/>
      <c r="G137" s="2"/>
      <c r="H137" s="112" t="str">
        <f>IF($B137="", "", COUNTIF(Assignment!$C$11:$C$263, $B137))</f>
        <v/>
      </c>
      <c r="I137" s="2"/>
      <c r="L137" s="28" t="str">
        <f t="shared" si="2"/>
        <v/>
      </c>
      <c r="N137" s="28" t="str">
        <f t="shared" si="3"/>
        <v/>
      </c>
    </row>
    <row r="138" spans="1:14" x14ac:dyDescent="0.25">
      <c r="A138" s="2"/>
      <c r="B138" s="21"/>
      <c r="C138" s="40"/>
      <c r="D138" s="40"/>
      <c r="E138" s="22"/>
      <c r="F138" s="23"/>
      <c r="G138" s="2"/>
      <c r="H138" s="112" t="str">
        <f>IF($B138="", "", COUNTIF(Assignment!$C$11:$C$263, $B138))</f>
        <v/>
      </c>
      <c r="I138" s="2"/>
      <c r="L138" s="28" t="str">
        <f t="shared" si="2"/>
        <v/>
      </c>
      <c r="N138" s="28" t="str">
        <f t="shared" si="3"/>
        <v/>
      </c>
    </row>
    <row r="139" spans="1:14" x14ac:dyDescent="0.25">
      <c r="A139" s="2"/>
      <c r="B139" s="21"/>
      <c r="C139" s="40"/>
      <c r="D139" s="40"/>
      <c r="E139" s="22"/>
      <c r="F139" s="23"/>
      <c r="G139" s="2"/>
      <c r="H139" s="112" t="str">
        <f>IF($B139="", "", COUNTIF(Assignment!$C$11:$C$263, $B139))</f>
        <v/>
      </c>
      <c r="I139" s="2"/>
      <c r="L139" s="28" t="str">
        <f t="shared" si="2"/>
        <v/>
      </c>
      <c r="N139" s="28" t="str">
        <f t="shared" si="3"/>
        <v/>
      </c>
    </row>
    <row r="140" spans="1:14" x14ac:dyDescent="0.25">
      <c r="A140" s="2"/>
      <c r="B140" s="21"/>
      <c r="C140" s="40"/>
      <c r="D140" s="40"/>
      <c r="E140" s="22"/>
      <c r="F140" s="23"/>
      <c r="G140" s="2"/>
      <c r="H140" s="112" t="str">
        <f>IF($B140="", "", COUNTIF(Assignment!$C$11:$C$263, $B140))</f>
        <v/>
      </c>
      <c r="I140" s="2"/>
      <c r="L140" s="28" t="str">
        <f t="shared" ref="L140:L203" si="4">IF($B140="", "", IF(COUNTIF($B$11:$B$263, $B140)&gt;1, "Red", ""))</f>
        <v/>
      </c>
      <c r="N140" s="28" t="str">
        <f t="shared" ref="N140:N203" si="5">IF($C140="", "", ROUND($C140, 0))</f>
        <v/>
      </c>
    </row>
    <row r="141" spans="1:14" x14ac:dyDescent="0.25">
      <c r="A141" s="2"/>
      <c r="B141" s="21"/>
      <c r="C141" s="40"/>
      <c r="D141" s="40"/>
      <c r="E141" s="22"/>
      <c r="F141" s="23"/>
      <c r="G141" s="2"/>
      <c r="H141" s="112" t="str">
        <f>IF($B141="", "", COUNTIF(Assignment!$C$11:$C$263, $B141))</f>
        <v/>
      </c>
      <c r="I141" s="2"/>
      <c r="L141" s="28" t="str">
        <f t="shared" si="4"/>
        <v/>
      </c>
      <c r="N141" s="28" t="str">
        <f t="shared" si="5"/>
        <v/>
      </c>
    </row>
    <row r="142" spans="1:14" x14ac:dyDescent="0.25">
      <c r="A142" s="2"/>
      <c r="B142" s="21"/>
      <c r="C142" s="40"/>
      <c r="D142" s="40"/>
      <c r="E142" s="22"/>
      <c r="F142" s="23"/>
      <c r="G142" s="2"/>
      <c r="H142" s="112" t="str">
        <f>IF($B142="", "", COUNTIF(Assignment!$C$11:$C$263, $B142))</f>
        <v/>
      </c>
      <c r="I142" s="2"/>
      <c r="L142" s="28" t="str">
        <f t="shared" si="4"/>
        <v/>
      </c>
      <c r="N142" s="28" t="str">
        <f t="shared" si="5"/>
        <v/>
      </c>
    </row>
    <row r="143" spans="1:14" x14ac:dyDescent="0.25">
      <c r="A143" s="2"/>
      <c r="B143" s="21"/>
      <c r="C143" s="40"/>
      <c r="D143" s="40"/>
      <c r="E143" s="22"/>
      <c r="F143" s="23"/>
      <c r="G143" s="2"/>
      <c r="H143" s="112" t="str">
        <f>IF($B143="", "", COUNTIF(Assignment!$C$11:$C$263, $B143))</f>
        <v/>
      </c>
      <c r="I143" s="2"/>
      <c r="L143" s="28" t="str">
        <f t="shared" si="4"/>
        <v/>
      </c>
      <c r="N143" s="28" t="str">
        <f t="shared" si="5"/>
        <v/>
      </c>
    </row>
    <row r="144" spans="1:14" x14ac:dyDescent="0.25">
      <c r="A144" s="2"/>
      <c r="B144" s="21"/>
      <c r="C144" s="40"/>
      <c r="D144" s="40"/>
      <c r="E144" s="22"/>
      <c r="F144" s="23"/>
      <c r="G144" s="2"/>
      <c r="H144" s="112" t="str">
        <f>IF($B144="", "", COUNTIF(Assignment!$C$11:$C$263, $B144))</f>
        <v/>
      </c>
      <c r="I144" s="2"/>
      <c r="L144" s="28" t="str">
        <f t="shared" si="4"/>
        <v/>
      </c>
      <c r="N144" s="28" t="str">
        <f t="shared" si="5"/>
        <v/>
      </c>
    </row>
    <row r="145" spans="1:14" x14ac:dyDescent="0.25">
      <c r="A145" s="2"/>
      <c r="B145" s="21"/>
      <c r="C145" s="40"/>
      <c r="D145" s="40"/>
      <c r="E145" s="22"/>
      <c r="F145" s="23"/>
      <c r="G145" s="2"/>
      <c r="H145" s="112" t="str">
        <f>IF($B145="", "", COUNTIF(Assignment!$C$11:$C$263, $B145))</f>
        <v/>
      </c>
      <c r="I145" s="2"/>
      <c r="L145" s="28" t="str">
        <f t="shared" si="4"/>
        <v/>
      </c>
      <c r="N145" s="28" t="str">
        <f t="shared" si="5"/>
        <v/>
      </c>
    </row>
    <row r="146" spans="1:14" x14ac:dyDescent="0.25">
      <c r="A146" s="2"/>
      <c r="B146" s="21"/>
      <c r="C146" s="40"/>
      <c r="D146" s="40"/>
      <c r="E146" s="22"/>
      <c r="F146" s="23"/>
      <c r="G146" s="2"/>
      <c r="H146" s="112" t="str">
        <f>IF($B146="", "", COUNTIF(Assignment!$C$11:$C$263, $B146))</f>
        <v/>
      </c>
      <c r="I146" s="2"/>
      <c r="L146" s="28" t="str">
        <f t="shared" si="4"/>
        <v/>
      </c>
      <c r="N146" s="28" t="str">
        <f t="shared" si="5"/>
        <v/>
      </c>
    </row>
    <row r="147" spans="1:14" x14ac:dyDescent="0.25">
      <c r="A147" s="2"/>
      <c r="B147" s="21"/>
      <c r="C147" s="40"/>
      <c r="D147" s="40"/>
      <c r="E147" s="22"/>
      <c r="F147" s="23"/>
      <c r="G147" s="2"/>
      <c r="H147" s="112" t="str">
        <f>IF($B147="", "", COUNTIF(Assignment!$C$11:$C$263, $B147))</f>
        <v/>
      </c>
      <c r="I147" s="2"/>
      <c r="L147" s="28" t="str">
        <f t="shared" si="4"/>
        <v/>
      </c>
      <c r="N147" s="28" t="str">
        <f t="shared" si="5"/>
        <v/>
      </c>
    </row>
    <row r="148" spans="1:14" x14ac:dyDescent="0.25">
      <c r="A148" s="2"/>
      <c r="B148" s="21"/>
      <c r="C148" s="40"/>
      <c r="D148" s="40"/>
      <c r="E148" s="22"/>
      <c r="F148" s="23"/>
      <c r="G148" s="2"/>
      <c r="H148" s="112" t="str">
        <f>IF($B148="", "", COUNTIF(Assignment!$C$11:$C$263, $B148))</f>
        <v/>
      </c>
      <c r="I148" s="2"/>
      <c r="L148" s="28" t="str">
        <f t="shared" si="4"/>
        <v/>
      </c>
      <c r="N148" s="28" t="str">
        <f t="shared" si="5"/>
        <v/>
      </c>
    </row>
    <row r="149" spans="1:14" x14ac:dyDescent="0.25">
      <c r="A149" s="2"/>
      <c r="B149" s="21"/>
      <c r="C149" s="40"/>
      <c r="D149" s="40"/>
      <c r="E149" s="22"/>
      <c r="F149" s="23"/>
      <c r="G149" s="2"/>
      <c r="H149" s="112" t="str">
        <f>IF($B149="", "", COUNTIF(Assignment!$C$11:$C$263, $B149))</f>
        <v/>
      </c>
      <c r="I149" s="2"/>
      <c r="L149" s="28" t="str">
        <f t="shared" si="4"/>
        <v/>
      </c>
      <c r="N149" s="28" t="str">
        <f t="shared" si="5"/>
        <v/>
      </c>
    </row>
    <row r="150" spans="1:14" x14ac:dyDescent="0.25">
      <c r="A150" s="2"/>
      <c r="B150" s="21"/>
      <c r="C150" s="40"/>
      <c r="D150" s="40"/>
      <c r="E150" s="22"/>
      <c r="F150" s="23"/>
      <c r="G150" s="2"/>
      <c r="H150" s="112" t="str">
        <f>IF($B150="", "", COUNTIF(Assignment!$C$11:$C$263, $B150))</f>
        <v/>
      </c>
      <c r="I150" s="2"/>
      <c r="L150" s="28" t="str">
        <f t="shared" si="4"/>
        <v/>
      </c>
      <c r="N150" s="28" t="str">
        <f t="shared" si="5"/>
        <v/>
      </c>
    </row>
    <row r="151" spans="1:14" x14ac:dyDescent="0.25">
      <c r="A151" s="2"/>
      <c r="B151" s="21"/>
      <c r="C151" s="40"/>
      <c r="D151" s="40"/>
      <c r="E151" s="22"/>
      <c r="F151" s="23"/>
      <c r="G151" s="2"/>
      <c r="H151" s="112" t="str">
        <f>IF($B151="", "", COUNTIF(Assignment!$C$11:$C$263, $B151))</f>
        <v/>
      </c>
      <c r="I151" s="2"/>
      <c r="L151" s="28" t="str">
        <f t="shared" si="4"/>
        <v/>
      </c>
      <c r="N151" s="28" t="str">
        <f t="shared" si="5"/>
        <v/>
      </c>
    </row>
    <row r="152" spans="1:14" x14ac:dyDescent="0.25">
      <c r="A152" s="2"/>
      <c r="B152" s="21"/>
      <c r="C152" s="40"/>
      <c r="D152" s="40"/>
      <c r="E152" s="22"/>
      <c r="F152" s="23"/>
      <c r="G152" s="2"/>
      <c r="H152" s="112" t="str">
        <f>IF($B152="", "", COUNTIF(Assignment!$C$11:$C$263, $B152))</f>
        <v/>
      </c>
      <c r="I152" s="2"/>
      <c r="L152" s="28" t="str">
        <f t="shared" si="4"/>
        <v/>
      </c>
      <c r="N152" s="28" t="str">
        <f t="shared" si="5"/>
        <v/>
      </c>
    </row>
    <row r="153" spans="1:14" x14ac:dyDescent="0.25">
      <c r="A153" s="2"/>
      <c r="B153" s="21"/>
      <c r="C153" s="40"/>
      <c r="D153" s="40"/>
      <c r="E153" s="22"/>
      <c r="F153" s="23"/>
      <c r="G153" s="2"/>
      <c r="H153" s="112" t="str">
        <f>IF($B153="", "", COUNTIF(Assignment!$C$11:$C$263, $B153))</f>
        <v/>
      </c>
      <c r="I153" s="2"/>
      <c r="L153" s="28" t="str">
        <f t="shared" si="4"/>
        <v/>
      </c>
      <c r="N153" s="28" t="str">
        <f t="shared" si="5"/>
        <v/>
      </c>
    </row>
    <row r="154" spans="1:14" x14ac:dyDescent="0.25">
      <c r="A154" s="2"/>
      <c r="B154" s="21"/>
      <c r="C154" s="40"/>
      <c r="D154" s="40"/>
      <c r="E154" s="22"/>
      <c r="F154" s="23"/>
      <c r="G154" s="2"/>
      <c r="H154" s="112" t="str">
        <f>IF($B154="", "", COUNTIF(Assignment!$C$11:$C$263, $B154))</f>
        <v/>
      </c>
      <c r="I154" s="2"/>
      <c r="L154" s="28" t="str">
        <f t="shared" si="4"/>
        <v/>
      </c>
      <c r="N154" s="28" t="str">
        <f t="shared" si="5"/>
        <v/>
      </c>
    </row>
    <row r="155" spans="1:14" x14ac:dyDescent="0.25">
      <c r="A155" s="2"/>
      <c r="B155" s="21"/>
      <c r="C155" s="40"/>
      <c r="D155" s="40"/>
      <c r="E155" s="22"/>
      <c r="F155" s="23"/>
      <c r="G155" s="2"/>
      <c r="H155" s="112" t="str">
        <f>IF($B155="", "", COUNTIF(Assignment!$C$11:$C$263, $B155))</f>
        <v/>
      </c>
      <c r="I155" s="2"/>
      <c r="L155" s="28" t="str">
        <f t="shared" si="4"/>
        <v/>
      </c>
      <c r="N155" s="28" t="str">
        <f t="shared" si="5"/>
        <v/>
      </c>
    </row>
    <row r="156" spans="1:14" x14ac:dyDescent="0.25">
      <c r="A156" s="2"/>
      <c r="B156" s="21"/>
      <c r="C156" s="40"/>
      <c r="D156" s="40"/>
      <c r="E156" s="22"/>
      <c r="F156" s="23"/>
      <c r="G156" s="2"/>
      <c r="H156" s="112" t="str">
        <f>IF($B156="", "", COUNTIF(Assignment!$C$11:$C$263, $B156))</f>
        <v/>
      </c>
      <c r="I156" s="2"/>
      <c r="L156" s="28" t="str">
        <f t="shared" si="4"/>
        <v/>
      </c>
      <c r="N156" s="28" t="str">
        <f t="shared" si="5"/>
        <v/>
      </c>
    </row>
    <row r="157" spans="1:14" x14ac:dyDescent="0.25">
      <c r="A157" s="2"/>
      <c r="B157" s="21"/>
      <c r="C157" s="40"/>
      <c r="D157" s="40"/>
      <c r="E157" s="22"/>
      <c r="F157" s="23"/>
      <c r="G157" s="2"/>
      <c r="H157" s="112" t="str">
        <f>IF($B157="", "", COUNTIF(Assignment!$C$11:$C$263, $B157))</f>
        <v/>
      </c>
      <c r="I157" s="2"/>
      <c r="L157" s="28" t="str">
        <f t="shared" si="4"/>
        <v/>
      </c>
      <c r="N157" s="28" t="str">
        <f t="shared" si="5"/>
        <v/>
      </c>
    </row>
    <row r="158" spans="1:14" x14ac:dyDescent="0.25">
      <c r="A158" s="2"/>
      <c r="B158" s="21"/>
      <c r="C158" s="40"/>
      <c r="D158" s="40"/>
      <c r="E158" s="22"/>
      <c r="F158" s="23"/>
      <c r="G158" s="2"/>
      <c r="H158" s="112" t="str">
        <f>IF($B158="", "", COUNTIF(Assignment!$C$11:$C$263, $B158))</f>
        <v/>
      </c>
      <c r="I158" s="2"/>
      <c r="L158" s="28" t="str">
        <f t="shared" si="4"/>
        <v/>
      </c>
      <c r="N158" s="28" t="str">
        <f t="shared" si="5"/>
        <v/>
      </c>
    </row>
    <row r="159" spans="1:14" x14ac:dyDescent="0.25">
      <c r="A159" s="2"/>
      <c r="B159" s="21"/>
      <c r="C159" s="40"/>
      <c r="D159" s="40"/>
      <c r="E159" s="22"/>
      <c r="F159" s="23"/>
      <c r="G159" s="2"/>
      <c r="H159" s="112" t="str">
        <f>IF($B159="", "", COUNTIF(Assignment!$C$11:$C$263, $B159))</f>
        <v/>
      </c>
      <c r="I159" s="2"/>
      <c r="L159" s="28" t="str">
        <f t="shared" si="4"/>
        <v/>
      </c>
      <c r="N159" s="28" t="str">
        <f t="shared" si="5"/>
        <v/>
      </c>
    </row>
    <row r="160" spans="1:14" x14ac:dyDescent="0.25">
      <c r="A160" s="2"/>
      <c r="B160" s="21"/>
      <c r="C160" s="40"/>
      <c r="D160" s="40"/>
      <c r="E160" s="22"/>
      <c r="F160" s="23"/>
      <c r="G160" s="2"/>
      <c r="H160" s="112" t="str">
        <f>IF($B160="", "", COUNTIF(Assignment!$C$11:$C$263, $B160))</f>
        <v/>
      </c>
      <c r="I160" s="2"/>
      <c r="L160" s="28" t="str">
        <f t="shared" si="4"/>
        <v/>
      </c>
      <c r="N160" s="28" t="str">
        <f t="shared" si="5"/>
        <v/>
      </c>
    </row>
    <row r="161" spans="1:14" x14ac:dyDescent="0.25">
      <c r="A161" s="2"/>
      <c r="B161" s="21"/>
      <c r="C161" s="40"/>
      <c r="D161" s="40"/>
      <c r="E161" s="22"/>
      <c r="F161" s="23"/>
      <c r="G161" s="2"/>
      <c r="H161" s="112" t="str">
        <f>IF($B161="", "", COUNTIF(Assignment!$C$11:$C$263, $B161))</f>
        <v/>
      </c>
      <c r="I161" s="2"/>
      <c r="L161" s="28" t="str">
        <f t="shared" si="4"/>
        <v/>
      </c>
      <c r="N161" s="28" t="str">
        <f t="shared" si="5"/>
        <v/>
      </c>
    </row>
    <row r="162" spans="1:14" x14ac:dyDescent="0.25">
      <c r="A162" s="2"/>
      <c r="B162" s="21"/>
      <c r="C162" s="40"/>
      <c r="D162" s="40"/>
      <c r="E162" s="22"/>
      <c r="F162" s="23"/>
      <c r="G162" s="2"/>
      <c r="H162" s="112" t="str">
        <f>IF($B162="", "", COUNTIF(Assignment!$C$11:$C$263, $B162))</f>
        <v/>
      </c>
      <c r="I162" s="2"/>
      <c r="L162" s="28" t="str">
        <f t="shared" si="4"/>
        <v/>
      </c>
      <c r="N162" s="28" t="str">
        <f t="shared" si="5"/>
        <v/>
      </c>
    </row>
    <row r="163" spans="1:14" x14ac:dyDescent="0.25">
      <c r="A163" s="2"/>
      <c r="B163" s="21"/>
      <c r="C163" s="40"/>
      <c r="D163" s="40"/>
      <c r="E163" s="22"/>
      <c r="F163" s="23"/>
      <c r="G163" s="2"/>
      <c r="H163" s="112" t="str">
        <f>IF($B163="", "", COUNTIF(Assignment!$C$11:$C$263, $B163))</f>
        <v/>
      </c>
      <c r="I163" s="2"/>
      <c r="L163" s="28" t="str">
        <f t="shared" si="4"/>
        <v/>
      </c>
      <c r="N163" s="28" t="str">
        <f t="shared" si="5"/>
        <v/>
      </c>
    </row>
    <row r="164" spans="1:14" x14ac:dyDescent="0.25">
      <c r="A164" s="2"/>
      <c r="B164" s="21"/>
      <c r="C164" s="40"/>
      <c r="D164" s="40"/>
      <c r="E164" s="22"/>
      <c r="F164" s="23"/>
      <c r="G164" s="2"/>
      <c r="H164" s="112" t="str">
        <f>IF($B164="", "", COUNTIF(Assignment!$C$11:$C$263, $B164))</f>
        <v/>
      </c>
      <c r="I164" s="2"/>
      <c r="L164" s="28" t="str">
        <f t="shared" si="4"/>
        <v/>
      </c>
      <c r="N164" s="28" t="str">
        <f t="shared" si="5"/>
        <v/>
      </c>
    </row>
    <row r="165" spans="1:14" x14ac:dyDescent="0.25">
      <c r="A165" s="2"/>
      <c r="B165" s="21"/>
      <c r="C165" s="40"/>
      <c r="D165" s="40"/>
      <c r="E165" s="22"/>
      <c r="F165" s="23"/>
      <c r="G165" s="2"/>
      <c r="H165" s="112" t="str">
        <f>IF($B165="", "", COUNTIF(Assignment!$C$11:$C$263, $B165))</f>
        <v/>
      </c>
      <c r="I165" s="2"/>
      <c r="L165" s="28" t="str">
        <f t="shared" si="4"/>
        <v/>
      </c>
      <c r="N165" s="28" t="str">
        <f t="shared" si="5"/>
        <v/>
      </c>
    </row>
    <row r="166" spans="1:14" x14ac:dyDescent="0.25">
      <c r="A166" s="2"/>
      <c r="B166" s="21"/>
      <c r="C166" s="40"/>
      <c r="D166" s="40"/>
      <c r="E166" s="22"/>
      <c r="F166" s="23"/>
      <c r="G166" s="2"/>
      <c r="H166" s="112" t="str">
        <f>IF($B166="", "", COUNTIF(Assignment!$C$11:$C$263, $B166))</f>
        <v/>
      </c>
      <c r="I166" s="2"/>
      <c r="L166" s="28" t="str">
        <f t="shared" si="4"/>
        <v/>
      </c>
      <c r="N166" s="28" t="str">
        <f t="shared" si="5"/>
        <v/>
      </c>
    </row>
    <row r="167" spans="1:14" x14ac:dyDescent="0.25">
      <c r="A167" s="2"/>
      <c r="B167" s="21"/>
      <c r="C167" s="40"/>
      <c r="D167" s="40"/>
      <c r="E167" s="22"/>
      <c r="F167" s="23"/>
      <c r="G167" s="2"/>
      <c r="H167" s="112" t="str">
        <f>IF($B167="", "", COUNTIF(Assignment!$C$11:$C$263, $B167))</f>
        <v/>
      </c>
      <c r="I167" s="2"/>
      <c r="L167" s="28" t="str">
        <f t="shared" si="4"/>
        <v/>
      </c>
      <c r="N167" s="28" t="str">
        <f t="shared" si="5"/>
        <v/>
      </c>
    </row>
    <row r="168" spans="1:14" x14ac:dyDescent="0.25">
      <c r="A168" s="2"/>
      <c r="B168" s="21"/>
      <c r="C168" s="40"/>
      <c r="D168" s="40"/>
      <c r="E168" s="22"/>
      <c r="F168" s="23"/>
      <c r="G168" s="2"/>
      <c r="H168" s="112" t="str">
        <f>IF($B168="", "", COUNTIF(Assignment!$C$11:$C$263, $B168))</f>
        <v/>
      </c>
      <c r="I168" s="2"/>
      <c r="L168" s="28" t="str">
        <f t="shared" si="4"/>
        <v/>
      </c>
      <c r="N168" s="28" t="str">
        <f t="shared" si="5"/>
        <v/>
      </c>
    </row>
    <row r="169" spans="1:14" x14ac:dyDescent="0.25">
      <c r="A169" s="2"/>
      <c r="B169" s="21"/>
      <c r="C169" s="40"/>
      <c r="D169" s="40"/>
      <c r="E169" s="22"/>
      <c r="F169" s="23"/>
      <c r="G169" s="2"/>
      <c r="H169" s="112" t="str">
        <f>IF($B169="", "", COUNTIF(Assignment!$C$11:$C$263, $B169))</f>
        <v/>
      </c>
      <c r="I169" s="2"/>
      <c r="L169" s="28" t="str">
        <f t="shared" si="4"/>
        <v/>
      </c>
      <c r="N169" s="28" t="str">
        <f t="shared" si="5"/>
        <v/>
      </c>
    </row>
    <row r="170" spans="1:14" x14ac:dyDescent="0.25">
      <c r="A170" s="2"/>
      <c r="B170" s="21"/>
      <c r="C170" s="40"/>
      <c r="D170" s="40"/>
      <c r="E170" s="22"/>
      <c r="F170" s="23"/>
      <c r="G170" s="2"/>
      <c r="H170" s="112" t="str">
        <f>IF($B170="", "", COUNTIF(Assignment!$C$11:$C$263, $B170))</f>
        <v/>
      </c>
      <c r="I170" s="2"/>
      <c r="L170" s="28" t="str">
        <f t="shared" si="4"/>
        <v/>
      </c>
      <c r="N170" s="28" t="str">
        <f t="shared" si="5"/>
        <v/>
      </c>
    </row>
    <row r="171" spans="1:14" x14ac:dyDescent="0.25">
      <c r="A171" s="2"/>
      <c r="B171" s="21"/>
      <c r="C171" s="40"/>
      <c r="D171" s="40"/>
      <c r="E171" s="22"/>
      <c r="F171" s="23"/>
      <c r="G171" s="2"/>
      <c r="H171" s="112" t="str">
        <f>IF($B171="", "", COUNTIF(Assignment!$C$11:$C$263, $B171))</f>
        <v/>
      </c>
      <c r="I171" s="2"/>
      <c r="L171" s="28" t="str">
        <f t="shared" si="4"/>
        <v/>
      </c>
      <c r="N171" s="28" t="str">
        <f t="shared" si="5"/>
        <v/>
      </c>
    </row>
    <row r="172" spans="1:14" x14ac:dyDescent="0.25">
      <c r="A172" s="2"/>
      <c r="B172" s="21"/>
      <c r="C172" s="40"/>
      <c r="D172" s="40"/>
      <c r="E172" s="22"/>
      <c r="F172" s="23"/>
      <c r="G172" s="2"/>
      <c r="H172" s="112" t="str">
        <f>IF($B172="", "", COUNTIF(Assignment!$C$11:$C$263, $B172))</f>
        <v/>
      </c>
      <c r="I172" s="2"/>
      <c r="L172" s="28" t="str">
        <f t="shared" si="4"/>
        <v/>
      </c>
      <c r="N172" s="28" t="str">
        <f t="shared" si="5"/>
        <v/>
      </c>
    </row>
    <row r="173" spans="1:14" x14ac:dyDescent="0.25">
      <c r="A173" s="2"/>
      <c r="B173" s="21"/>
      <c r="C173" s="40"/>
      <c r="D173" s="40"/>
      <c r="E173" s="22"/>
      <c r="F173" s="23"/>
      <c r="G173" s="2"/>
      <c r="H173" s="112" t="str">
        <f>IF($B173="", "", COUNTIF(Assignment!$C$11:$C$263, $B173))</f>
        <v/>
      </c>
      <c r="I173" s="2"/>
      <c r="L173" s="28" t="str">
        <f t="shared" si="4"/>
        <v/>
      </c>
      <c r="N173" s="28" t="str">
        <f t="shared" si="5"/>
        <v/>
      </c>
    </row>
    <row r="174" spans="1:14" x14ac:dyDescent="0.25">
      <c r="A174" s="2"/>
      <c r="B174" s="21"/>
      <c r="C174" s="40"/>
      <c r="D174" s="40"/>
      <c r="E174" s="22"/>
      <c r="F174" s="23"/>
      <c r="G174" s="2"/>
      <c r="H174" s="112" t="str">
        <f>IF($B174="", "", COUNTIF(Assignment!$C$11:$C$263, $B174))</f>
        <v/>
      </c>
      <c r="I174" s="2"/>
      <c r="L174" s="28" t="str">
        <f t="shared" si="4"/>
        <v/>
      </c>
      <c r="N174" s="28" t="str">
        <f t="shared" si="5"/>
        <v/>
      </c>
    </row>
    <row r="175" spans="1:14" x14ac:dyDescent="0.25">
      <c r="A175" s="2"/>
      <c r="B175" s="21"/>
      <c r="C175" s="40"/>
      <c r="D175" s="40"/>
      <c r="E175" s="22"/>
      <c r="F175" s="23"/>
      <c r="G175" s="2"/>
      <c r="H175" s="112" t="str">
        <f>IF($B175="", "", COUNTIF(Assignment!$C$11:$C$263, $B175))</f>
        <v/>
      </c>
      <c r="I175" s="2"/>
      <c r="L175" s="28" t="str">
        <f t="shared" si="4"/>
        <v/>
      </c>
      <c r="N175" s="28" t="str">
        <f t="shared" si="5"/>
        <v/>
      </c>
    </row>
    <row r="176" spans="1:14" x14ac:dyDescent="0.25">
      <c r="A176" s="2"/>
      <c r="B176" s="21"/>
      <c r="C176" s="40"/>
      <c r="D176" s="40"/>
      <c r="E176" s="22"/>
      <c r="F176" s="23"/>
      <c r="G176" s="2"/>
      <c r="H176" s="112" t="str">
        <f>IF($B176="", "", COUNTIF(Assignment!$C$11:$C$263, $B176))</f>
        <v/>
      </c>
      <c r="I176" s="2"/>
      <c r="L176" s="28" t="str">
        <f t="shared" si="4"/>
        <v/>
      </c>
      <c r="N176" s="28" t="str">
        <f t="shared" si="5"/>
        <v/>
      </c>
    </row>
    <row r="177" spans="1:14" x14ac:dyDescent="0.25">
      <c r="A177" s="2"/>
      <c r="B177" s="21"/>
      <c r="C177" s="40"/>
      <c r="D177" s="40"/>
      <c r="E177" s="22"/>
      <c r="F177" s="23"/>
      <c r="G177" s="2"/>
      <c r="H177" s="112" t="str">
        <f>IF($B177="", "", COUNTIF(Assignment!$C$11:$C$263, $B177))</f>
        <v/>
      </c>
      <c r="I177" s="2"/>
      <c r="L177" s="28" t="str">
        <f t="shared" si="4"/>
        <v/>
      </c>
      <c r="N177" s="28" t="str">
        <f t="shared" si="5"/>
        <v/>
      </c>
    </row>
    <row r="178" spans="1:14" x14ac:dyDescent="0.25">
      <c r="A178" s="2"/>
      <c r="B178" s="21"/>
      <c r="C178" s="40"/>
      <c r="D178" s="40"/>
      <c r="E178" s="22"/>
      <c r="F178" s="23"/>
      <c r="G178" s="2"/>
      <c r="H178" s="112" t="str">
        <f>IF($B178="", "", COUNTIF(Assignment!$C$11:$C$263, $B178))</f>
        <v/>
      </c>
      <c r="I178" s="2"/>
      <c r="L178" s="28" t="str">
        <f t="shared" si="4"/>
        <v/>
      </c>
      <c r="N178" s="28" t="str">
        <f t="shared" si="5"/>
        <v/>
      </c>
    </row>
    <row r="179" spans="1:14" x14ac:dyDescent="0.25">
      <c r="A179" s="2"/>
      <c r="B179" s="21"/>
      <c r="C179" s="40"/>
      <c r="D179" s="40"/>
      <c r="E179" s="22"/>
      <c r="F179" s="23"/>
      <c r="G179" s="2"/>
      <c r="H179" s="112" t="str">
        <f>IF($B179="", "", COUNTIF(Assignment!$C$11:$C$263, $B179))</f>
        <v/>
      </c>
      <c r="I179" s="2"/>
      <c r="L179" s="28" t="str">
        <f t="shared" si="4"/>
        <v/>
      </c>
      <c r="N179" s="28" t="str">
        <f t="shared" si="5"/>
        <v/>
      </c>
    </row>
    <row r="180" spans="1:14" x14ac:dyDescent="0.25">
      <c r="A180" s="2"/>
      <c r="B180" s="21"/>
      <c r="C180" s="40"/>
      <c r="D180" s="40"/>
      <c r="E180" s="22"/>
      <c r="F180" s="23"/>
      <c r="G180" s="2"/>
      <c r="H180" s="112" t="str">
        <f>IF($B180="", "", COUNTIF(Assignment!$C$11:$C$263, $B180))</f>
        <v/>
      </c>
      <c r="I180" s="2"/>
      <c r="L180" s="28" t="str">
        <f t="shared" si="4"/>
        <v/>
      </c>
      <c r="N180" s="28" t="str">
        <f t="shared" si="5"/>
        <v/>
      </c>
    </row>
    <row r="181" spans="1:14" x14ac:dyDescent="0.25">
      <c r="A181" s="2"/>
      <c r="B181" s="21"/>
      <c r="C181" s="40"/>
      <c r="D181" s="40"/>
      <c r="E181" s="22"/>
      <c r="F181" s="23"/>
      <c r="G181" s="2"/>
      <c r="H181" s="112" t="str">
        <f>IF($B181="", "", COUNTIF(Assignment!$C$11:$C$263, $B181))</f>
        <v/>
      </c>
      <c r="I181" s="2"/>
      <c r="L181" s="28" t="str">
        <f t="shared" si="4"/>
        <v/>
      </c>
      <c r="N181" s="28" t="str">
        <f t="shared" si="5"/>
        <v/>
      </c>
    </row>
    <row r="182" spans="1:14" x14ac:dyDescent="0.25">
      <c r="A182" s="2"/>
      <c r="B182" s="21"/>
      <c r="C182" s="40"/>
      <c r="D182" s="40"/>
      <c r="E182" s="22"/>
      <c r="F182" s="23"/>
      <c r="G182" s="2"/>
      <c r="H182" s="112" t="str">
        <f>IF($B182="", "", COUNTIF(Assignment!$C$11:$C$263, $B182))</f>
        <v/>
      </c>
      <c r="I182" s="2"/>
      <c r="L182" s="28" t="str">
        <f t="shared" si="4"/>
        <v/>
      </c>
      <c r="N182" s="28" t="str">
        <f t="shared" si="5"/>
        <v/>
      </c>
    </row>
    <row r="183" spans="1:14" x14ac:dyDescent="0.25">
      <c r="A183" s="2"/>
      <c r="B183" s="21"/>
      <c r="C183" s="40"/>
      <c r="D183" s="40"/>
      <c r="E183" s="22"/>
      <c r="F183" s="23"/>
      <c r="G183" s="2"/>
      <c r="H183" s="112" t="str">
        <f>IF($B183="", "", COUNTIF(Assignment!$C$11:$C$263, $B183))</f>
        <v/>
      </c>
      <c r="I183" s="2"/>
      <c r="L183" s="28" t="str">
        <f t="shared" si="4"/>
        <v/>
      </c>
      <c r="N183" s="28" t="str">
        <f t="shared" si="5"/>
        <v/>
      </c>
    </row>
    <row r="184" spans="1:14" x14ac:dyDescent="0.25">
      <c r="A184" s="2"/>
      <c r="B184" s="21"/>
      <c r="C184" s="40"/>
      <c r="D184" s="40"/>
      <c r="E184" s="22"/>
      <c r="F184" s="23"/>
      <c r="G184" s="2"/>
      <c r="H184" s="112" t="str">
        <f>IF($B184="", "", COUNTIF(Assignment!$C$11:$C$263, $B184))</f>
        <v/>
      </c>
      <c r="I184" s="2"/>
      <c r="L184" s="28" t="str">
        <f t="shared" si="4"/>
        <v/>
      </c>
      <c r="N184" s="28" t="str">
        <f t="shared" si="5"/>
        <v/>
      </c>
    </row>
    <row r="185" spans="1:14" x14ac:dyDescent="0.25">
      <c r="A185" s="2"/>
      <c r="B185" s="21"/>
      <c r="C185" s="40"/>
      <c r="D185" s="40"/>
      <c r="E185" s="22"/>
      <c r="F185" s="23"/>
      <c r="G185" s="2"/>
      <c r="H185" s="112" t="str">
        <f>IF($B185="", "", COUNTIF(Assignment!$C$11:$C$263, $B185))</f>
        <v/>
      </c>
      <c r="I185" s="2"/>
      <c r="L185" s="28" t="str">
        <f t="shared" si="4"/>
        <v/>
      </c>
      <c r="N185" s="28" t="str">
        <f t="shared" si="5"/>
        <v/>
      </c>
    </row>
    <row r="186" spans="1:14" x14ac:dyDescent="0.25">
      <c r="A186" s="2"/>
      <c r="B186" s="21"/>
      <c r="C186" s="40"/>
      <c r="D186" s="40"/>
      <c r="E186" s="22"/>
      <c r="F186" s="23"/>
      <c r="G186" s="2"/>
      <c r="H186" s="112" t="str">
        <f>IF($B186="", "", COUNTIF(Assignment!$C$11:$C$263, $B186))</f>
        <v/>
      </c>
      <c r="I186" s="2"/>
      <c r="L186" s="28" t="str">
        <f t="shared" si="4"/>
        <v/>
      </c>
      <c r="N186" s="28" t="str">
        <f t="shared" si="5"/>
        <v/>
      </c>
    </row>
    <row r="187" spans="1:14" x14ac:dyDescent="0.25">
      <c r="A187" s="2"/>
      <c r="B187" s="21"/>
      <c r="C187" s="40"/>
      <c r="D187" s="40"/>
      <c r="E187" s="22"/>
      <c r="F187" s="23"/>
      <c r="G187" s="2"/>
      <c r="H187" s="112" t="str">
        <f>IF($B187="", "", COUNTIF(Assignment!$C$11:$C$263, $B187))</f>
        <v/>
      </c>
      <c r="I187" s="2"/>
      <c r="L187" s="28" t="str">
        <f t="shared" si="4"/>
        <v/>
      </c>
      <c r="N187" s="28" t="str">
        <f t="shared" si="5"/>
        <v/>
      </c>
    </row>
    <row r="188" spans="1:14" x14ac:dyDescent="0.25">
      <c r="A188" s="2"/>
      <c r="B188" s="21"/>
      <c r="C188" s="40"/>
      <c r="D188" s="40"/>
      <c r="E188" s="22"/>
      <c r="F188" s="23"/>
      <c r="G188" s="2"/>
      <c r="H188" s="112" t="str">
        <f>IF($B188="", "", COUNTIF(Assignment!$C$11:$C$263, $B188))</f>
        <v/>
      </c>
      <c r="I188" s="2"/>
      <c r="L188" s="28" t="str">
        <f t="shared" si="4"/>
        <v/>
      </c>
      <c r="N188" s="28" t="str">
        <f t="shared" si="5"/>
        <v/>
      </c>
    </row>
    <row r="189" spans="1:14" x14ac:dyDescent="0.25">
      <c r="A189" s="2"/>
      <c r="B189" s="21"/>
      <c r="C189" s="40"/>
      <c r="D189" s="40"/>
      <c r="E189" s="22"/>
      <c r="F189" s="23"/>
      <c r="G189" s="2"/>
      <c r="H189" s="112" t="str">
        <f>IF($B189="", "", COUNTIF(Assignment!$C$11:$C$263, $B189))</f>
        <v/>
      </c>
      <c r="I189" s="2"/>
      <c r="L189" s="28" t="str">
        <f t="shared" si="4"/>
        <v/>
      </c>
      <c r="N189" s="28" t="str">
        <f t="shared" si="5"/>
        <v/>
      </c>
    </row>
    <row r="190" spans="1:14" x14ac:dyDescent="0.25">
      <c r="A190" s="2"/>
      <c r="B190" s="21"/>
      <c r="C190" s="40"/>
      <c r="D190" s="40"/>
      <c r="E190" s="22"/>
      <c r="F190" s="23"/>
      <c r="G190" s="2"/>
      <c r="H190" s="112" t="str">
        <f>IF($B190="", "", COUNTIF(Assignment!$C$11:$C$263, $B190))</f>
        <v/>
      </c>
      <c r="I190" s="2"/>
      <c r="L190" s="28" t="str">
        <f t="shared" si="4"/>
        <v/>
      </c>
      <c r="N190" s="28" t="str">
        <f t="shared" si="5"/>
        <v/>
      </c>
    </row>
    <row r="191" spans="1:14" x14ac:dyDescent="0.25">
      <c r="A191" s="2"/>
      <c r="B191" s="21"/>
      <c r="C191" s="40"/>
      <c r="D191" s="40"/>
      <c r="E191" s="22"/>
      <c r="F191" s="23"/>
      <c r="G191" s="2"/>
      <c r="H191" s="112" t="str">
        <f>IF($B191="", "", COUNTIF(Assignment!$C$11:$C$263, $B191))</f>
        <v/>
      </c>
      <c r="I191" s="2"/>
      <c r="L191" s="28" t="str">
        <f t="shared" si="4"/>
        <v/>
      </c>
      <c r="N191" s="28" t="str">
        <f t="shared" si="5"/>
        <v/>
      </c>
    </row>
    <row r="192" spans="1:14" x14ac:dyDescent="0.25">
      <c r="A192" s="2"/>
      <c r="B192" s="21"/>
      <c r="C192" s="40"/>
      <c r="D192" s="40"/>
      <c r="E192" s="22"/>
      <c r="F192" s="23"/>
      <c r="G192" s="2"/>
      <c r="H192" s="112" t="str">
        <f>IF($B192="", "", COUNTIF(Assignment!$C$11:$C$263, $B192))</f>
        <v/>
      </c>
      <c r="I192" s="2"/>
      <c r="L192" s="28" t="str">
        <f t="shared" si="4"/>
        <v/>
      </c>
      <c r="N192" s="28" t="str">
        <f t="shared" si="5"/>
        <v/>
      </c>
    </row>
    <row r="193" spans="1:14" x14ac:dyDescent="0.25">
      <c r="A193" s="2"/>
      <c r="B193" s="21"/>
      <c r="C193" s="40"/>
      <c r="D193" s="40"/>
      <c r="E193" s="22"/>
      <c r="F193" s="23"/>
      <c r="G193" s="2"/>
      <c r="H193" s="112" t="str">
        <f>IF($B193="", "", COUNTIF(Assignment!$C$11:$C$263, $B193))</f>
        <v/>
      </c>
      <c r="I193" s="2"/>
      <c r="L193" s="28" t="str">
        <f t="shared" si="4"/>
        <v/>
      </c>
      <c r="N193" s="28" t="str">
        <f t="shared" si="5"/>
        <v/>
      </c>
    </row>
    <row r="194" spans="1:14" x14ac:dyDescent="0.25">
      <c r="A194" s="2"/>
      <c r="B194" s="21"/>
      <c r="C194" s="40"/>
      <c r="D194" s="40"/>
      <c r="E194" s="22"/>
      <c r="F194" s="23"/>
      <c r="G194" s="2"/>
      <c r="H194" s="112" t="str">
        <f>IF($B194="", "", COUNTIF(Assignment!$C$11:$C$263, $B194))</f>
        <v/>
      </c>
      <c r="I194" s="2"/>
      <c r="L194" s="28" t="str">
        <f t="shared" si="4"/>
        <v/>
      </c>
      <c r="N194" s="28" t="str">
        <f t="shared" si="5"/>
        <v/>
      </c>
    </row>
    <row r="195" spans="1:14" x14ac:dyDescent="0.25">
      <c r="A195" s="2"/>
      <c r="B195" s="21"/>
      <c r="C195" s="40"/>
      <c r="D195" s="40"/>
      <c r="E195" s="22"/>
      <c r="F195" s="23"/>
      <c r="G195" s="2"/>
      <c r="H195" s="112" t="str">
        <f>IF($B195="", "", COUNTIF(Assignment!$C$11:$C$263, $B195))</f>
        <v/>
      </c>
      <c r="I195" s="2"/>
      <c r="L195" s="28" t="str">
        <f t="shared" si="4"/>
        <v/>
      </c>
      <c r="N195" s="28" t="str">
        <f t="shared" si="5"/>
        <v/>
      </c>
    </row>
    <row r="196" spans="1:14" x14ac:dyDescent="0.25">
      <c r="A196" s="2"/>
      <c r="B196" s="21"/>
      <c r="C196" s="40"/>
      <c r="D196" s="40"/>
      <c r="E196" s="22"/>
      <c r="F196" s="23"/>
      <c r="G196" s="2"/>
      <c r="H196" s="112" t="str">
        <f>IF($B196="", "", COUNTIF(Assignment!$C$11:$C$263, $B196))</f>
        <v/>
      </c>
      <c r="I196" s="2"/>
      <c r="L196" s="28" t="str">
        <f t="shared" si="4"/>
        <v/>
      </c>
      <c r="N196" s="28" t="str">
        <f t="shared" si="5"/>
        <v/>
      </c>
    </row>
    <row r="197" spans="1:14" x14ac:dyDescent="0.25">
      <c r="A197" s="2"/>
      <c r="B197" s="21"/>
      <c r="C197" s="40"/>
      <c r="D197" s="40"/>
      <c r="E197" s="22"/>
      <c r="F197" s="23"/>
      <c r="G197" s="2"/>
      <c r="H197" s="112" t="str">
        <f>IF($B197="", "", COUNTIF(Assignment!$C$11:$C$263, $B197))</f>
        <v/>
      </c>
      <c r="I197" s="2"/>
      <c r="L197" s="28" t="str">
        <f t="shared" si="4"/>
        <v/>
      </c>
      <c r="N197" s="28" t="str">
        <f t="shared" si="5"/>
        <v/>
      </c>
    </row>
    <row r="198" spans="1:14" x14ac:dyDescent="0.25">
      <c r="A198" s="2"/>
      <c r="B198" s="21"/>
      <c r="C198" s="40"/>
      <c r="D198" s="40"/>
      <c r="E198" s="22"/>
      <c r="F198" s="23"/>
      <c r="G198" s="2"/>
      <c r="H198" s="112" t="str">
        <f>IF($B198="", "", COUNTIF(Assignment!$C$11:$C$263, $B198))</f>
        <v/>
      </c>
      <c r="I198" s="2"/>
      <c r="L198" s="28" t="str">
        <f t="shared" si="4"/>
        <v/>
      </c>
      <c r="N198" s="28" t="str">
        <f t="shared" si="5"/>
        <v/>
      </c>
    </row>
    <row r="199" spans="1:14" x14ac:dyDescent="0.25">
      <c r="A199" s="2"/>
      <c r="B199" s="21"/>
      <c r="C199" s="40"/>
      <c r="D199" s="40"/>
      <c r="E199" s="22"/>
      <c r="F199" s="23"/>
      <c r="G199" s="2"/>
      <c r="H199" s="112" t="str">
        <f>IF($B199="", "", COUNTIF(Assignment!$C$11:$C$263, $B199))</f>
        <v/>
      </c>
      <c r="I199" s="2"/>
      <c r="L199" s="28" t="str">
        <f t="shared" si="4"/>
        <v/>
      </c>
      <c r="N199" s="28" t="str">
        <f t="shared" si="5"/>
        <v/>
      </c>
    </row>
    <row r="200" spans="1:14" x14ac:dyDescent="0.25">
      <c r="A200" s="2"/>
      <c r="B200" s="21"/>
      <c r="C200" s="40"/>
      <c r="D200" s="40"/>
      <c r="E200" s="22"/>
      <c r="F200" s="23"/>
      <c r="G200" s="2"/>
      <c r="H200" s="112" t="str">
        <f>IF($B200="", "", COUNTIF(Assignment!$C$11:$C$263, $B200))</f>
        <v/>
      </c>
      <c r="I200" s="2"/>
      <c r="L200" s="28" t="str">
        <f t="shared" si="4"/>
        <v/>
      </c>
      <c r="N200" s="28" t="str">
        <f t="shared" si="5"/>
        <v/>
      </c>
    </row>
    <row r="201" spans="1:14" x14ac:dyDescent="0.25">
      <c r="A201" s="2"/>
      <c r="B201" s="21"/>
      <c r="C201" s="40"/>
      <c r="D201" s="40"/>
      <c r="E201" s="22"/>
      <c r="F201" s="23"/>
      <c r="G201" s="2"/>
      <c r="H201" s="112" t="str">
        <f>IF($B201="", "", COUNTIF(Assignment!$C$11:$C$263, $B201))</f>
        <v/>
      </c>
      <c r="I201" s="2"/>
      <c r="L201" s="28" t="str">
        <f t="shared" si="4"/>
        <v/>
      </c>
      <c r="N201" s="28" t="str">
        <f t="shared" si="5"/>
        <v/>
      </c>
    </row>
    <row r="202" spans="1:14" x14ac:dyDescent="0.25">
      <c r="A202" s="2"/>
      <c r="B202" s="21"/>
      <c r="C202" s="40"/>
      <c r="D202" s="40"/>
      <c r="E202" s="22"/>
      <c r="F202" s="23"/>
      <c r="G202" s="2"/>
      <c r="H202" s="112" t="str">
        <f>IF($B202="", "", COUNTIF(Assignment!$C$11:$C$263, $B202))</f>
        <v/>
      </c>
      <c r="I202" s="2"/>
      <c r="L202" s="28" t="str">
        <f t="shared" si="4"/>
        <v/>
      </c>
      <c r="N202" s="28" t="str">
        <f t="shared" si="5"/>
        <v/>
      </c>
    </row>
    <row r="203" spans="1:14" x14ac:dyDescent="0.25">
      <c r="A203" s="2"/>
      <c r="B203" s="21"/>
      <c r="C203" s="40"/>
      <c r="D203" s="40"/>
      <c r="E203" s="22"/>
      <c r="F203" s="23"/>
      <c r="G203" s="2"/>
      <c r="H203" s="112" t="str">
        <f>IF($B203="", "", COUNTIF(Assignment!$C$11:$C$263, $B203))</f>
        <v/>
      </c>
      <c r="I203" s="2"/>
      <c r="L203" s="28" t="str">
        <f t="shared" si="4"/>
        <v/>
      </c>
      <c r="N203" s="28" t="str">
        <f t="shared" si="5"/>
        <v/>
      </c>
    </row>
    <row r="204" spans="1:14" x14ac:dyDescent="0.25">
      <c r="A204" s="2"/>
      <c r="B204" s="21"/>
      <c r="C204" s="40"/>
      <c r="D204" s="40"/>
      <c r="E204" s="22"/>
      <c r="F204" s="23"/>
      <c r="G204" s="2"/>
      <c r="H204" s="112" t="str">
        <f>IF($B204="", "", COUNTIF(Assignment!$C$11:$C$263, $B204))</f>
        <v/>
      </c>
      <c r="I204" s="2"/>
      <c r="L204" s="28" t="str">
        <f t="shared" ref="L204:L263" si="6">IF($B204="", "", IF(COUNTIF($B$11:$B$263, $B204)&gt;1, "Red", ""))</f>
        <v/>
      </c>
      <c r="N204" s="28" t="str">
        <f t="shared" ref="N204:N263" si="7">IF($C204="", "", ROUND($C204, 0))</f>
        <v/>
      </c>
    </row>
    <row r="205" spans="1:14" x14ac:dyDescent="0.25">
      <c r="A205" s="2"/>
      <c r="B205" s="21"/>
      <c r="C205" s="40"/>
      <c r="D205" s="40"/>
      <c r="E205" s="22"/>
      <c r="F205" s="23"/>
      <c r="G205" s="2"/>
      <c r="H205" s="112" t="str">
        <f>IF($B205="", "", COUNTIF(Assignment!$C$11:$C$263, $B205))</f>
        <v/>
      </c>
      <c r="I205" s="2"/>
      <c r="L205" s="28" t="str">
        <f t="shared" si="6"/>
        <v/>
      </c>
      <c r="N205" s="28" t="str">
        <f t="shared" si="7"/>
        <v/>
      </c>
    </row>
    <row r="206" spans="1:14" x14ac:dyDescent="0.25">
      <c r="A206" s="2"/>
      <c r="B206" s="21"/>
      <c r="C206" s="40"/>
      <c r="D206" s="40"/>
      <c r="E206" s="22"/>
      <c r="F206" s="23"/>
      <c r="G206" s="2"/>
      <c r="H206" s="112" t="str">
        <f>IF($B206="", "", COUNTIF(Assignment!$C$11:$C$263, $B206))</f>
        <v/>
      </c>
      <c r="I206" s="2"/>
      <c r="L206" s="28" t="str">
        <f t="shared" si="6"/>
        <v/>
      </c>
      <c r="N206" s="28" t="str">
        <f t="shared" si="7"/>
        <v/>
      </c>
    </row>
    <row r="207" spans="1:14" x14ac:dyDescent="0.25">
      <c r="A207" s="2"/>
      <c r="B207" s="21"/>
      <c r="C207" s="40"/>
      <c r="D207" s="40"/>
      <c r="E207" s="22"/>
      <c r="F207" s="23"/>
      <c r="G207" s="2"/>
      <c r="H207" s="112" t="str">
        <f>IF($B207="", "", COUNTIF(Assignment!$C$11:$C$263, $B207))</f>
        <v/>
      </c>
      <c r="I207" s="2"/>
      <c r="L207" s="28" t="str">
        <f t="shared" si="6"/>
        <v/>
      </c>
      <c r="N207" s="28" t="str">
        <f t="shared" si="7"/>
        <v/>
      </c>
    </row>
    <row r="208" spans="1:14" x14ac:dyDescent="0.25">
      <c r="A208" s="2"/>
      <c r="B208" s="21"/>
      <c r="C208" s="40"/>
      <c r="D208" s="40"/>
      <c r="E208" s="22"/>
      <c r="F208" s="23"/>
      <c r="G208" s="2"/>
      <c r="H208" s="112" t="str">
        <f>IF($B208="", "", COUNTIF(Assignment!$C$11:$C$263, $B208))</f>
        <v/>
      </c>
      <c r="I208" s="2"/>
      <c r="L208" s="28" t="str">
        <f t="shared" si="6"/>
        <v/>
      </c>
      <c r="N208" s="28" t="str">
        <f t="shared" si="7"/>
        <v/>
      </c>
    </row>
    <row r="209" spans="1:14" x14ac:dyDescent="0.25">
      <c r="A209" s="2"/>
      <c r="B209" s="21"/>
      <c r="C209" s="40"/>
      <c r="D209" s="40"/>
      <c r="E209" s="22"/>
      <c r="F209" s="23"/>
      <c r="G209" s="2"/>
      <c r="H209" s="112" t="str">
        <f>IF($B209="", "", COUNTIF(Assignment!$C$11:$C$263, $B209))</f>
        <v/>
      </c>
      <c r="I209" s="2"/>
      <c r="L209" s="28" t="str">
        <f t="shared" si="6"/>
        <v/>
      </c>
      <c r="N209" s="28" t="str">
        <f t="shared" si="7"/>
        <v/>
      </c>
    </row>
    <row r="210" spans="1:14" x14ac:dyDescent="0.25">
      <c r="A210" s="2"/>
      <c r="B210" s="21"/>
      <c r="C210" s="40"/>
      <c r="D210" s="40"/>
      <c r="E210" s="22"/>
      <c r="F210" s="23"/>
      <c r="G210" s="2"/>
      <c r="H210" s="112" t="str">
        <f>IF($B210="", "", COUNTIF(Assignment!$C$11:$C$263, $B210))</f>
        <v/>
      </c>
      <c r="I210" s="2"/>
      <c r="L210" s="28" t="str">
        <f t="shared" si="6"/>
        <v/>
      </c>
      <c r="N210" s="28" t="str">
        <f t="shared" si="7"/>
        <v/>
      </c>
    </row>
    <row r="211" spans="1:14" x14ac:dyDescent="0.25">
      <c r="A211" s="2"/>
      <c r="B211" s="21"/>
      <c r="C211" s="40"/>
      <c r="D211" s="40"/>
      <c r="E211" s="22"/>
      <c r="F211" s="23"/>
      <c r="G211" s="2"/>
      <c r="H211" s="112" t="str">
        <f>IF($B211="", "", COUNTIF(Assignment!$C$11:$C$263, $B211))</f>
        <v/>
      </c>
      <c r="I211" s="2"/>
      <c r="L211" s="28" t="str">
        <f t="shared" si="6"/>
        <v/>
      </c>
      <c r="N211" s="28" t="str">
        <f t="shared" si="7"/>
        <v/>
      </c>
    </row>
    <row r="212" spans="1:14" x14ac:dyDescent="0.25">
      <c r="A212" s="2"/>
      <c r="B212" s="21"/>
      <c r="C212" s="40"/>
      <c r="D212" s="40"/>
      <c r="E212" s="22"/>
      <c r="F212" s="23"/>
      <c r="G212" s="2"/>
      <c r="H212" s="112" t="str">
        <f>IF($B212="", "", COUNTIF(Assignment!$C$11:$C$263, $B212))</f>
        <v/>
      </c>
      <c r="I212" s="2"/>
      <c r="L212" s="28" t="str">
        <f t="shared" si="6"/>
        <v/>
      </c>
      <c r="N212" s="28" t="str">
        <f t="shared" si="7"/>
        <v/>
      </c>
    </row>
    <row r="213" spans="1:14" x14ac:dyDescent="0.25">
      <c r="A213" s="2"/>
      <c r="B213" s="21"/>
      <c r="C213" s="40"/>
      <c r="D213" s="40"/>
      <c r="E213" s="22"/>
      <c r="F213" s="23"/>
      <c r="G213" s="2"/>
      <c r="H213" s="112" t="str">
        <f>IF($B213="", "", COUNTIF(Assignment!$C$11:$C$263, $B213))</f>
        <v/>
      </c>
      <c r="I213" s="2"/>
      <c r="L213" s="28" t="str">
        <f t="shared" si="6"/>
        <v/>
      </c>
      <c r="N213" s="28" t="str">
        <f t="shared" si="7"/>
        <v/>
      </c>
    </row>
    <row r="214" spans="1:14" x14ac:dyDescent="0.25">
      <c r="A214" s="2"/>
      <c r="B214" s="21"/>
      <c r="C214" s="40"/>
      <c r="D214" s="40"/>
      <c r="E214" s="22"/>
      <c r="F214" s="23"/>
      <c r="G214" s="2"/>
      <c r="H214" s="112" t="str">
        <f>IF($B214="", "", COUNTIF(Assignment!$C$11:$C$263, $B214))</f>
        <v/>
      </c>
      <c r="I214" s="2"/>
      <c r="L214" s="28" t="str">
        <f t="shared" si="6"/>
        <v/>
      </c>
      <c r="N214" s="28" t="str">
        <f t="shared" si="7"/>
        <v/>
      </c>
    </row>
    <row r="215" spans="1:14" x14ac:dyDescent="0.25">
      <c r="A215" s="2"/>
      <c r="B215" s="21"/>
      <c r="C215" s="40"/>
      <c r="D215" s="40"/>
      <c r="E215" s="22"/>
      <c r="F215" s="23"/>
      <c r="G215" s="2"/>
      <c r="H215" s="112" t="str">
        <f>IF($B215="", "", COUNTIF(Assignment!$C$11:$C$263, $B215))</f>
        <v/>
      </c>
      <c r="I215" s="2"/>
      <c r="L215" s="28" t="str">
        <f t="shared" si="6"/>
        <v/>
      </c>
      <c r="N215" s="28" t="str">
        <f t="shared" si="7"/>
        <v/>
      </c>
    </row>
    <row r="216" spans="1:14" x14ac:dyDescent="0.25">
      <c r="A216" s="2"/>
      <c r="B216" s="21"/>
      <c r="C216" s="40"/>
      <c r="D216" s="40"/>
      <c r="E216" s="22"/>
      <c r="F216" s="23"/>
      <c r="G216" s="2"/>
      <c r="H216" s="112" t="str">
        <f>IF($B216="", "", COUNTIF(Assignment!$C$11:$C$263, $B216))</f>
        <v/>
      </c>
      <c r="I216" s="2"/>
      <c r="L216" s="28" t="str">
        <f t="shared" si="6"/>
        <v/>
      </c>
      <c r="N216" s="28" t="str">
        <f t="shared" si="7"/>
        <v/>
      </c>
    </row>
    <row r="217" spans="1:14" x14ac:dyDescent="0.25">
      <c r="A217" s="2"/>
      <c r="B217" s="21"/>
      <c r="C217" s="40"/>
      <c r="D217" s="40"/>
      <c r="E217" s="22"/>
      <c r="F217" s="23"/>
      <c r="G217" s="2"/>
      <c r="H217" s="112" t="str">
        <f>IF($B217="", "", COUNTIF(Assignment!$C$11:$C$263, $B217))</f>
        <v/>
      </c>
      <c r="I217" s="2"/>
      <c r="L217" s="28" t="str">
        <f t="shared" si="6"/>
        <v/>
      </c>
      <c r="N217" s="28" t="str">
        <f t="shared" si="7"/>
        <v/>
      </c>
    </row>
    <row r="218" spans="1:14" x14ac:dyDescent="0.25">
      <c r="A218" s="2"/>
      <c r="B218" s="21"/>
      <c r="C218" s="40"/>
      <c r="D218" s="40"/>
      <c r="E218" s="22"/>
      <c r="F218" s="23"/>
      <c r="G218" s="2"/>
      <c r="H218" s="112" t="str">
        <f>IF($B218="", "", COUNTIF(Assignment!$C$11:$C$263, $B218))</f>
        <v/>
      </c>
      <c r="I218" s="2"/>
      <c r="L218" s="28" t="str">
        <f t="shared" si="6"/>
        <v/>
      </c>
      <c r="N218" s="28" t="str">
        <f t="shared" si="7"/>
        <v/>
      </c>
    </row>
    <row r="219" spans="1:14" x14ac:dyDescent="0.25">
      <c r="A219" s="2"/>
      <c r="B219" s="21"/>
      <c r="C219" s="40"/>
      <c r="D219" s="40"/>
      <c r="E219" s="22"/>
      <c r="F219" s="23"/>
      <c r="G219" s="2"/>
      <c r="H219" s="112" t="str">
        <f>IF($B219="", "", COUNTIF(Assignment!$C$11:$C$263, $B219))</f>
        <v/>
      </c>
      <c r="I219" s="2"/>
      <c r="L219" s="28" t="str">
        <f t="shared" si="6"/>
        <v/>
      </c>
      <c r="N219" s="28" t="str">
        <f t="shared" si="7"/>
        <v/>
      </c>
    </row>
    <row r="220" spans="1:14" x14ac:dyDescent="0.25">
      <c r="A220" s="2"/>
      <c r="B220" s="21"/>
      <c r="C220" s="40"/>
      <c r="D220" s="40"/>
      <c r="E220" s="22"/>
      <c r="F220" s="23"/>
      <c r="G220" s="2"/>
      <c r="H220" s="112" t="str">
        <f>IF($B220="", "", COUNTIF(Assignment!$C$11:$C$263, $B220))</f>
        <v/>
      </c>
      <c r="I220" s="2"/>
      <c r="L220" s="28" t="str">
        <f t="shared" si="6"/>
        <v/>
      </c>
      <c r="N220" s="28" t="str">
        <f t="shared" si="7"/>
        <v/>
      </c>
    </row>
    <row r="221" spans="1:14" x14ac:dyDescent="0.25">
      <c r="A221" s="2"/>
      <c r="B221" s="21"/>
      <c r="C221" s="40"/>
      <c r="D221" s="40"/>
      <c r="E221" s="22"/>
      <c r="F221" s="23"/>
      <c r="G221" s="2"/>
      <c r="H221" s="112" t="str">
        <f>IF($B221="", "", COUNTIF(Assignment!$C$11:$C$263, $B221))</f>
        <v/>
      </c>
      <c r="I221" s="2"/>
      <c r="L221" s="28" t="str">
        <f t="shared" si="6"/>
        <v/>
      </c>
      <c r="N221" s="28" t="str">
        <f t="shared" si="7"/>
        <v/>
      </c>
    </row>
    <row r="222" spans="1:14" x14ac:dyDescent="0.25">
      <c r="A222" s="2"/>
      <c r="B222" s="21"/>
      <c r="C222" s="40"/>
      <c r="D222" s="40"/>
      <c r="E222" s="22"/>
      <c r="F222" s="23"/>
      <c r="G222" s="2"/>
      <c r="H222" s="112" t="str">
        <f>IF($B222="", "", COUNTIF(Assignment!$C$11:$C$263, $B222))</f>
        <v/>
      </c>
      <c r="I222" s="2"/>
      <c r="L222" s="28" t="str">
        <f t="shared" si="6"/>
        <v/>
      </c>
      <c r="N222" s="28" t="str">
        <f t="shared" si="7"/>
        <v/>
      </c>
    </row>
    <row r="223" spans="1:14" x14ac:dyDescent="0.25">
      <c r="A223" s="2"/>
      <c r="B223" s="21"/>
      <c r="C223" s="40"/>
      <c r="D223" s="40"/>
      <c r="E223" s="22"/>
      <c r="F223" s="23"/>
      <c r="G223" s="2"/>
      <c r="H223" s="112" t="str">
        <f>IF($B223="", "", COUNTIF(Assignment!$C$11:$C$263, $B223))</f>
        <v/>
      </c>
      <c r="I223" s="2"/>
      <c r="L223" s="28" t="str">
        <f t="shared" si="6"/>
        <v/>
      </c>
      <c r="N223" s="28" t="str">
        <f t="shared" si="7"/>
        <v/>
      </c>
    </row>
    <row r="224" spans="1:14" x14ac:dyDescent="0.25">
      <c r="A224" s="2"/>
      <c r="B224" s="21"/>
      <c r="C224" s="40"/>
      <c r="D224" s="40"/>
      <c r="E224" s="22"/>
      <c r="F224" s="23"/>
      <c r="G224" s="2"/>
      <c r="H224" s="112" t="str">
        <f>IF($B224="", "", COUNTIF(Assignment!$C$11:$C$263, $B224))</f>
        <v/>
      </c>
      <c r="I224" s="2"/>
      <c r="L224" s="28" t="str">
        <f t="shared" si="6"/>
        <v/>
      </c>
      <c r="N224" s="28" t="str">
        <f t="shared" si="7"/>
        <v/>
      </c>
    </row>
    <row r="225" spans="1:14" x14ac:dyDescent="0.25">
      <c r="A225" s="2"/>
      <c r="B225" s="21"/>
      <c r="C225" s="40"/>
      <c r="D225" s="40"/>
      <c r="E225" s="22"/>
      <c r="F225" s="23"/>
      <c r="G225" s="2"/>
      <c r="H225" s="112" t="str">
        <f>IF($B225="", "", COUNTIF(Assignment!$C$11:$C$263, $B225))</f>
        <v/>
      </c>
      <c r="I225" s="2"/>
      <c r="L225" s="28" t="str">
        <f t="shared" si="6"/>
        <v/>
      </c>
      <c r="N225" s="28" t="str">
        <f t="shared" si="7"/>
        <v/>
      </c>
    </row>
    <row r="226" spans="1:14" x14ac:dyDescent="0.25">
      <c r="A226" s="2"/>
      <c r="B226" s="21"/>
      <c r="C226" s="40"/>
      <c r="D226" s="40"/>
      <c r="E226" s="22"/>
      <c r="F226" s="23"/>
      <c r="G226" s="2"/>
      <c r="H226" s="112" t="str">
        <f>IF($B226="", "", COUNTIF(Assignment!$C$11:$C$263, $B226))</f>
        <v/>
      </c>
      <c r="I226" s="2"/>
      <c r="L226" s="28" t="str">
        <f t="shared" si="6"/>
        <v/>
      </c>
      <c r="N226" s="28" t="str">
        <f t="shared" si="7"/>
        <v/>
      </c>
    </row>
    <row r="227" spans="1:14" x14ac:dyDescent="0.25">
      <c r="A227" s="2"/>
      <c r="B227" s="21"/>
      <c r="C227" s="40"/>
      <c r="D227" s="40"/>
      <c r="E227" s="22"/>
      <c r="F227" s="23"/>
      <c r="G227" s="2"/>
      <c r="H227" s="112" t="str">
        <f>IF($B227="", "", COUNTIF(Assignment!$C$11:$C$263, $B227))</f>
        <v/>
      </c>
      <c r="I227" s="2"/>
      <c r="L227" s="28" t="str">
        <f t="shared" si="6"/>
        <v/>
      </c>
      <c r="N227" s="28" t="str">
        <f t="shared" si="7"/>
        <v/>
      </c>
    </row>
    <row r="228" spans="1:14" x14ac:dyDescent="0.25">
      <c r="A228" s="2"/>
      <c r="B228" s="21"/>
      <c r="C228" s="40"/>
      <c r="D228" s="40"/>
      <c r="E228" s="22"/>
      <c r="F228" s="23"/>
      <c r="G228" s="2"/>
      <c r="H228" s="112" t="str">
        <f>IF($B228="", "", COUNTIF(Assignment!$C$11:$C$263, $B228))</f>
        <v/>
      </c>
      <c r="I228" s="2"/>
      <c r="L228" s="28" t="str">
        <f t="shared" si="6"/>
        <v/>
      </c>
      <c r="N228" s="28" t="str">
        <f t="shared" si="7"/>
        <v/>
      </c>
    </row>
    <row r="229" spans="1:14" x14ac:dyDescent="0.25">
      <c r="A229" s="2"/>
      <c r="B229" s="21"/>
      <c r="C229" s="40"/>
      <c r="D229" s="40"/>
      <c r="E229" s="22"/>
      <c r="F229" s="23"/>
      <c r="G229" s="2"/>
      <c r="H229" s="112" t="str">
        <f>IF($B229="", "", COUNTIF(Assignment!$C$11:$C$263, $B229))</f>
        <v/>
      </c>
      <c r="I229" s="2"/>
      <c r="L229" s="28" t="str">
        <f t="shared" si="6"/>
        <v/>
      </c>
      <c r="N229" s="28" t="str">
        <f t="shared" si="7"/>
        <v/>
      </c>
    </row>
    <row r="230" spans="1:14" x14ac:dyDescent="0.25">
      <c r="A230" s="2"/>
      <c r="B230" s="21"/>
      <c r="C230" s="40"/>
      <c r="D230" s="40"/>
      <c r="E230" s="22"/>
      <c r="F230" s="23"/>
      <c r="G230" s="2"/>
      <c r="H230" s="112" t="str">
        <f>IF($B230="", "", COUNTIF(Assignment!$C$11:$C$263, $B230))</f>
        <v/>
      </c>
      <c r="I230" s="2"/>
      <c r="L230" s="28" t="str">
        <f t="shared" si="6"/>
        <v/>
      </c>
      <c r="N230" s="28" t="str">
        <f t="shared" si="7"/>
        <v/>
      </c>
    </row>
    <row r="231" spans="1:14" x14ac:dyDescent="0.25">
      <c r="A231" s="2"/>
      <c r="B231" s="21"/>
      <c r="C231" s="40"/>
      <c r="D231" s="40"/>
      <c r="E231" s="22"/>
      <c r="F231" s="23"/>
      <c r="G231" s="2"/>
      <c r="H231" s="112" t="str">
        <f>IF($B231="", "", COUNTIF(Assignment!$C$11:$C$263, $B231))</f>
        <v/>
      </c>
      <c r="I231" s="2"/>
      <c r="L231" s="28" t="str">
        <f t="shared" si="6"/>
        <v/>
      </c>
      <c r="N231" s="28" t="str">
        <f t="shared" si="7"/>
        <v/>
      </c>
    </row>
    <row r="232" spans="1:14" x14ac:dyDescent="0.25">
      <c r="A232" s="2"/>
      <c r="B232" s="21"/>
      <c r="C232" s="40"/>
      <c r="D232" s="40"/>
      <c r="E232" s="22"/>
      <c r="F232" s="23"/>
      <c r="G232" s="2"/>
      <c r="H232" s="112" t="str">
        <f>IF($B232="", "", COUNTIF(Assignment!$C$11:$C$263, $B232))</f>
        <v/>
      </c>
      <c r="I232" s="2"/>
      <c r="L232" s="28" t="str">
        <f t="shared" si="6"/>
        <v/>
      </c>
      <c r="N232" s="28" t="str">
        <f t="shared" si="7"/>
        <v/>
      </c>
    </row>
    <row r="233" spans="1:14" x14ac:dyDescent="0.25">
      <c r="A233" s="2"/>
      <c r="B233" s="21"/>
      <c r="C233" s="40"/>
      <c r="D233" s="40"/>
      <c r="E233" s="22"/>
      <c r="F233" s="23"/>
      <c r="G233" s="2"/>
      <c r="H233" s="112" t="str">
        <f>IF($B233="", "", COUNTIF(Assignment!$C$11:$C$263, $B233))</f>
        <v/>
      </c>
      <c r="I233" s="2"/>
      <c r="L233" s="28" t="str">
        <f t="shared" si="6"/>
        <v/>
      </c>
      <c r="N233" s="28" t="str">
        <f t="shared" si="7"/>
        <v/>
      </c>
    </row>
    <row r="234" spans="1:14" x14ac:dyDescent="0.25">
      <c r="A234" s="2"/>
      <c r="B234" s="21"/>
      <c r="C234" s="40"/>
      <c r="D234" s="40"/>
      <c r="E234" s="22"/>
      <c r="F234" s="23"/>
      <c r="G234" s="2"/>
      <c r="H234" s="112" t="str">
        <f>IF($B234="", "", COUNTIF(Assignment!$C$11:$C$263, $B234))</f>
        <v/>
      </c>
      <c r="I234" s="2"/>
      <c r="L234" s="28" t="str">
        <f t="shared" si="6"/>
        <v/>
      </c>
      <c r="N234" s="28" t="str">
        <f t="shared" si="7"/>
        <v/>
      </c>
    </row>
    <row r="235" spans="1:14" x14ac:dyDescent="0.25">
      <c r="A235" s="2"/>
      <c r="B235" s="21"/>
      <c r="C235" s="40"/>
      <c r="D235" s="40"/>
      <c r="E235" s="22"/>
      <c r="F235" s="23"/>
      <c r="G235" s="2"/>
      <c r="H235" s="112" t="str">
        <f>IF($B235="", "", COUNTIF(Assignment!$C$11:$C$263, $B235))</f>
        <v/>
      </c>
      <c r="I235" s="2"/>
      <c r="L235" s="28" t="str">
        <f t="shared" si="6"/>
        <v/>
      </c>
      <c r="N235" s="28" t="str">
        <f t="shared" si="7"/>
        <v/>
      </c>
    </row>
    <row r="236" spans="1:14" x14ac:dyDescent="0.25">
      <c r="A236" s="2"/>
      <c r="B236" s="21"/>
      <c r="C236" s="40"/>
      <c r="D236" s="40"/>
      <c r="E236" s="22"/>
      <c r="F236" s="23"/>
      <c r="G236" s="2"/>
      <c r="H236" s="112" t="str">
        <f>IF($B236="", "", COUNTIF(Assignment!$C$11:$C$263, $B236))</f>
        <v/>
      </c>
      <c r="I236" s="2"/>
      <c r="L236" s="28" t="str">
        <f t="shared" si="6"/>
        <v/>
      </c>
      <c r="N236" s="28" t="str">
        <f t="shared" si="7"/>
        <v/>
      </c>
    </row>
    <row r="237" spans="1:14" x14ac:dyDescent="0.25">
      <c r="A237" s="2"/>
      <c r="B237" s="21"/>
      <c r="C237" s="40"/>
      <c r="D237" s="40"/>
      <c r="E237" s="22"/>
      <c r="F237" s="23"/>
      <c r="G237" s="2"/>
      <c r="H237" s="112" t="str">
        <f>IF($B237="", "", COUNTIF(Assignment!$C$11:$C$263, $B237))</f>
        <v/>
      </c>
      <c r="I237" s="2"/>
      <c r="L237" s="28" t="str">
        <f t="shared" si="6"/>
        <v/>
      </c>
      <c r="N237" s="28" t="str">
        <f t="shared" si="7"/>
        <v/>
      </c>
    </row>
    <row r="238" spans="1:14" x14ac:dyDescent="0.25">
      <c r="A238" s="2"/>
      <c r="B238" s="21"/>
      <c r="C238" s="40"/>
      <c r="D238" s="40"/>
      <c r="E238" s="22"/>
      <c r="F238" s="23"/>
      <c r="G238" s="2"/>
      <c r="H238" s="112" t="str">
        <f>IF($B238="", "", COUNTIF(Assignment!$C$11:$C$263, $B238))</f>
        <v/>
      </c>
      <c r="I238" s="2"/>
      <c r="L238" s="28" t="str">
        <f t="shared" si="6"/>
        <v/>
      </c>
      <c r="N238" s="28" t="str">
        <f t="shared" si="7"/>
        <v/>
      </c>
    </row>
    <row r="239" spans="1:14" x14ac:dyDescent="0.25">
      <c r="A239" s="2"/>
      <c r="B239" s="21"/>
      <c r="C239" s="40"/>
      <c r="D239" s="40"/>
      <c r="E239" s="22"/>
      <c r="F239" s="23"/>
      <c r="G239" s="2"/>
      <c r="H239" s="112" t="str">
        <f>IF($B239="", "", COUNTIF(Assignment!$C$11:$C$263, $B239))</f>
        <v/>
      </c>
      <c r="I239" s="2"/>
      <c r="L239" s="28" t="str">
        <f t="shared" si="6"/>
        <v/>
      </c>
      <c r="N239" s="28" t="str">
        <f t="shared" si="7"/>
        <v/>
      </c>
    </row>
    <row r="240" spans="1:14" x14ac:dyDescent="0.25">
      <c r="A240" s="2"/>
      <c r="B240" s="21"/>
      <c r="C240" s="40"/>
      <c r="D240" s="40"/>
      <c r="E240" s="22"/>
      <c r="F240" s="23"/>
      <c r="G240" s="2"/>
      <c r="H240" s="112" t="str">
        <f>IF($B240="", "", COUNTIF(Assignment!$C$11:$C$263, $B240))</f>
        <v/>
      </c>
      <c r="I240" s="2"/>
      <c r="L240" s="28" t="str">
        <f t="shared" si="6"/>
        <v/>
      </c>
      <c r="N240" s="28" t="str">
        <f t="shared" si="7"/>
        <v/>
      </c>
    </row>
    <row r="241" spans="1:14" x14ac:dyDescent="0.25">
      <c r="A241" s="2"/>
      <c r="B241" s="21"/>
      <c r="C241" s="40"/>
      <c r="D241" s="40"/>
      <c r="E241" s="22"/>
      <c r="F241" s="23"/>
      <c r="G241" s="2"/>
      <c r="H241" s="112" t="str">
        <f>IF($B241="", "", COUNTIF(Assignment!$C$11:$C$263, $B241))</f>
        <v/>
      </c>
      <c r="I241" s="2"/>
      <c r="L241" s="28" t="str">
        <f t="shared" si="6"/>
        <v/>
      </c>
      <c r="N241" s="28" t="str">
        <f t="shared" si="7"/>
        <v/>
      </c>
    </row>
    <row r="242" spans="1:14" x14ac:dyDescent="0.25">
      <c r="A242" s="2"/>
      <c r="B242" s="21"/>
      <c r="C242" s="40"/>
      <c r="D242" s="40"/>
      <c r="E242" s="22"/>
      <c r="F242" s="23"/>
      <c r="G242" s="2"/>
      <c r="H242" s="112" t="str">
        <f>IF($B242="", "", COUNTIF(Assignment!$C$11:$C$263, $B242))</f>
        <v/>
      </c>
      <c r="I242" s="2"/>
      <c r="L242" s="28" t="str">
        <f t="shared" si="6"/>
        <v/>
      </c>
      <c r="N242" s="28" t="str">
        <f t="shared" si="7"/>
        <v/>
      </c>
    </row>
    <row r="243" spans="1:14" x14ac:dyDescent="0.25">
      <c r="A243" s="2"/>
      <c r="B243" s="21"/>
      <c r="C243" s="40"/>
      <c r="D243" s="40"/>
      <c r="E243" s="22"/>
      <c r="F243" s="23"/>
      <c r="G243" s="2"/>
      <c r="H243" s="112" t="str">
        <f>IF($B243="", "", COUNTIF(Assignment!$C$11:$C$263, $B243))</f>
        <v/>
      </c>
      <c r="I243" s="2"/>
      <c r="L243" s="28" t="str">
        <f t="shared" si="6"/>
        <v/>
      </c>
      <c r="N243" s="28" t="str">
        <f t="shared" si="7"/>
        <v/>
      </c>
    </row>
    <row r="244" spans="1:14" x14ac:dyDescent="0.25">
      <c r="A244" s="2"/>
      <c r="B244" s="21"/>
      <c r="C244" s="40"/>
      <c r="D244" s="40"/>
      <c r="E244" s="22"/>
      <c r="F244" s="23"/>
      <c r="G244" s="2"/>
      <c r="H244" s="112" t="str">
        <f>IF($B244="", "", COUNTIF(Assignment!$C$11:$C$263, $B244))</f>
        <v/>
      </c>
      <c r="I244" s="2"/>
      <c r="L244" s="28" t="str">
        <f t="shared" si="6"/>
        <v/>
      </c>
      <c r="N244" s="28" t="str">
        <f t="shared" si="7"/>
        <v/>
      </c>
    </row>
    <row r="245" spans="1:14" x14ac:dyDescent="0.25">
      <c r="A245" s="2"/>
      <c r="B245" s="21"/>
      <c r="C245" s="40"/>
      <c r="D245" s="40"/>
      <c r="E245" s="22"/>
      <c r="F245" s="23"/>
      <c r="G245" s="2"/>
      <c r="H245" s="112" t="str">
        <f>IF($B245="", "", COUNTIF(Assignment!$C$11:$C$263, $B245))</f>
        <v/>
      </c>
      <c r="I245" s="2"/>
      <c r="L245" s="28" t="str">
        <f t="shared" si="6"/>
        <v/>
      </c>
      <c r="N245" s="28" t="str">
        <f t="shared" si="7"/>
        <v/>
      </c>
    </row>
    <row r="246" spans="1:14" x14ac:dyDescent="0.25">
      <c r="A246" s="2"/>
      <c r="B246" s="21"/>
      <c r="C246" s="40"/>
      <c r="D246" s="40"/>
      <c r="E246" s="22"/>
      <c r="F246" s="23"/>
      <c r="G246" s="2"/>
      <c r="H246" s="112" t="str">
        <f>IF($B246="", "", COUNTIF(Assignment!$C$11:$C$263, $B246))</f>
        <v/>
      </c>
      <c r="I246" s="2"/>
      <c r="L246" s="28" t="str">
        <f t="shared" si="6"/>
        <v/>
      </c>
      <c r="N246" s="28" t="str">
        <f t="shared" si="7"/>
        <v/>
      </c>
    </row>
    <row r="247" spans="1:14" x14ac:dyDescent="0.25">
      <c r="A247" s="2"/>
      <c r="B247" s="21"/>
      <c r="C247" s="40"/>
      <c r="D247" s="40"/>
      <c r="E247" s="22"/>
      <c r="F247" s="23"/>
      <c r="G247" s="2"/>
      <c r="H247" s="112" t="str">
        <f>IF($B247="", "", COUNTIF(Assignment!$C$11:$C$263, $B247))</f>
        <v/>
      </c>
      <c r="I247" s="2"/>
      <c r="L247" s="28" t="str">
        <f t="shared" si="6"/>
        <v/>
      </c>
      <c r="N247" s="28" t="str">
        <f t="shared" si="7"/>
        <v/>
      </c>
    </row>
    <row r="248" spans="1:14" x14ac:dyDescent="0.25">
      <c r="A248" s="2"/>
      <c r="B248" s="21"/>
      <c r="C248" s="40"/>
      <c r="D248" s="40"/>
      <c r="E248" s="22"/>
      <c r="F248" s="23"/>
      <c r="G248" s="2"/>
      <c r="H248" s="112" t="str">
        <f>IF($B248="", "", COUNTIF(Assignment!$C$11:$C$263, $B248))</f>
        <v/>
      </c>
      <c r="I248" s="2"/>
      <c r="L248" s="28" t="str">
        <f t="shared" si="6"/>
        <v/>
      </c>
      <c r="N248" s="28" t="str">
        <f t="shared" si="7"/>
        <v/>
      </c>
    </row>
    <row r="249" spans="1:14" x14ac:dyDescent="0.25">
      <c r="A249" s="2"/>
      <c r="B249" s="21"/>
      <c r="C249" s="40"/>
      <c r="D249" s="40"/>
      <c r="E249" s="22"/>
      <c r="F249" s="23"/>
      <c r="G249" s="2"/>
      <c r="H249" s="112" t="str">
        <f>IF($B249="", "", COUNTIF(Assignment!$C$11:$C$263, $B249))</f>
        <v/>
      </c>
      <c r="I249" s="2"/>
      <c r="L249" s="28" t="str">
        <f t="shared" si="6"/>
        <v/>
      </c>
      <c r="N249" s="28" t="str">
        <f t="shared" si="7"/>
        <v/>
      </c>
    </row>
    <row r="250" spans="1:14" x14ac:dyDescent="0.25">
      <c r="A250" s="2"/>
      <c r="B250" s="21"/>
      <c r="C250" s="40"/>
      <c r="D250" s="40"/>
      <c r="E250" s="22"/>
      <c r="F250" s="23"/>
      <c r="G250" s="2"/>
      <c r="H250" s="112" t="str">
        <f>IF($B250="", "", COUNTIF(Assignment!$C$11:$C$263, $B250))</f>
        <v/>
      </c>
      <c r="I250" s="2"/>
      <c r="L250" s="28" t="str">
        <f t="shared" si="6"/>
        <v/>
      </c>
      <c r="N250" s="28" t="str">
        <f t="shared" si="7"/>
        <v/>
      </c>
    </row>
    <row r="251" spans="1:14" x14ac:dyDescent="0.25">
      <c r="A251" s="2"/>
      <c r="B251" s="21"/>
      <c r="C251" s="40"/>
      <c r="D251" s="40"/>
      <c r="E251" s="22"/>
      <c r="F251" s="23"/>
      <c r="G251" s="2"/>
      <c r="H251" s="112" t="str">
        <f>IF($B251="", "", COUNTIF(Assignment!$C$11:$C$263, $B251))</f>
        <v/>
      </c>
      <c r="I251" s="2"/>
      <c r="L251" s="28" t="str">
        <f t="shared" si="6"/>
        <v/>
      </c>
      <c r="N251" s="28" t="str">
        <f t="shared" si="7"/>
        <v/>
      </c>
    </row>
    <row r="252" spans="1:14" x14ac:dyDescent="0.25">
      <c r="A252" s="2"/>
      <c r="B252" s="21"/>
      <c r="C252" s="40"/>
      <c r="D252" s="40"/>
      <c r="E252" s="22"/>
      <c r="F252" s="23"/>
      <c r="G252" s="2"/>
      <c r="H252" s="112" t="str">
        <f>IF($B252="", "", COUNTIF(Assignment!$C$11:$C$263, $B252))</f>
        <v/>
      </c>
      <c r="I252" s="2"/>
      <c r="L252" s="28" t="str">
        <f t="shared" si="6"/>
        <v/>
      </c>
      <c r="N252" s="28" t="str">
        <f t="shared" si="7"/>
        <v/>
      </c>
    </row>
    <row r="253" spans="1:14" x14ac:dyDescent="0.25">
      <c r="A253" s="2"/>
      <c r="B253" s="21"/>
      <c r="C253" s="40"/>
      <c r="D253" s="40"/>
      <c r="E253" s="22"/>
      <c r="F253" s="23"/>
      <c r="G253" s="2"/>
      <c r="H253" s="112" t="str">
        <f>IF($B253="", "", COUNTIF(Assignment!$C$11:$C$263, $B253))</f>
        <v/>
      </c>
      <c r="I253" s="2"/>
      <c r="L253" s="28" t="str">
        <f t="shared" si="6"/>
        <v/>
      </c>
      <c r="N253" s="28" t="str">
        <f t="shared" si="7"/>
        <v/>
      </c>
    </row>
    <row r="254" spans="1:14" x14ac:dyDescent="0.25">
      <c r="A254" s="2"/>
      <c r="B254" s="21"/>
      <c r="C254" s="40"/>
      <c r="D254" s="40"/>
      <c r="E254" s="22"/>
      <c r="F254" s="23"/>
      <c r="G254" s="2"/>
      <c r="H254" s="112" t="str">
        <f>IF($B254="", "", COUNTIF(Assignment!$C$11:$C$263, $B254))</f>
        <v/>
      </c>
      <c r="I254" s="2"/>
      <c r="L254" s="28" t="str">
        <f t="shared" si="6"/>
        <v/>
      </c>
      <c r="N254" s="28" t="str">
        <f t="shared" si="7"/>
        <v/>
      </c>
    </row>
    <row r="255" spans="1:14" x14ac:dyDescent="0.25">
      <c r="A255" s="2"/>
      <c r="B255" s="21"/>
      <c r="C255" s="40"/>
      <c r="D255" s="40"/>
      <c r="E255" s="22"/>
      <c r="F255" s="23"/>
      <c r="G255" s="2"/>
      <c r="H255" s="112" t="str">
        <f>IF($B255="", "", COUNTIF(Assignment!$C$11:$C$263, $B255))</f>
        <v/>
      </c>
      <c r="I255" s="2"/>
      <c r="L255" s="28" t="str">
        <f t="shared" si="6"/>
        <v/>
      </c>
      <c r="N255" s="28" t="str">
        <f t="shared" si="7"/>
        <v/>
      </c>
    </row>
    <row r="256" spans="1:14" x14ac:dyDescent="0.25">
      <c r="A256" s="2"/>
      <c r="B256" s="21"/>
      <c r="C256" s="40"/>
      <c r="D256" s="40"/>
      <c r="E256" s="22"/>
      <c r="F256" s="23"/>
      <c r="G256" s="2"/>
      <c r="H256" s="112" t="str">
        <f>IF($B256="", "", COUNTIF(Assignment!$C$11:$C$263, $B256))</f>
        <v/>
      </c>
      <c r="I256" s="2"/>
      <c r="L256" s="28" t="str">
        <f t="shared" si="6"/>
        <v/>
      </c>
      <c r="N256" s="28" t="str">
        <f t="shared" si="7"/>
        <v/>
      </c>
    </row>
    <row r="257" spans="1:14" x14ac:dyDescent="0.25">
      <c r="A257" s="2"/>
      <c r="B257" s="21"/>
      <c r="C257" s="40"/>
      <c r="D257" s="40"/>
      <c r="E257" s="22"/>
      <c r="F257" s="23"/>
      <c r="G257" s="2"/>
      <c r="H257" s="112" t="str">
        <f>IF($B257="", "", COUNTIF(Assignment!$C$11:$C$263, $B257))</f>
        <v/>
      </c>
      <c r="I257" s="2"/>
      <c r="L257" s="28" t="str">
        <f t="shared" si="6"/>
        <v/>
      </c>
      <c r="N257" s="28" t="str">
        <f t="shared" si="7"/>
        <v/>
      </c>
    </row>
    <row r="258" spans="1:14" x14ac:dyDescent="0.25">
      <c r="A258" s="2"/>
      <c r="B258" s="21"/>
      <c r="C258" s="40"/>
      <c r="D258" s="40"/>
      <c r="E258" s="22"/>
      <c r="F258" s="23"/>
      <c r="G258" s="2"/>
      <c r="H258" s="112" t="str">
        <f>IF($B258="", "", COUNTIF(Assignment!$C$11:$C$263, $B258))</f>
        <v/>
      </c>
      <c r="I258" s="2"/>
      <c r="L258" s="28" t="str">
        <f t="shared" si="6"/>
        <v/>
      </c>
      <c r="N258" s="28" t="str">
        <f t="shared" si="7"/>
        <v/>
      </c>
    </row>
    <row r="259" spans="1:14" x14ac:dyDescent="0.25">
      <c r="A259" s="2"/>
      <c r="B259" s="21"/>
      <c r="C259" s="40"/>
      <c r="D259" s="40"/>
      <c r="E259" s="22"/>
      <c r="F259" s="23"/>
      <c r="G259" s="2"/>
      <c r="H259" s="112" t="str">
        <f>IF($B259="", "", COUNTIF(Assignment!$C$11:$C$263, $B259))</f>
        <v/>
      </c>
      <c r="I259" s="2"/>
      <c r="L259" s="28" t="str">
        <f t="shared" si="6"/>
        <v/>
      </c>
      <c r="N259" s="28" t="str">
        <f t="shared" si="7"/>
        <v/>
      </c>
    </row>
    <row r="260" spans="1:14" x14ac:dyDescent="0.25">
      <c r="A260" s="2"/>
      <c r="B260" s="21"/>
      <c r="C260" s="40"/>
      <c r="D260" s="40"/>
      <c r="E260" s="22"/>
      <c r="F260" s="23"/>
      <c r="G260" s="2"/>
      <c r="H260" s="112" t="str">
        <f>IF($B260="", "", COUNTIF(Assignment!$C$11:$C$263, $B260))</f>
        <v/>
      </c>
      <c r="I260" s="2"/>
      <c r="L260" s="28" t="str">
        <f t="shared" si="6"/>
        <v/>
      </c>
      <c r="N260" s="28" t="str">
        <f t="shared" si="7"/>
        <v/>
      </c>
    </row>
    <row r="261" spans="1:14" x14ac:dyDescent="0.25">
      <c r="A261" s="2"/>
      <c r="B261" s="21"/>
      <c r="C261" s="40"/>
      <c r="D261" s="40"/>
      <c r="E261" s="22"/>
      <c r="F261" s="23"/>
      <c r="G261" s="2"/>
      <c r="H261" s="112" t="str">
        <f>IF($B261="", "", COUNTIF(Assignment!$C$11:$C$263, $B261))</f>
        <v/>
      </c>
      <c r="I261" s="2"/>
      <c r="L261" s="28" t="str">
        <f t="shared" si="6"/>
        <v/>
      </c>
      <c r="N261" s="28" t="str">
        <f t="shared" si="7"/>
        <v/>
      </c>
    </row>
    <row r="262" spans="1:14" x14ac:dyDescent="0.25">
      <c r="A262" s="2"/>
      <c r="B262" s="21"/>
      <c r="C262" s="40"/>
      <c r="D262" s="40"/>
      <c r="E262" s="22"/>
      <c r="F262" s="23"/>
      <c r="G262" s="2"/>
      <c r="H262" s="112" t="str">
        <f>IF($B262="", "", COUNTIF(Assignment!$C$11:$C$263, $B262))</f>
        <v/>
      </c>
      <c r="I262" s="2"/>
      <c r="L262" s="28" t="str">
        <f t="shared" si="6"/>
        <v/>
      </c>
      <c r="N262" s="28" t="str">
        <f t="shared" si="7"/>
        <v/>
      </c>
    </row>
    <row r="263" spans="1:14" x14ac:dyDescent="0.25">
      <c r="A263" s="2"/>
      <c r="B263" s="24"/>
      <c r="C263" s="41"/>
      <c r="D263" s="41"/>
      <c r="E263" s="25"/>
      <c r="F263" s="26"/>
      <c r="G263" s="2"/>
      <c r="H263" s="113" t="str">
        <f>IF($B263="", "", COUNTIF(Assignment!$C$11:$C$263, $B263))</f>
        <v/>
      </c>
      <c r="I263" s="2"/>
      <c r="L263" s="29" t="str">
        <f t="shared" si="6"/>
        <v/>
      </c>
      <c r="N263" s="29" t="str">
        <f t="shared" si="7"/>
        <v/>
      </c>
    </row>
    <row r="264" spans="1:14" x14ac:dyDescent="0.25">
      <c r="A264" s="2"/>
      <c r="B264" s="2"/>
      <c r="C264" s="2"/>
      <c r="D264" s="2"/>
      <c r="E264" s="2"/>
      <c r="F264" s="2"/>
      <c r="G264" s="2"/>
      <c r="H264" s="2"/>
      <c r="I264" s="2"/>
    </row>
  </sheetData>
  <sheetProtection algorithmName="SHA-512" hashValue="lRIq+YbrmcOvEDGOyqFxl3NKFe0gZUzgtSJ3g9zFIF98lGvSi5x7tWeuUhs8esbIMWZOUgvUKDou5R7EB7iRFg==" saltValue="FjQAmAN/dviTKJtCGdWACQ==" spinCount="100000" sheet="1" sort="0" autoFilter="0"/>
  <autoFilter ref="B10:F263" xr:uid="{0D370113-9B5E-4A01-9339-6EDC2C8D1780}"/>
  <mergeCells count="7">
    <mergeCell ref="E5:E8"/>
    <mergeCell ref="F5:F8"/>
    <mergeCell ref="B1:D1"/>
    <mergeCell ref="B2:D3"/>
    <mergeCell ref="B5:B8"/>
    <mergeCell ref="C5:C8"/>
    <mergeCell ref="D5:D8"/>
  </mergeCells>
  <conditionalFormatting sqref="B11:B263">
    <cfRule type="expression" dxfId="20" priority="2">
      <formula>$L11="Red"</formula>
    </cfRule>
  </conditionalFormatting>
  <conditionalFormatting sqref="B4">
    <cfRule type="expression" dxfId="19" priority="1">
      <formula>NOT($B$4="")</formula>
    </cfRule>
  </conditionalFormatting>
  <dataValidations count="3">
    <dataValidation type="list" allowBlank="1" showInputMessage="1" showErrorMessage="1" sqref="F11:F263" xr:uid="{108BFD90-FA02-46E7-9FDB-492F635F27B0}">
      <formula1>$L$3:$L$5</formula1>
    </dataValidation>
    <dataValidation type="whole" allowBlank="1" showInputMessage="1" showErrorMessage="1" errorTitle="Whole Number" error="Please enter a whole number between 1 and 10,000. Enter as a mumber, so ten would be entered as 10." sqref="D11:D263" xr:uid="{101794E8-5D83-43C6-A61D-49040662D906}">
      <formula1>0</formula1>
      <formula2>10000</formula2>
    </dataValidation>
    <dataValidation allowBlank="1" showInputMessage="1" showErrorMessage="1" errorTitle="Whole Number" error="Please enter a whole number between 1 and 10,000. Enter as a mumber, so ten would be entered as 10." sqref="C11:C263" xr:uid="{4596DB40-CC2A-4675-918D-6A495056F1D8}"/>
  </dataValidations>
  <pageMargins left="0.7" right="0.7" top="0.75" bottom="0.75" header="0.3" footer="0.3"/>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2003-7735-41D6-BE6C-19F1A264B2B6}">
  <sheetPr>
    <tabColor rgb="FFFFC000"/>
  </sheetPr>
  <dimension ref="A1:AY3046"/>
  <sheetViews>
    <sheetView zoomScaleNormal="100" workbookViewId="0">
      <pane ySplit="10" topLeftCell="A11" activePane="bottomLeft" state="frozen"/>
      <selection pane="bottomLeft"/>
    </sheetView>
  </sheetViews>
  <sheetFormatPr defaultColWidth="0" defaultRowHeight="15" customHeight="1" zeroHeight="1" x14ac:dyDescent="0.25"/>
  <cols>
    <col min="1" max="1" width="2.85546875" style="1" customWidth="1"/>
    <col min="2" max="2" width="25.7109375" style="1" customWidth="1"/>
    <col min="3" max="3" width="31.42578125" style="1" customWidth="1"/>
    <col min="4" max="5" width="15.7109375" style="1" customWidth="1"/>
    <col min="6" max="6" width="10" style="1" customWidth="1"/>
    <col min="7" max="7" width="2.85546875" style="1" customWidth="1"/>
    <col min="8" max="9" width="14.28515625" style="1" customWidth="1"/>
    <col min="10" max="10" width="9.140625" style="1" customWidth="1"/>
    <col min="11" max="11" width="2.85546875" style="1" customWidth="1"/>
    <col min="12" max="12" width="9.140625" style="1" hidden="1"/>
    <col min="13" max="13" width="21.42578125" style="1" hidden="1"/>
    <col min="14" max="14" width="9.140625" style="1" hidden="1"/>
    <col min="15" max="15" width="2.85546875" style="1" hidden="1"/>
    <col min="16" max="16" width="11.42578125" style="1" hidden="1"/>
    <col min="17" max="17" width="2.85546875" style="1" hidden="1"/>
    <col min="18" max="19" width="28.7109375" style="1" hidden="1"/>
    <col min="20" max="20" width="2.85546875" style="1" hidden="1"/>
    <col min="21" max="22" width="9.140625" style="1" hidden="1"/>
    <col min="23" max="23" width="2.7109375" style="1" hidden="1"/>
    <col min="24" max="24" width="9.140625" style="1" hidden="1"/>
    <col min="25" max="25" width="2.85546875" style="1" hidden="1"/>
    <col min="26" max="26" width="8.5703125" style="1" hidden="1"/>
    <col min="27" max="27" width="2.85546875" style="1" hidden="1"/>
    <col min="28" max="28" width="9.140625" style="1" hidden="1"/>
    <col min="29" max="29" width="2.85546875" style="1" hidden="1"/>
    <col min="30" max="30" width="14.28515625" style="1" hidden="1"/>
    <col min="31" max="31" width="9.140625" style="1" hidden="1"/>
    <col min="32" max="33" width="2.85546875" style="1" hidden="1"/>
    <col min="34" max="34" width="8.5703125" style="1" hidden="1"/>
    <col min="35" max="35" width="2.85546875" style="1" hidden="1"/>
    <col min="36" max="36" width="11.42578125" style="1" hidden="1"/>
    <col min="37" max="37" width="2.85546875" style="1" hidden="1"/>
    <col min="38" max="39" width="11.42578125" style="1" hidden="1"/>
    <col min="40" max="40" width="2.85546875" style="1" hidden="1"/>
    <col min="41" max="41" width="11.42578125" style="1" hidden="1"/>
    <col min="42" max="42" width="2.85546875" style="1" hidden="1"/>
    <col min="43" max="43" width="9.140625" style="1" hidden="1"/>
    <col min="44" max="44" width="20" style="1" hidden="1"/>
    <col min="45" max="45" width="2.85546875" style="1" hidden="1"/>
    <col min="46" max="46" width="11.42578125" style="1" hidden="1"/>
    <col min="47" max="47" width="9.140625" style="1" hidden="1"/>
    <col min="48" max="48" width="2.85546875" style="1" hidden="1"/>
    <col min="49" max="49" width="14.28515625" style="1" hidden="1"/>
    <col min="50" max="50" width="2.85546875" style="1" hidden="1"/>
    <col min="51" max="51" width="28.5703125" style="1" hidden="1"/>
    <col min="52" max="16384" width="9.140625" style="1" hidden="1"/>
  </cols>
  <sheetData>
    <row r="1" spans="1:49" ht="15" customHeight="1" x14ac:dyDescent="0.25">
      <c r="A1" s="2"/>
      <c r="B1" s="219" t="str">
        <f>'Intro &amp; Setup'!$BA$11</f>
        <v>Your Business</v>
      </c>
      <c r="C1" s="219"/>
      <c r="D1" s="2"/>
      <c r="E1" s="2"/>
      <c r="F1" s="2"/>
      <c r="G1" s="2"/>
      <c r="H1" s="2"/>
      <c r="I1" s="2"/>
      <c r="J1" s="2"/>
      <c r="K1" s="2"/>
    </row>
    <row r="2" spans="1:49" ht="15" customHeight="1" x14ac:dyDescent="0.25">
      <c r="A2" s="2"/>
      <c r="B2" s="229" t="s">
        <v>26</v>
      </c>
      <c r="C2" s="230"/>
      <c r="D2" s="47"/>
      <c r="E2" s="2"/>
      <c r="F2" s="2"/>
      <c r="G2" s="2"/>
      <c r="H2" s="220" t="s">
        <v>56</v>
      </c>
      <c r="I2" s="221"/>
      <c r="J2" s="222"/>
      <c r="K2" s="2"/>
    </row>
    <row r="3" spans="1:49" ht="15" customHeight="1" x14ac:dyDescent="0.25">
      <c r="A3" s="2"/>
      <c r="B3" s="231"/>
      <c r="C3" s="232"/>
      <c r="D3" s="217" t="s">
        <v>37</v>
      </c>
      <c r="E3" s="217" t="s">
        <v>36</v>
      </c>
      <c r="F3" s="217" t="s">
        <v>28</v>
      </c>
      <c r="G3" s="2"/>
      <c r="H3" s="223"/>
      <c r="I3" s="224"/>
      <c r="J3" s="225"/>
      <c r="K3" s="2"/>
      <c r="N3" s="31"/>
      <c r="AJ3" s="103">
        <f ca="1">TODAY()</f>
        <v>44644</v>
      </c>
    </row>
    <row r="4" spans="1:49" ht="15" customHeight="1" x14ac:dyDescent="0.25">
      <c r="A4" s="2"/>
      <c r="B4" s="228" t="str">
        <f>IF($N$8="Red", "DUPLICATES", "")</f>
        <v/>
      </c>
      <c r="C4" s="228"/>
      <c r="D4" s="217"/>
      <c r="E4" s="217"/>
      <c r="F4" s="217"/>
      <c r="G4" s="2"/>
      <c r="H4" s="223"/>
      <c r="I4" s="224"/>
      <c r="J4" s="225"/>
      <c r="K4" s="2"/>
      <c r="N4" s="27" t="s">
        <v>33</v>
      </c>
    </row>
    <row r="5" spans="1:49" ht="15" customHeight="1" x14ac:dyDescent="0.25">
      <c r="A5" s="2"/>
      <c r="B5" s="32" t="str">
        <f>IF(U$8&gt;0,"Names not on List", "")</f>
        <v/>
      </c>
      <c r="C5" s="32" t="str">
        <f>IF(V$8&gt;0, "Items not on List", "")</f>
        <v/>
      </c>
      <c r="D5" s="217"/>
      <c r="E5" s="217"/>
      <c r="F5" s="217"/>
      <c r="G5" s="2"/>
      <c r="H5" s="223"/>
      <c r="I5" s="224"/>
      <c r="J5" s="225"/>
      <c r="K5" s="2"/>
      <c r="N5" s="29" t="s">
        <v>34</v>
      </c>
      <c r="AB5" s="64" t="str">
        <f>IF('Next Renewals'!$H$2='Next Renewals'!$N$4, 'Next Renewals'!$N$4, "")</f>
        <v>✓</v>
      </c>
      <c r="AJ5" s="104">
        <f ca="1">DATE(YEAR($AJ$3), MONTH($AJ$3), 1)</f>
        <v>44621</v>
      </c>
      <c r="AW5" s="27" t="s">
        <v>100</v>
      </c>
    </row>
    <row r="6" spans="1:49" ht="15" customHeight="1" x14ac:dyDescent="0.25">
      <c r="A6" s="2"/>
      <c r="B6" s="217" t="s">
        <v>27</v>
      </c>
      <c r="C6" s="217" t="s">
        <v>55</v>
      </c>
      <c r="D6" s="217"/>
      <c r="E6" s="217"/>
      <c r="F6" s="217"/>
      <c r="G6" s="2"/>
      <c r="H6" s="223"/>
      <c r="I6" s="224"/>
      <c r="J6" s="225"/>
      <c r="K6" s="2"/>
      <c r="AB6" s="27" t="str">
        <f>IF('Next Renewals'!$H3=$N$5, "", 'Training &amp; Accreditation Items'!$L3)</f>
        <v>High</v>
      </c>
      <c r="AJ6" s="104">
        <f ca="1">DATE(YEAR($AJ$5)+1, MONTH($AJ$5), DAY($AJ$5)-1)</f>
        <v>44985</v>
      </c>
      <c r="AW6" s="28" t="s">
        <v>101</v>
      </c>
    </row>
    <row r="7" spans="1:49" ht="15" customHeight="1" x14ac:dyDescent="0.25">
      <c r="A7" s="2"/>
      <c r="B7" s="217"/>
      <c r="C7" s="217"/>
      <c r="D7" s="217"/>
      <c r="E7" s="217"/>
      <c r="F7" s="217"/>
      <c r="G7" s="2"/>
      <c r="H7" s="226"/>
      <c r="I7" s="218"/>
      <c r="J7" s="227"/>
      <c r="K7" s="2"/>
      <c r="AB7" s="28" t="str">
        <f>IF('Next Renewals'!$H4=$N$5, "", 'Training &amp; Accreditation Items'!$L4)</f>
        <v>Medium</v>
      </c>
      <c r="AW7" s="29" t="s">
        <v>19</v>
      </c>
    </row>
    <row r="8" spans="1:49" ht="15" customHeight="1" x14ac:dyDescent="0.25">
      <c r="A8" s="2"/>
      <c r="B8" s="218"/>
      <c r="C8" s="218"/>
      <c r="D8" s="218"/>
      <c r="E8" s="218"/>
      <c r="F8" s="218"/>
      <c r="G8" s="2"/>
      <c r="H8" s="2"/>
      <c r="I8" s="2"/>
      <c r="J8" s="2"/>
      <c r="K8" s="2"/>
      <c r="N8" s="31" t="str">
        <f>IF(COUNTIF($N$11:$N$263, "Red")&gt;0, "Red", "")</f>
        <v/>
      </c>
      <c r="U8" s="31">
        <f>COUNTIF(U$11:U$263, 0)</f>
        <v>0</v>
      </c>
      <c r="V8" s="31">
        <f>COUNTIF(V$11:V$263, 0)</f>
        <v>0</v>
      </c>
      <c r="AB8" s="29" t="str">
        <f>IF('Next Renewals'!$H5=$N$5, "", 'Training &amp; Accreditation Items'!$L5)</f>
        <v>Low</v>
      </c>
      <c r="AD8" s="64">
        <f ca="1">COUNTIF($AD$11:$AD$263, "&lt;"&amp;$AJ3)</f>
        <v>6</v>
      </c>
    </row>
    <row r="9" spans="1:49" ht="15" customHeight="1" x14ac:dyDescent="0.25">
      <c r="A9" s="2"/>
      <c r="B9" s="89" t="s">
        <v>20</v>
      </c>
      <c r="C9" s="90" t="s">
        <v>21</v>
      </c>
      <c r="D9" s="90" t="s">
        <v>40</v>
      </c>
      <c r="E9" s="90" t="s">
        <v>39</v>
      </c>
      <c r="F9" s="91" t="s">
        <v>22</v>
      </c>
      <c r="G9" s="2"/>
      <c r="H9" s="79" t="s">
        <v>23</v>
      </c>
      <c r="I9" s="80" t="s">
        <v>24</v>
      </c>
      <c r="J9" s="81" t="s">
        <v>25</v>
      </c>
      <c r="K9" s="2"/>
      <c r="R9" s="30" t="s">
        <v>31</v>
      </c>
      <c r="S9" s="30" t="s">
        <v>32</v>
      </c>
    </row>
    <row r="10" spans="1:49" ht="15" customHeight="1" x14ac:dyDescent="0.25">
      <c r="A10" s="2"/>
      <c r="B10" s="92"/>
      <c r="C10" s="93"/>
      <c r="D10" s="93"/>
      <c r="E10" s="93"/>
      <c r="F10" s="94"/>
      <c r="G10" s="2"/>
      <c r="H10" s="95"/>
      <c r="I10" s="83"/>
      <c r="J10" s="96"/>
      <c r="K10" s="2"/>
      <c r="N10" s="30" t="s">
        <v>19</v>
      </c>
      <c r="P10" s="30" t="s">
        <v>106</v>
      </c>
      <c r="R10" s="31"/>
      <c r="S10" s="31"/>
      <c r="X10" s="30" t="s">
        <v>35</v>
      </c>
      <c r="Z10" s="30" t="s">
        <v>88</v>
      </c>
      <c r="AB10" s="30" t="s">
        <v>91</v>
      </c>
      <c r="AD10" s="30" t="s">
        <v>94</v>
      </c>
      <c r="AE10" s="30" t="s">
        <v>25</v>
      </c>
      <c r="AH10" s="30" t="s">
        <v>88</v>
      </c>
      <c r="AJ10" s="30" t="s">
        <v>89</v>
      </c>
      <c r="AK10" s="30"/>
      <c r="AL10" s="30" t="s">
        <v>90</v>
      </c>
      <c r="AM10" s="30" t="s">
        <v>91</v>
      </c>
      <c r="AN10" s="30"/>
      <c r="AO10" s="30" t="s">
        <v>92</v>
      </c>
      <c r="AQ10" s="30" t="s">
        <v>93</v>
      </c>
      <c r="AR10" s="30" t="s">
        <v>49</v>
      </c>
      <c r="AW10" s="30" t="s">
        <v>102</v>
      </c>
    </row>
    <row r="11" spans="1:49" x14ac:dyDescent="0.25">
      <c r="A11" s="2"/>
      <c r="B11" s="18" t="s">
        <v>70</v>
      </c>
      <c r="C11" s="33" t="s">
        <v>80</v>
      </c>
      <c r="D11" s="8">
        <v>43831</v>
      </c>
      <c r="E11" s="8">
        <v>43831</v>
      </c>
      <c r="F11" s="34"/>
      <c r="G11" s="2"/>
      <c r="H11" s="48">
        <f>IF($P11="", "", DATE(YEAR($P11), MONTH($P11)+$X11, DAY($P11)))</f>
        <v>43922</v>
      </c>
      <c r="I11" s="44">
        <f>IF($C11="", "", IFERROR(INDEX('Training &amp; Accreditation Items'!$E$11:$E$263, MATCH($C11, 'Training &amp; Accreditation Items'!$B$11:$B$263, 0)), ""))</f>
        <v>100</v>
      </c>
      <c r="J11" s="68">
        <f>$AE11</f>
        <v>1</v>
      </c>
      <c r="K11" s="2"/>
      <c r="L11" s="43"/>
      <c r="M11" s="27" t="str">
        <f t="shared" ref="M11:M74" si="0">IF(OR(B11="", C11=""), "", CONCATENATE(B11, " - ", C11))</f>
        <v>Staff 1 - Training 1</v>
      </c>
      <c r="N11" s="27" t="str">
        <f t="shared" ref="N11:N74" si="1">IF($M11="", "", IF(COUNTIF($M$11:$M$263, $M11)&gt;1, "Red", ""))</f>
        <v/>
      </c>
      <c r="P11" s="100">
        <f>IF(OR(B11="", C11=""), "", IF($E11="", IF($D11="", "", $D11), $E11))</f>
        <v>43831</v>
      </c>
      <c r="R11" s="14" t="str">
        <f>IF(Staff!$B11="", "", Staff!$B11)</f>
        <v>Staff 1</v>
      </c>
      <c r="S11" s="27" t="str">
        <f>IF('Training &amp; Accreditation Items'!$B11="", "", 'Training &amp; Accreditation Items'!B11)</f>
        <v>Training 1</v>
      </c>
      <c r="U11" s="27">
        <f>IF($B11="", "", COUNTIF($R$11:$R$131, $B11))</f>
        <v>1</v>
      </c>
      <c r="V11" s="27">
        <f t="shared" ref="V11:V74" si="2">IF($C11="", "", COUNTIF($S$11:$S$262, $C11))</f>
        <v>1</v>
      </c>
      <c r="X11" s="27">
        <f>IF($C11="", "", IFERROR(INDEX('Training &amp; Accreditation Items'!$N$11:$N$263, MATCH($C11, 'Training &amp; Accreditation Items'!$B$11:$B$263, 0)), ""))</f>
        <v>3</v>
      </c>
      <c r="Z11" s="27">
        <v>1</v>
      </c>
      <c r="AB11" s="111" t="str">
        <f>IF($C11="", "", IF(IFERROR(INDEX('Training &amp; Accreditation Items'!$F$11:$F$263, MATCH($C11, 'Training &amp; Accreditation Items'!$B$11:$B$263, 0)), "")="", "None", IFERROR(INDEX('Training &amp; Accreditation Items'!$F$11:$F$263, MATCH($C11, 'Training &amp; Accreditation Items'!$B$11:$B$263, 0)), "")))</f>
        <v>High</v>
      </c>
      <c r="AD11" s="100">
        <f>IF($H11="", "", IF(AND(NOT($AB$5=$N$4), $F11=$N$4), "", IF(COUNTIF($AB$6:$AB$8, $AB11)=0, "", $H11)))</f>
        <v>43922</v>
      </c>
      <c r="AE11" s="27">
        <f>IF($AD11="", "", COUNTIF($AD$11:$AD$263, "&lt;"&amp;$AD11)+1+COUNTIF($AD$11:$AD11, $AD11)-1)</f>
        <v>1</v>
      </c>
      <c r="AH11" s="27">
        <v>1</v>
      </c>
      <c r="AJ11" s="100">
        <f>IF($H11="", "", $H11)</f>
        <v>43922</v>
      </c>
      <c r="AL11" s="100" t="str">
        <f ca="1">IF($AJ11="", "", IF(OR($AJ11&lt;$AJ$5, $AJ11&gt;$AJ$6), "", $AJ11))</f>
        <v/>
      </c>
      <c r="AM11" s="27" t="str">
        <f ca="1">IF($AL11="", "", IF(IFERROR(INDEX('Training &amp; Accreditation Items'!$F$11:$F$263, MATCH(IFERROR(INDEX($C$11:$C$263, MATCH($AH11, $Z$11:$Z$263, 0)), ""), 'Training &amp; Accreditation Items'!$B$11:$B$263, 0)), "")="", "None", IFERROR(INDEX('Training &amp; Accreditation Items'!$F$11:$F$263, MATCH(IFERROR(INDEX($C$11:$C$263, MATCH($AH11, $Z$11:$Z$263, 0)), ""), 'Training &amp; Accreditation Items'!$B$11:$B$263, 0)), "")))</f>
        <v/>
      </c>
      <c r="AO11" s="27" t="str">
        <f ca="1">IF($AL11="", "", TEXT($AL11, "mmm yyyy"))</f>
        <v/>
      </c>
      <c r="AQ11" s="105" t="str">
        <f t="shared" ref="AQ11:AQ74" ca="1" si="3">IF($AL11="", "", IFERROR(INDEX($I$11:$I$263, MATCH($AH11, $Z$11:$Z$263, 0)), ""))</f>
        <v/>
      </c>
      <c r="AR11" s="108" t="str">
        <f ca="1">IF($AO11="", "", CONCATENATE($AO11, " - ", $AM11))</f>
        <v/>
      </c>
      <c r="AT11" s="100">
        <f>IF($H11="", "", $H11-$AU11)</f>
        <v>43901</v>
      </c>
      <c r="AU11" s="131">
        <f>IF($C11="", "", IFERROR(INDEX('Training &amp; Accreditation Items'!$D$11:$D$263, MATCH(C11, 'Training &amp; Accreditation Items'!$B$11:$B$263, 0)), ""))</f>
        <v>21</v>
      </c>
      <c r="AW11" s="27" t="str">
        <f ca="1">IF($AJ$3&gt;$H11, $AW$7, IF($AJ$3=$H11, $AW$6, IF($AJ$3&gt;=$AT11, $AW$5, "")))</f>
        <v>Red</v>
      </c>
    </row>
    <row r="12" spans="1:49" x14ac:dyDescent="0.25">
      <c r="A12" s="2"/>
      <c r="B12" s="21" t="s">
        <v>71</v>
      </c>
      <c r="C12" s="35" t="s">
        <v>81</v>
      </c>
      <c r="D12" s="11">
        <v>43831</v>
      </c>
      <c r="E12" s="11">
        <v>43831</v>
      </c>
      <c r="F12" s="36"/>
      <c r="G12" s="2"/>
      <c r="H12" s="49">
        <f t="shared" ref="H12:H75" si="4">IF($P12="", "", DATE(YEAR($P12), MONTH($P12)+$X12, DAY($P12)))</f>
        <v>43922</v>
      </c>
      <c r="I12" s="45">
        <f>IF($C12="", "", IFERROR(INDEX('Training &amp; Accreditation Items'!$E$11:$E$263, MATCH($C12, 'Training &amp; Accreditation Items'!$B$11:$B$263, 0)), ""))</f>
        <v>50</v>
      </c>
      <c r="J12" s="69">
        <f t="shared" ref="J12:J75" si="5">$AE12</f>
        <v>2</v>
      </c>
      <c r="K12" s="2"/>
      <c r="L12" s="43"/>
      <c r="M12" s="28" t="str">
        <f t="shared" si="0"/>
        <v>Staff 2 - Accredition 2</v>
      </c>
      <c r="N12" s="28" t="str">
        <f t="shared" si="1"/>
        <v/>
      </c>
      <c r="P12" s="101">
        <f t="shared" ref="P12:P75" si="6">IF(OR(B12="", C12=""), "", IF($E12="", IF($D12="", "", $D12), $E12))</f>
        <v>43831</v>
      </c>
      <c r="R12" s="15" t="str">
        <f>IF(Staff!$B12="", "", Staff!$B12)</f>
        <v>Staff 2</v>
      </c>
      <c r="S12" s="28" t="str">
        <f>IF('Training &amp; Accreditation Items'!$B12="", "", 'Training &amp; Accreditation Items'!B12)</f>
        <v>Accredition 2</v>
      </c>
      <c r="U12" s="28">
        <f t="shared" ref="U12:U75" si="7">IF($B12="", "", COUNTIF($R$11:$R$131, $B12))</f>
        <v>1</v>
      </c>
      <c r="V12" s="28">
        <f t="shared" si="2"/>
        <v>1</v>
      </c>
      <c r="X12" s="28">
        <f>IF($C12="", "", IFERROR(INDEX('Training &amp; Accreditation Items'!$N$11:$N$263, MATCH($C12, 'Training &amp; Accreditation Items'!$B$11:$B$263, 0)), ""))</f>
        <v>3</v>
      </c>
      <c r="Z12" s="28">
        <v>2</v>
      </c>
      <c r="AB12" s="112" t="str">
        <f>IF($C12="", "", IF(IFERROR(INDEX('Training &amp; Accreditation Items'!$F$11:$F$263, MATCH($C12, 'Training &amp; Accreditation Items'!$B$11:$B$263, 0)), "")="", "None", IFERROR(INDEX('Training &amp; Accreditation Items'!$F$11:$F$263, MATCH($C12, 'Training &amp; Accreditation Items'!$B$11:$B$263, 0)), "")))</f>
        <v>Medium</v>
      </c>
      <c r="AD12" s="101">
        <f t="shared" ref="AD12:AD75" si="8">IF($H12="", "", IF(AND(NOT($AB$5=$N$4), $F12=$N$4), "", IF(COUNTIF($AB$6:$AB$8, $AB12)=0, "", $H12)))</f>
        <v>43922</v>
      </c>
      <c r="AE12" s="28">
        <f>IF($AD12="", "", COUNTIF($AD$11:$AD$263, "&lt;"&amp;$AD12)+1+COUNTIF($AD$11:$AD12, $AD12)-1)</f>
        <v>2</v>
      </c>
      <c r="AH12" s="28">
        <v>2</v>
      </c>
      <c r="AJ12" s="101">
        <f t="shared" ref="AJ12:AJ75" si="9">IF($H12="", "", $H12)</f>
        <v>43922</v>
      </c>
      <c r="AL12" s="101" t="str">
        <f t="shared" ref="AL12:AL75" ca="1" si="10">IF($AJ12="", "", IF(OR($AJ12&lt;$AJ$5, $AJ12&gt;$AJ$6), "", $AJ12))</f>
        <v/>
      </c>
      <c r="AM12" s="28" t="str">
        <f ca="1">IF($AL12="", "", IF(IFERROR(INDEX('Training &amp; Accreditation Items'!$F$11:$F$263, MATCH(IFERROR(INDEX($C$11:$C$263, MATCH($AH12, $Z$11:$Z$263, 0)), ""), 'Training &amp; Accreditation Items'!$B$11:$B$263, 0)), "")="", "None", IFERROR(INDEX('Training &amp; Accreditation Items'!$F$11:$F$263, MATCH(IFERROR(INDEX($C$11:$C$263, MATCH($AH12, $Z$11:$Z$263, 0)), ""), 'Training &amp; Accreditation Items'!$B$11:$B$263, 0)), "")))</f>
        <v/>
      </c>
      <c r="AO12" s="28" t="str">
        <f t="shared" ref="AO12:AO75" ca="1" si="11">IF($AL12="", "", TEXT($AL12, "mmm yyyy"))</f>
        <v/>
      </c>
      <c r="AQ12" s="106" t="str">
        <f t="shared" ca="1" si="3"/>
        <v/>
      </c>
      <c r="AR12" s="109" t="str">
        <f t="shared" ref="AR12:AR75" ca="1" si="12">IF($AO12="", "", CONCATENATE($AO12, " - ", $AM12))</f>
        <v/>
      </c>
      <c r="AT12" s="101">
        <f t="shared" ref="AT12:AT75" si="13">IF($H12="", "", $H12-$AU12)</f>
        <v>43901</v>
      </c>
      <c r="AU12" s="132">
        <f>IF($C12="", "", IFERROR(INDEX('Training &amp; Accreditation Items'!$D$11:$D$263, MATCH(C12, 'Training &amp; Accreditation Items'!$B$11:$B$263, 0)), ""))</f>
        <v>21</v>
      </c>
      <c r="AW12" s="28" t="str">
        <f t="shared" ref="AW12:AW75" ca="1" si="14">IF($AJ$3&gt;$H12, $AW$7, IF($AJ$3=$H12, $AW$6, IF($AJ$3&gt;=$AT12, $AW$5, "")))</f>
        <v>Red</v>
      </c>
    </row>
    <row r="13" spans="1:49" x14ac:dyDescent="0.25">
      <c r="A13" s="2"/>
      <c r="B13" s="21" t="s">
        <v>72</v>
      </c>
      <c r="C13" s="35" t="s">
        <v>82</v>
      </c>
      <c r="D13" s="11">
        <v>43831</v>
      </c>
      <c r="E13" s="11">
        <v>43831</v>
      </c>
      <c r="F13" s="36"/>
      <c r="G13" s="2"/>
      <c r="H13" s="49">
        <f t="shared" si="4"/>
        <v>43922</v>
      </c>
      <c r="I13" s="45">
        <f>IF($C13="", "", IFERROR(INDEX('Training &amp; Accreditation Items'!$E$11:$E$263, MATCH($C13, 'Training &amp; Accreditation Items'!$B$11:$B$263, 0)), ""))</f>
        <v>35</v>
      </c>
      <c r="J13" s="69">
        <f t="shared" si="5"/>
        <v>3</v>
      </c>
      <c r="K13" s="2"/>
      <c r="L13" s="43"/>
      <c r="M13" s="28" t="str">
        <f t="shared" si="0"/>
        <v>Staff 3 - Training 3</v>
      </c>
      <c r="N13" s="28" t="str">
        <f t="shared" si="1"/>
        <v/>
      </c>
      <c r="P13" s="101">
        <f t="shared" si="6"/>
        <v>43831</v>
      </c>
      <c r="R13" s="15" t="str">
        <f>IF(Staff!$B13="", "", Staff!$B13)</f>
        <v>Staff 3</v>
      </c>
      <c r="S13" s="28" t="str">
        <f>IF('Training &amp; Accreditation Items'!$B13="", "", 'Training &amp; Accreditation Items'!B13)</f>
        <v>Training 3</v>
      </c>
      <c r="U13" s="28">
        <f t="shared" si="7"/>
        <v>1</v>
      </c>
      <c r="V13" s="28">
        <f t="shared" si="2"/>
        <v>1</v>
      </c>
      <c r="X13" s="28">
        <f>IF($C13="", "", IFERROR(INDEX('Training &amp; Accreditation Items'!$N$11:$N$263, MATCH($C13, 'Training &amp; Accreditation Items'!$B$11:$B$263, 0)), ""))</f>
        <v>3</v>
      </c>
      <c r="Z13" s="28">
        <v>3</v>
      </c>
      <c r="AB13" s="112" t="str">
        <f>IF($C13="", "", IF(IFERROR(INDEX('Training &amp; Accreditation Items'!$F$11:$F$263, MATCH($C13, 'Training &amp; Accreditation Items'!$B$11:$B$263, 0)), "")="", "None", IFERROR(INDEX('Training &amp; Accreditation Items'!$F$11:$F$263, MATCH($C13, 'Training &amp; Accreditation Items'!$B$11:$B$263, 0)), "")))</f>
        <v>High</v>
      </c>
      <c r="AD13" s="101">
        <f t="shared" si="8"/>
        <v>43922</v>
      </c>
      <c r="AE13" s="28">
        <f>IF($AD13="", "", COUNTIF($AD$11:$AD$263, "&lt;"&amp;$AD13)+1+COUNTIF($AD$11:$AD13, $AD13)-1)</f>
        <v>3</v>
      </c>
      <c r="AH13" s="28">
        <v>3</v>
      </c>
      <c r="AJ13" s="101">
        <f t="shared" si="9"/>
        <v>43922</v>
      </c>
      <c r="AL13" s="101" t="str">
        <f t="shared" ca="1" si="10"/>
        <v/>
      </c>
      <c r="AM13" s="28" t="str">
        <f ca="1">IF($AL13="", "", IF(IFERROR(INDEX('Training &amp; Accreditation Items'!$F$11:$F$263, MATCH(IFERROR(INDEX($C$11:$C$263, MATCH($AH13, $Z$11:$Z$263, 0)), ""), 'Training &amp; Accreditation Items'!$B$11:$B$263, 0)), "")="", "None", IFERROR(INDEX('Training &amp; Accreditation Items'!$F$11:$F$263, MATCH(IFERROR(INDEX($C$11:$C$263, MATCH($AH13, $Z$11:$Z$263, 0)), ""), 'Training &amp; Accreditation Items'!$B$11:$B$263, 0)), "")))</f>
        <v/>
      </c>
      <c r="AO13" s="28" t="str">
        <f t="shared" ca="1" si="11"/>
        <v/>
      </c>
      <c r="AQ13" s="106" t="str">
        <f t="shared" ca="1" si="3"/>
        <v/>
      </c>
      <c r="AR13" s="109" t="str">
        <f t="shared" ca="1" si="12"/>
        <v/>
      </c>
      <c r="AT13" s="101">
        <f t="shared" si="13"/>
        <v>43901</v>
      </c>
      <c r="AU13" s="132">
        <f>IF($C13="", "", IFERROR(INDEX('Training &amp; Accreditation Items'!$D$11:$D$263, MATCH(C13, 'Training &amp; Accreditation Items'!$B$11:$B$263, 0)), ""))</f>
        <v>21</v>
      </c>
      <c r="AW13" s="28" t="str">
        <f t="shared" ca="1" si="14"/>
        <v>Red</v>
      </c>
    </row>
    <row r="14" spans="1:49" x14ac:dyDescent="0.25">
      <c r="A14" s="2"/>
      <c r="B14" s="21" t="s">
        <v>73</v>
      </c>
      <c r="C14" s="35" t="s">
        <v>81</v>
      </c>
      <c r="D14" s="11">
        <v>43831</v>
      </c>
      <c r="E14" s="11">
        <v>43831</v>
      </c>
      <c r="F14" s="36"/>
      <c r="G14" s="2"/>
      <c r="H14" s="49">
        <f t="shared" si="4"/>
        <v>43922</v>
      </c>
      <c r="I14" s="45">
        <f>IF($C14="", "", IFERROR(INDEX('Training &amp; Accreditation Items'!$E$11:$E$263, MATCH($C14, 'Training &amp; Accreditation Items'!$B$11:$B$263, 0)), ""))</f>
        <v>50</v>
      </c>
      <c r="J14" s="69">
        <f t="shared" si="5"/>
        <v>4</v>
      </c>
      <c r="K14" s="2"/>
      <c r="L14" s="43"/>
      <c r="M14" s="28" t="str">
        <f t="shared" si="0"/>
        <v>Staff 4 - Accredition 2</v>
      </c>
      <c r="N14" s="28" t="str">
        <f t="shared" si="1"/>
        <v/>
      </c>
      <c r="P14" s="101">
        <f t="shared" si="6"/>
        <v>43831</v>
      </c>
      <c r="R14" s="15" t="str">
        <f>IF(Staff!$B14="", "", Staff!$B14)</f>
        <v>Staff 4</v>
      </c>
      <c r="S14" s="28" t="str">
        <f>IF('Training &amp; Accreditation Items'!$B14="", "", 'Training &amp; Accreditation Items'!B14)</f>
        <v>Accreditation 4</v>
      </c>
      <c r="U14" s="28">
        <f t="shared" si="7"/>
        <v>1</v>
      </c>
      <c r="V14" s="28">
        <f t="shared" si="2"/>
        <v>1</v>
      </c>
      <c r="X14" s="28">
        <f>IF($C14="", "", IFERROR(INDEX('Training &amp; Accreditation Items'!$N$11:$N$263, MATCH($C14, 'Training &amp; Accreditation Items'!$B$11:$B$263, 0)), ""))</f>
        <v>3</v>
      </c>
      <c r="Z14" s="28">
        <v>4</v>
      </c>
      <c r="AB14" s="112" t="str">
        <f>IF($C14="", "", IF(IFERROR(INDEX('Training &amp; Accreditation Items'!$F$11:$F$263, MATCH($C14, 'Training &amp; Accreditation Items'!$B$11:$B$263, 0)), "")="", "None", IFERROR(INDEX('Training &amp; Accreditation Items'!$F$11:$F$263, MATCH($C14, 'Training &amp; Accreditation Items'!$B$11:$B$263, 0)), "")))</f>
        <v>Medium</v>
      </c>
      <c r="AD14" s="101">
        <f t="shared" si="8"/>
        <v>43922</v>
      </c>
      <c r="AE14" s="28">
        <f>IF($AD14="", "", COUNTIF($AD$11:$AD$263, "&lt;"&amp;$AD14)+1+COUNTIF($AD$11:$AD14, $AD14)-1)</f>
        <v>4</v>
      </c>
      <c r="AH14" s="28">
        <v>4</v>
      </c>
      <c r="AJ14" s="101">
        <f t="shared" si="9"/>
        <v>43922</v>
      </c>
      <c r="AL14" s="101" t="str">
        <f t="shared" ca="1" si="10"/>
        <v/>
      </c>
      <c r="AM14" s="28" t="str">
        <f ca="1">IF($AL14="", "", IF(IFERROR(INDEX('Training &amp; Accreditation Items'!$F$11:$F$263, MATCH(IFERROR(INDEX($C$11:$C$263, MATCH($AH14, $Z$11:$Z$263, 0)), ""), 'Training &amp; Accreditation Items'!$B$11:$B$263, 0)), "")="", "None", IFERROR(INDEX('Training &amp; Accreditation Items'!$F$11:$F$263, MATCH(IFERROR(INDEX($C$11:$C$263, MATCH($AH14, $Z$11:$Z$263, 0)), ""), 'Training &amp; Accreditation Items'!$B$11:$B$263, 0)), "")))</f>
        <v/>
      </c>
      <c r="AO14" s="28" t="str">
        <f t="shared" ca="1" si="11"/>
        <v/>
      </c>
      <c r="AQ14" s="106" t="str">
        <f t="shared" ca="1" si="3"/>
        <v/>
      </c>
      <c r="AR14" s="109" t="str">
        <f t="shared" ca="1" si="12"/>
        <v/>
      </c>
      <c r="AT14" s="101">
        <f t="shared" si="13"/>
        <v>43901</v>
      </c>
      <c r="AU14" s="132">
        <f>IF($C14="", "", IFERROR(INDEX('Training &amp; Accreditation Items'!$D$11:$D$263, MATCH(C14, 'Training &amp; Accreditation Items'!$B$11:$B$263, 0)), ""))</f>
        <v>21</v>
      </c>
      <c r="AW14" s="28" t="str">
        <f t="shared" ca="1" si="14"/>
        <v>Red</v>
      </c>
    </row>
    <row r="15" spans="1:49" x14ac:dyDescent="0.25">
      <c r="A15" s="2"/>
      <c r="B15" s="21" t="s">
        <v>74</v>
      </c>
      <c r="C15" s="35" t="s">
        <v>83</v>
      </c>
      <c r="D15" s="11">
        <v>43831</v>
      </c>
      <c r="E15" s="11">
        <v>43831</v>
      </c>
      <c r="F15" s="36"/>
      <c r="G15" s="2"/>
      <c r="H15" s="49">
        <f t="shared" si="4"/>
        <v>43922</v>
      </c>
      <c r="I15" s="45">
        <f>IF($C15="", "", IFERROR(INDEX('Training &amp; Accreditation Items'!$E$11:$E$263, MATCH($C15, 'Training &amp; Accreditation Items'!$B$11:$B$263, 0)), ""))</f>
        <v>20</v>
      </c>
      <c r="J15" s="69">
        <f t="shared" si="5"/>
        <v>5</v>
      </c>
      <c r="K15" s="2"/>
      <c r="L15" s="43"/>
      <c r="M15" s="28" t="str">
        <f t="shared" si="0"/>
        <v>Staff 5 - Accreditation 4</v>
      </c>
      <c r="N15" s="28" t="str">
        <f t="shared" si="1"/>
        <v/>
      </c>
      <c r="P15" s="101">
        <f t="shared" si="6"/>
        <v>43831</v>
      </c>
      <c r="R15" s="15" t="str">
        <f>IF(Staff!$B15="", "", Staff!$B15)</f>
        <v>Staff 5</v>
      </c>
      <c r="S15" s="28" t="str">
        <f>IF('Training &amp; Accreditation Items'!$B15="", "", 'Training &amp; Accreditation Items'!B15)</f>
        <v/>
      </c>
      <c r="U15" s="28">
        <f t="shared" si="7"/>
        <v>1</v>
      </c>
      <c r="V15" s="28">
        <f t="shared" si="2"/>
        <v>1</v>
      </c>
      <c r="X15" s="28">
        <f>IF($C15="", "", IFERROR(INDEX('Training &amp; Accreditation Items'!$N$11:$N$263, MATCH($C15, 'Training &amp; Accreditation Items'!$B$11:$B$263, 0)), ""))</f>
        <v>3</v>
      </c>
      <c r="Z15" s="28">
        <v>5</v>
      </c>
      <c r="AB15" s="112" t="str">
        <f>IF($C15="", "", IF(IFERROR(INDEX('Training &amp; Accreditation Items'!$F$11:$F$263, MATCH($C15, 'Training &amp; Accreditation Items'!$B$11:$B$263, 0)), "")="", "None", IFERROR(INDEX('Training &amp; Accreditation Items'!$F$11:$F$263, MATCH($C15, 'Training &amp; Accreditation Items'!$B$11:$B$263, 0)), "")))</f>
        <v>Low</v>
      </c>
      <c r="AD15" s="101">
        <f t="shared" si="8"/>
        <v>43922</v>
      </c>
      <c r="AE15" s="28">
        <f>IF($AD15="", "", COUNTIF($AD$11:$AD$263, "&lt;"&amp;$AD15)+1+COUNTIF($AD$11:$AD15, $AD15)-1)</f>
        <v>5</v>
      </c>
      <c r="AH15" s="28">
        <v>5</v>
      </c>
      <c r="AJ15" s="101">
        <f t="shared" si="9"/>
        <v>43922</v>
      </c>
      <c r="AL15" s="101" t="str">
        <f t="shared" ca="1" si="10"/>
        <v/>
      </c>
      <c r="AM15" s="28" t="str">
        <f ca="1">IF($AL15="", "", IF(IFERROR(INDEX('Training &amp; Accreditation Items'!$F$11:$F$263, MATCH(IFERROR(INDEX($C$11:$C$263, MATCH($AH15, $Z$11:$Z$263, 0)), ""), 'Training &amp; Accreditation Items'!$B$11:$B$263, 0)), "")="", "None", IFERROR(INDEX('Training &amp; Accreditation Items'!$F$11:$F$263, MATCH(IFERROR(INDEX($C$11:$C$263, MATCH($AH15, $Z$11:$Z$263, 0)), ""), 'Training &amp; Accreditation Items'!$B$11:$B$263, 0)), "")))</f>
        <v/>
      </c>
      <c r="AO15" s="28" t="str">
        <f t="shared" ca="1" si="11"/>
        <v/>
      </c>
      <c r="AQ15" s="106" t="str">
        <f t="shared" ca="1" si="3"/>
        <v/>
      </c>
      <c r="AR15" s="109" t="str">
        <f t="shared" ca="1" si="12"/>
        <v/>
      </c>
      <c r="AT15" s="101">
        <f t="shared" si="13"/>
        <v>43901</v>
      </c>
      <c r="AU15" s="132">
        <f>IF($C15="", "", IFERROR(INDEX('Training &amp; Accreditation Items'!$D$11:$D$263, MATCH(C15, 'Training &amp; Accreditation Items'!$B$11:$B$263, 0)), ""))</f>
        <v>21</v>
      </c>
      <c r="AW15" s="28" t="str">
        <f t="shared" ca="1" si="14"/>
        <v>Red</v>
      </c>
    </row>
    <row r="16" spans="1:49" x14ac:dyDescent="0.25">
      <c r="A16" s="2"/>
      <c r="B16" s="21" t="s">
        <v>70</v>
      </c>
      <c r="C16" s="35" t="s">
        <v>81</v>
      </c>
      <c r="D16" s="11">
        <v>43831</v>
      </c>
      <c r="E16" s="11">
        <v>43831</v>
      </c>
      <c r="F16" s="36"/>
      <c r="G16" s="2"/>
      <c r="H16" s="49">
        <f t="shared" si="4"/>
        <v>43922</v>
      </c>
      <c r="I16" s="45">
        <f>IF($C16="", "", IFERROR(INDEX('Training &amp; Accreditation Items'!$E$11:$E$263, MATCH($C16, 'Training &amp; Accreditation Items'!$B$11:$B$263, 0)), ""))</f>
        <v>50</v>
      </c>
      <c r="J16" s="69">
        <f t="shared" si="5"/>
        <v>6</v>
      </c>
      <c r="K16" s="2"/>
      <c r="L16" s="43"/>
      <c r="M16" s="28" t="str">
        <f t="shared" si="0"/>
        <v>Staff 1 - Accredition 2</v>
      </c>
      <c r="N16" s="28" t="str">
        <f t="shared" si="1"/>
        <v/>
      </c>
      <c r="P16" s="101">
        <f t="shared" si="6"/>
        <v>43831</v>
      </c>
      <c r="R16" s="15" t="str">
        <f>IF(Staff!$B16="", "", Staff!$B16)</f>
        <v/>
      </c>
      <c r="S16" s="28" t="str">
        <f>IF('Training &amp; Accreditation Items'!$B16="", "", 'Training &amp; Accreditation Items'!B16)</f>
        <v/>
      </c>
      <c r="U16" s="28">
        <f t="shared" si="7"/>
        <v>1</v>
      </c>
      <c r="V16" s="28">
        <f t="shared" si="2"/>
        <v>1</v>
      </c>
      <c r="X16" s="28">
        <f>IF($C16="", "", IFERROR(INDEX('Training &amp; Accreditation Items'!$N$11:$N$263, MATCH($C16, 'Training &amp; Accreditation Items'!$B$11:$B$263, 0)), ""))</f>
        <v>3</v>
      </c>
      <c r="Z16" s="28">
        <v>6</v>
      </c>
      <c r="AB16" s="112" t="str">
        <f>IF($C16="", "", IF(IFERROR(INDEX('Training &amp; Accreditation Items'!$F$11:$F$263, MATCH($C16, 'Training &amp; Accreditation Items'!$B$11:$B$263, 0)), "")="", "None", IFERROR(INDEX('Training &amp; Accreditation Items'!$F$11:$F$263, MATCH($C16, 'Training &amp; Accreditation Items'!$B$11:$B$263, 0)), "")))</f>
        <v>Medium</v>
      </c>
      <c r="AD16" s="101">
        <f t="shared" si="8"/>
        <v>43922</v>
      </c>
      <c r="AE16" s="28">
        <f>IF($AD16="", "", COUNTIF($AD$11:$AD$263, "&lt;"&amp;$AD16)+1+COUNTIF($AD$11:$AD16, $AD16)-1)</f>
        <v>6</v>
      </c>
      <c r="AH16" s="28">
        <v>6</v>
      </c>
      <c r="AJ16" s="101">
        <f t="shared" si="9"/>
        <v>43922</v>
      </c>
      <c r="AL16" s="101" t="str">
        <f t="shared" ca="1" si="10"/>
        <v/>
      </c>
      <c r="AM16" s="28" t="str">
        <f ca="1">IF($AL16="", "", IF(IFERROR(INDEX('Training &amp; Accreditation Items'!$F$11:$F$263, MATCH(IFERROR(INDEX($C$11:$C$263, MATCH($AH16, $Z$11:$Z$263, 0)), ""), 'Training &amp; Accreditation Items'!$B$11:$B$263, 0)), "")="", "None", IFERROR(INDEX('Training &amp; Accreditation Items'!$F$11:$F$263, MATCH(IFERROR(INDEX($C$11:$C$263, MATCH($AH16, $Z$11:$Z$263, 0)), ""), 'Training &amp; Accreditation Items'!$B$11:$B$263, 0)), "")))</f>
        <v/>
      </c>
      <c r="AO16" s="28" t="str">
        <f t="shared" ca="1" si="11"/>
        <v/>
      </c>
      <c r="AQ16" s="106" t="str">
        <f t="shared" ca="1" si="3"/>
        <v/>
      </c>
      <c r="AR16" s="109" t="str">
        <f t="shared" ca="1" si="12"/>
        <v/>
      </c>
      <c r="AT16" s="101">
        <f t="shared" si="13"/>
        <v>43901</v>
      </c>
      <c r="AU16" s="132">
        <f>IF($C16="", "", IFERROR(INDEX('Training &amp; Accreditation Items'!$D$11:$D$263, MATCH(C16, 'Training &amp; Accreditation Items'!$B$11:$B$263, 0)), ""))</f>
        <v>21</v>
      </c>
      <c r="AW16" s="28" t="str">
        <f t="shared" ca="1" si="14"/>
        <v>Red</v>
      </c>
    </row>
    <row r="17" spans="1:49" x14ac:dyDescent="0.25">
      <c r="A17" s="2"/>
      <c r="B17" s="21"/>
      <c r="C17" s="35"/>
      <c r="D17" s="11"/>
      <c r="E17" s="11"/>
      <c r="F17" s="36"/>
      <c r="G17" s="2"/>
      <c r="H17" s="49" t="str">
        <f t="shared" si="4"/>
        <v/>
      </c>
      <c r="I17" s="45" t="str">
        <f>IF($C17="", "", IFERROR(INDEX('Training &amp; Accreditation Items'!$E$11:$E$263, MATCH($C17, 'Training &amp; Accreditation Items'!$B$11:$B$263, 0)), ""))</f>
        <v/>
      </c>
      <c r="J17" s="69" t="str">
        <f t="shared" si="5"/>
        <v/>
      </c>
      <c r="K17" s="2"/>
      <c r="L17" s="43"/>
      <c r="M17" s="28" t="str">
        <f t="shared" si="0"/>
        <v/>
      </c>
      <c r="N17" s="28" t="str">
        <f t="shared" si="1"/>
        <v/>
      </c>
      <c r="P17" s="101" t="str">
        <f t="shared" si="6"/>
        <v/>
      </c>
      <c r="R17" s="15" t="str">
        <f>IF(Staff!$B17="", "", Staff!$B17)</f>
        <v/>
      </c>
      <c r="S17" s="28" t="str">
        <f>IF('Training &amp; Accreditation Items'!$B17="", "", 'Training &amp; Accreditation Items'!B17)</f>
        <v/>
      </c>
      <c r="U17" s="28" t="str">
        <f t="shared" si="7"/>
        <v/>
      </c>
      <c r="V17" s="28" t="str">
        <f t="shared" si="2"/>
        <v/>
      </c>
      <c r="X17" s="28" t="str">
        <f>IF($C17="", "", IFERROR(INDEX('Training &amp; Accreditation Items'!$N$11:$N$263, MATCH($C17, 'Training &amp; Accreditation Items'!$B$11:$B$263, 0)), ""))</f>
        <v/>
      </c>
      <c r="Z17" s="28">
        <v>7</v>
      </c>
      <c r="AB17" s="112" t="str">
        <f>IF($C17="", "", IF(IFERROR(INDEX('Training &amp; Accreditation Items'!$F$11:$F$263, MATCH($C17, 'Training &amp; Accreditation Items'!$B$11:$B$263, 0)), "")="", "None", IFERROR(INDEX('Training &amp; Accreditation Items'!$F$11:$F$263, MATCH($C17, 'Training &amp; Accreditation Items'!$B$11:$B$263, 0)), "")))</f>
        <v/>
      </c>
      <c r="AD17" s="101" t="str">
        <f t="shared" si="8"/>
        <v/>
      </c>
      <c r="AE17" s="28" t="str">
        <f>IF($AD17="", "", COUNTIF($AD$11:$AD$263, "&lt;"&amp;$AD17)+1+COUNTIF($AD$11:$AD17, $AD17)-1)</f>
        <v/>
      </c>
      <c r="AH17" s="28">
        <v>7</v>
      </c>
      <c r="AJ17" s="101" t="str">
        <f t="shared" si="9"/>
        <v/>
      </c>
      <c r="AL17" s="101" t="str">
        <f t="shared" si="10"/>
        <v/>
      </c>
      <c r="AM17" s="28" t="str">
        <f>IF($AL17="", "", IF(IFERROR(INDEX('Training &amp; Accreditation Items'!$F$11:$F$263, MATCH(IFERROR(INDEX($C$11:$C$263, MATCH($AH17, $Z$11:$Z$263, 0)), ""), 'Training &amp; Accreditation Items'!$B$11:$B$263, 0)), "")="", "None", IFERROR(INDEX('Training &amp; Accreditation Items'!$F$11:$F$263, MATCH(IFERROR(INDEX($C$11:$C$263, MATCH($AH17, $Z$11:$Z$263, 0)), ""), 'Training &amp; Accreditation Items'!$B$11:$B$263, 0)), "")))</f>
        <v/>
      </c>
      <c r="AO17" s="28" t="str">
        <f t="shared" si="11"/>
        <v/>
      </c>
      <c r="AQ17" s="106" t="str">
        <f t="shared" si="3"/>
        <v/>
      </c>
      <c r="AR17" s="109" t="str">
        <f t="shared" si="12"/>
        <v/>
      </c>
      <c r="AT17" s="101" t="str">
        <f t="shared" si="13"/>
        <v/>
      </c>
      <c r="AU17" s="132" t="str">
        <f>IF($C17="", "", IFERROR(INDEX('Training &amp; Accreditation Items'!$D$11:$D$263, MATCH(C17, 'Training &amp; Accreditation Items'!$B$11:$B$263, 0)), ""))</f>
        <v/>
      </c>
      <c r="AW17" s="28" t="str">
        <f t="shared" ca="1" si="14"/>
        <v/>
      </c>
    </row>
    <row r="18" spans="1:49" x14ac:dyDescent="0.25">
      <c r="A18" s="2"/>
      <c r="B18" s="21"/>
      <c r="C18" s="35"/>
      <c r="D18" s="11"/>
      <c r="E18" s="11"/>
      <c r="F18" s="36"/>
      <c r="G18" s="2"/>
      <c r="H18" s="49" t="str">
        <f t="shared" si="4"/>
        <v/>
      </c>
      <c r="I18" s="45" t="str">
        <f>IF($C18="", "", IFERROR(INDEX('Training &amp; Accreditation Items'!$E$11:$E$263, MATCH($C18, 'Training &amp; Accreditation Items'!$B$11:$B$263, 0)), ""))</f>
        <v/>
      </c>
      <c r="J18" s="69" t="str">
        <f t="shared" si="5"/>
        <v/>
      </c>
      <c r="K18" s="2"/>
      <c r="L18" s="43"/>
      <c r="M18" s="28" t="str">
        <f t="shared" si="0"/>
        <v/>
      </c>
      <c r="N18" s="28" t="str">
        <f t="shared" si="1"/>
        <v/>
      </c>
      <c r="P18" s="101" t="str">
        <f t="shared" si="6"/>
        <v/>
      </c>
      <c r="R18" s="15" t="str">
        <f>IF(Staff!$B18="", "", Staff!$B18)</f>
        <v/>
      </c>
      <c r="S18" s="28" t="str">
        <f>IF('Training &amp; Accreditation Items'!$B18="", "", 'Training &amp; Accreditation Items'!B18)</f>
        <v/>
      </c>
      <c r="U18" s="28" t="str">
        <f t="shared" si="7"/>
        <v/>
      </c>
      <c r="V18" s="28" t="str">
        <f t="shared" si="2"/>
        <v/>
      </c>
      <c r="X18" s="28" t="str">
        <f>IF($C18="", "", IFERROR(INDEX('Training &amp; Accreditation Items'!$N$11:$N$263, MATCH($C18, 'Training &amp; Accreditation Items'!$B$11:$B$263, 0)), ""))</f>
        <v/>
      </c>
      <c r="Z18" s="28">
        <v>8</v>
      </c>
      <c r="AB18" s="112" t="str">
        <f>IF($C18="", "", IF(IFERROR(INDEX('Training &amp; Accreditation Items'!$F$11:$F$263, MATCH($C18, 'Training &amp; Accreditation Items'!$B$11:$B$263, 0)), "")="", "None", IFERROR(INDEX('Training &amp; Accreditation Items'!$F$11:$F$263, MATCH($C18, 'Training &amp; Accreditation Items'!$B$11:$B$263, 0)), "")))</f>
        <v/>
      </c>
      <c r="AD18" s="101" t="str">
        <f t="shared" si="8"/>
        <v/>
      </c>
      <c r="AE18" s="28" t="str">
        <f>IF($AD18="", "", COUNTIF($AD$11:$AD$263, "&lt;"&amp;$AD18)+1+COUNTIF($AD$11:$AD18, $AD18)-1)</f>
        <v/>
      </c>
      <c r="AH18" s="28">
        <v>8</v>
      </c>
      <c r="AJ18" s="101" t="str">
        <f t="shared" si="9"/>
        <v/>
      </c>
      <c r="AL18" s="101" t="str">
        <f t="shared" si="10"/>
        <v/>
      </c>
      <c r="AM18" s="28" t="str">
        <f>IF($AL18="", "", IF(IFERROR(INDEX('Training &amp; Accreditation Items'!$F$11:$F$263, MATCH(IFERROR(INDEX($C$11:$C$263, MATCH($AH18, $Z$11:$Z$263, 0)), ""), 'Training &amp; Accreditation Items'!$B$11:$B$263, 0)), "")="", "None", IFERROR(INDEX('Training &amp; Accreditation Items'!$F$11:$F$263, MATCH(IFERROR(INDEX($C$11:$C$263, MATCH($AH18, $Z$11:$Z$263, 0)), ""), 'Training &amp; Accreditation Items'!$B$11:$B$263, 0)), "")))</f>
        <v/>
      </c>
      <c r="AO18" s="28" t="str">
        <f t="shared" si="11"/>
        <v/>
      </c>
      <c r="AQ18" s="106" t="str">
        <f t="shared" si="3"/>
        <v/>
      </c>
      <c r="AR18" s="109" t="str">
        <f t="shared" si="12"/>
        <v/>
      </c>
      <c r="AT18" s="101" t="str">
        <f t="shared" si="13"/>
        <v/>
      </c>
      <c r="AU18" s="132" t="str">
        <f>IF($C18="", "", IFERROR(INDEX('Training &amp; Accreditation Items'!$D$11:$D$263, MATCH(C18, 'Training &amp; Accreditation Items'!$B$11:$B$263, 0)), ""))</f>
        <v/>
      </c>
      <c r="AW18" s="28" t="str">
        <f t="shared" ca="1" si="14"/>
        <v/>
      </c>
    </row>
    <row r="19" spans="1:49" x14ac:dyDescent="0.25">
      <c r="A19" s="2"/>
      <c r="B19" s="21"/>
      <c r="C19" s="35"/>
      <c r="D19" s="11"/>
      <c r="E19" s="11"/>
      <c r="F19" s="36"/>
      <c r="G19" s="2"/>
      <c r="H19" s="49" t="str">
        <f t="shared" si="4"/>
        <v/>
      </c>
      <c r="I19" s="45" t="str">
        <f>IF($C19="", "", IFERROR(INDEX('Training &amp; Accreditation Items'!$E$11:$E$263, MATCH($C19, 'Training &amp; Accreditation Items'!$B$11:$B$263, 0)), ""))</f>
        <v/>
      </c>
      <c r="J19" s="69" t="str">
        <f t="shared" si="5"/>
        <v/>
      </c>
      <c r="K19" s="2"/>
      <c r="L19" s="43"/>
      <c r="M19" s="28" t="str">
        <f t="shared" si="0"/>
        <v/>
      </c>
      <c r="N19" s="28" t="str">
        <f t="shared" si="1"/>
        <v/>
      </c>
      <c r="P19" s="101" t="str">
        <f t="shared" si="6"/>
        <v/>
      </c>
      <c r="R19" s="15" t="str">
        <f>IF(Staff!$B19="", "", Staff!$B19)</f>
        <v/>
      </c>
      <c r="S19" s="28" t="str">
        <f>IF('Training &amp; Accreditation Items'!$B19="", "", 'Training &amp; Accreditation Items'!B19)</f>
        <v/>
      </c>
      <c r="U19" s="28" t="str">
        <f t="shared" si="7"/>
        <v/>
      </c>
      <c r="V19" s="28" t="str">
        <f t="shared" si="2"/>
        <v/>
      </c>
      <c r="X19" s="28" t="str">
        <f>IF($C19="", "", IFERROR(INDEX('Training &amp; Accreditation Items'!$N$11:$N$263, MATCH($C19, 'Training &amp; Accreditation Items'!$B$11:$B$263, 0)), ""))</f>
        <v/>
      </c>
      <c r="Z19" s="28">
        <v>9</v>
      </c>
      <c r="AB19" s="112" t="str">
        <f>IF($C19="", "", IF(IFERROR(INDEX('Training &amp; Accreditation Items'!$F$11:$F$263, MATCH($C19, 'Training &amp; Accreditation Items'!$B$11:$B$263, 0)), "")="", "None", IFERROR(INDEX('Training &amp; Accreditation Items'!$F$11:$F$263, MATCH($C19, 'Training &amp; Accreditation Items'!$B$11:$B$263, 0)), "")))</f>
        <v/>
      </c>
      <c r="AD19" s="101" t="str">
        <f t="shared" si="8"/>
        <v/>
      </c>
      <c r="AE19" s="28" t="str">
        <f>IF($AD19="", "", COUNTIF($AD$11:$AD$263, "&lt;"&amp;$AD19)+1+COUNTIF($AD$11:$AD19, $AD19)-1)</f>
        <v/>
      </c>
      <c r="AH19" s="28">
        <v>9</v>
      </c>
      <c r="AJ19" s="101" t="str">
        <f t="shared" si="9"/>
        <v/>
      </c>
      <c r="AL19" s="101" t="str">
        <f t="shared" si="10"/>
        <v/>
      </c>
      <c r="AM19" s="28" t="str">
        <f>IF($AL19="", "", IF(IFERROR(INDEX('Training &amp; Accreditation Items'!$F$11:$F$263, MATCH(IFERROR(INDEX($C$11:$C$263, MATCH($AH19, $Z$11:$Z$263, 0)), ""), 'Training &amp; Accreditation Items'!$B$11:$B$263, 0)), "")="", "None", IFERROR(INDEX('Training &amp; Accreditation Items'!$F$11:$F$263, MATCH(IFERROR(INDEX($C$11:$C$263, MATCH($AH19, $Z$11:$Z$263, 0)), ""), 'Training &amp; Accreditation Items'!$B$11:$B$263, 0)), "")))</f>
        <v/>
      </c>
      <c r="AO19" s="28" t="str">
        <f t="shared" si="11"/>
        <v/>
      </c>
      <c r="AQ19" s="106" t="str">
        <f t="shared" si="3"/>
        <v/>
      </c>
      <c r="AR19" s="109" t="str">
        <f t="shared" si="12"/>
        <v/>
      </c>
      <c r="AT19" s="101" t="str">
        <f t="shared" si="13"/>
        <v/>
      </c>
      <c r="AU19" s="132" t="str">
        <f>IF($C19="", "", IFERROR(INDEX('Training &amp; Accreditation Items'!$D$11:$D$263, MATCH(C19, 'Training &amp; Accreditation Items'!$B$11:$B$263, 0)), ""))</f>
        <v/>
      </c>
      <c r="AW19" s="28" t="str">
        <f t="shared" ca="1" si="14"/>
        <v/>
      </c>
    </row>
    <row r="20" spans="1:49" x14ac:dyDescent="0.25">
      <c r="A20" s="2"/>
      <c r="B20" s="21"/>
      <c r="C20" s="35"/>
      <c r="D20" s="11"/>
      <c r="E20" s="11"/>
      <c r="F20" s="36"/>
      <c r="G20" s="2"/>
      <c r="H20" s="49" t="str">
        <f t="shared" si="4"/>
        <v/>
      </c>
      <c r="I20" s="45" t="str">
        <f>IF($C20="", "", IFERROR(INDEX('Training &amp; Accreditation Items'!$E$11:$E$263, MATCH($C20, 'Training &amp; Accreditation Items'!$B$11:$B$263, 0)), ""))</f>
        <v/>
      </c>
      <c r="J20" s="69" t="str">
        <f t="shared" si="5"/>
        <v/>
      </c>
      <c r="K20" s="2"/>
      <c r="L20" s="43"/>
      <c r="M20" s="28" t="str">
        <f t="shared" si="0"/>
        <v/>
      </c>
      <c r="N20" s="28" t="str">
        <f t="shared" si="1"/>
        <v/>
      </c>
      <c r="P20" s="101" t="str">
        <f t="shared" si="6"/>
        <v/>
      </c>
      <c r="R20" s="15" t="str">
        <f>IF(Staff!$B20="", "", Staff!$B20)</f>
        <v/>
      </c>
      <c r="S20" s="28" t="str">
        <f>IF('Training &amp; Accreditation Items'!$B20="", "", 'Training &amp; Accreditation Items'!B20)</f>
        <v/>
      </c>
      <c r="U20" s="28" t="str">
        <f t="shared" si="7"/>
        <v/>
      </c>
      <c r="V20" s="28" t="str">
        <f t="shared" si="2"/>
        <v/>
      </c>
      <c r="X20" s="28" t="str">
        <f>IF($C20="", "", IFERROR(INDEX('Training &amp; Accreditation Items'!$N$11:$N$263, MATCH($C20, 'Training &amp; Accreditation Items'!$B$11:$B$263, 0)), ""))</f>
        <v/>
      </c>
      <c r="Z20" s="28">
        <v>10</v>
      </c>
      <c r="AB20" s="112" t="str">
        <f>IF($C20="", "", IF(IFERROR(INDEX('Training &amp; Accreditation Items'!$F$11:$F$263, MATCH($C20, 'Training &amp; Accreditation Items'!$B$11:$B$263, 0)), "")="", "None", IFERROR(INDEX('Training &amp; Accreditation Items'!$F$11:$F$263, MATCH($C20, 'Training &amp; Accreditation Items'!$B$11:$B$263, 0)), "")))</f>
        <v/>
      </c>
      <c r="AD20" s="101" t="str">
        <f t="shared" si="8"/>
        <v/>
      </c>
      <c r="AE20" s="28" t="str">
        <f>IF($AD20="", "", COUNTIF($AD$11:$AD$263, "&lt;"&amp;$AD20)+1+COUNTIF($AD$11:$AD20, $AD20)-1)</f>
        <v/>
      </c>
      <c r="AH20" s="28">
        <v>10</v>
      </c>
      <c r="AJ20" s="101" t="str">
        <f t="shared" si="9"/>
        <v/>
      </c>
      <c r="AL20" s="101" t="str">
        <f t="shared" si="10"/>
        <v/>
      </c>
      <c r="AM20" s="28" t="str">
        <f>IF($AL20="", "", IF(IFERROR(INDEX('Training &amp; Accreditation Items'!$F$11:$F$263, MATCH(IFERROR(INDEX($C$11:$C$263, MATCH($AH20, $Z$11:$Z$263, 0)), ""), 'Training &amp; Accreditation Items'!$B$11:$B$263, 0)), "")="", "None", IFERROR(INDEX('Training &amp; Accreditation Items'!$F$11:$F$263, MATCH(IFERROR(INDEX($C$11:$C$263, MATCH($AH20, $Z$11:$Z$263, 0)), ""), 'Training &amp; Accreditation Items'!$B$11:$B$263, 0)), "")))</f>
        <v/>
      </c>
      <c r="AO20" s="28" t="str">
        <f t="shared" si="11"/>
        <v/>
      </c>
      <c r="AQ20" s="106" t="str">
        <f t="shared" si="3"/>
        <v/>
      </c>
      <c r="AR20" s="109" t="str">
        <f t="shared" si="12"/>
        <v/>
      </c>
      <c r="AT20" s="101" t="str">
        <f t="shared" si="13"/>
        <v/>
      </c>
      <c r="AU20" s="132" t="str">
        <f>IF($C20="", "", IFERROR(INDEX('Training &amp; Accreditation Items'!$D$11:$D$263, MATCH(C20, 'Training &amp; Accreditation Items'!$B$11:$B$263, 0)), ""))</f>
        <v/>
      </c>
      <c r="AW20" s="28" t="str">
        <f t="shared" ca="1" si="14"/>
        <v/>
      </c>
    </row>
    <row r="21" spans="1:49" x14ac:dyDescent="0.25">
      <c r="A21" s="2"/>
      <c r="B21" s="21"/>
      <c r="C21" s="35"/>
      <c r="D21" s="11"/>
      <c r="E21" s="11"/>
      <c r="F21" s="36"/>
      <c r="G21" s="2"/>
      <c r="H21" s="49" t="str">
        <f t="shared" si="4"/>
        <v/>
      </c>
      <c r="I21" s="45" t="str">
        <f>IF($C21="", "", IFERROR(INDEX('Training &amp; Accreditation Items'!$E$11:$E$263, MATCH($C21, 'Training &amp; Accreditation Items'!$B$11:$B$263, 0)), ""))</f>
        <v/>
      </c>
      <c r="J21" s="69" t="str">
        <f t="shared" si="5"/>
        <v/>
      </c>
      <c r="K21" s="2"/>
      <c r="L21" s="43"/>
      <c r="M21" s="28" t="str">
        <f t="shared" si="0"/>
        <v/>
      </c>
      <c r="N21" s="28" t="str">
        <f t="shared" si="1"/>
        <v/>
      </c>
      <c r="P21" s="101" t="str">
        <f t="shared" si="6"/>
        <v/>
      </c>
      <c r="R21" s="15" t="str">
        <f>IF(Staff!$B21="", "", Staff!$B21)</f>
        <v/>
      </c>
      <c r="S21" s="28" t="str">
        <f>IF('Training &amp; Accreditation Items'!$B21="", "", 'Training &amp; Accreditation Items'!B21)</f>
        <v/>
      </c>
      <c r="U21" s="28" t="str">
        <f t="shared" si="7"/>
        <v/>
      </c>
      <c r="V21" s="28" t="str">
        <f t="shared" si="2"/>
        <v/>
      </c>
      <c r="X21" s="28" t="str">
        <f>IF($C21="", "", IFERROR(INDEX('Training &amp; Accreditation Items'!$N$11:$N$263, MATCH($C21, 'Training &amp; Accreditation Items'!$B$11:$B$263, 0)), ""))</f>
        <v/>
      </c>
      <c r="Z21" s="28">
        <v>11</v>
      </c>
      <c r="AB21" s="112" t="str">
        <f>IF($C21="", "", IF(IFERROR(INDEX('Training &amp; Accreditation Items'!$F$11:$F$263, MATCH($C21, 'Training &amp; Accreditation Items'!$B$11:$B$263, 0)), "")="", "None", IFERROR(INDEX('Training &amp; Accreditation Items'!$F$11:$F$263, MATCH($C21, 'Training &amp; Accreditation Items'!$B$11:$B$263, 0)), "")))</f>
        <v/>
      </c>
      <c r="AD21" s="101" t="str">
        <f t="shared" si="8"/>
        <v/>
      </c>
      <c r="AE21" s="28" t="str">
        <f>IF($AD21="", "", COUNTIF($AD$11:$AD$263, "&lt;"&amp;$AD21)+1+COUNTIF($AD$11:$AD21, $AD21)-1)</f>
        <v/>
      </c>
      <c r="AH21" s="28">
        <v>11</v>
      </c>
      <c r="AJ21" s="101" t="str">
        <f t="shared" si="9"/>
        <v/>
      </c>
      <c r="AL21" s="101" t="str">
        <f t="shared" si="10"/>
        <v/>
      </c>
      <c r="AM21" s="28" t="str">
        <f>IF($AL21="", "", IF(IFERROR(INDEX('Training &amp; Accreditation Items'!$F$11:$F$263, MATCH(IFERROR(INDEX($C$11:$C$263, MATCH($AH21, $Z$11:$Z$263, 0)), ""), 'Training &amp; Accreditation Items'!$B$11:$B$263, 0)), "")="", "None", IFERROR(INDEX('Training &amp; Accreditation Items'!$F$11:$F$263, MATCH(IFERROR(INDEX($C$11:$C$263, MATCH($AH21, $Z$11:$Z$263, 0)), ""), 'Training &amp; Accreditation Items'!$B$11:$B$263, 0)), "")))</f>
        <v/>
      </c>
      <c r="AO21" s="28" t="str">
        <f t="shared" si="11"/>
        <v/>
      </c>
      <c r="AQ21" s="106" t="str">
        <f t="shared" si="3"/>
        <v/>
      </c>
      <c r="AR21" s="109" t="str">
        <f t="shared" si="12"/>
        <v/>
      </c>
      <c r="AT21" s="101" t="str">
        <f t="shared" si="13"/>
        <v/>
      </c>
      <c r="AU21" s="132" t="str">
        <f>IF($C21="", "", IFERROR(INDEX('Training &amp; Accreditation Items'!$D$11:$D$263, MATCH(C21, 'Training &amp; Accreditation Items'!$B$11:$B$263, 0)), ""))</f>
        <v/>
      </c>
      <c r="AW21" s="28" t="str">
        <f t="shared" ca="1" si="14"/>
        <v/>
      </c>
    </row>
    <row r="22" spans="1:49" x14ac:dyDescent="0.25">
      <c r="A22" s="2"/>
      <c r="B22" s="21"/>
      <c r="C22" s="35"/>
      <c r="D22" s="11"/>
      <c r="E22" s="11"/>
      <c r="F22" s="36"/>
      <c r="G22" s="2"/>
      <c r="H22" s="49" t="str">
        <f t="shared" si="4"/>
        <v/>
      </c>
      <c r="I22" s="45" t="str">
        <f>IF($C22="", "", IFERROR(INDEX('Training &amp; Accreditation Items'!$E$11:$E$263, MATCH($C22, 'Training &amp; Accreditation Items'!$B$11:$B$263, 0)), ""))</f>
        <v/>
      </c>
      <c r="J22" s="69" t="str">
        <f t="shared" si="5"/>
        <v/>
      </c>
      <c r="K22" s="2"/>
      <c r="L22" s="43"/>
      <c r="M22" s="28" t="str">
        <f t="shared" si="0"/>
        <v/>
      </c>
      <c r="N22" s="28" t="str">
        <f t="shared" si="1"/>
        <v/>
      </c>
      <c r="P22" s="101" t="str">
        <f t="shared" si="6"/>
        <v/>
      </c>
      <c r="R22" s="15" t="str">
        <f>IF(Staff!$B22="", "", Staff!$B22)</f>
        <v/>
      </c>
      <c r="S22" s="28" t="str">
        <f>IF('Training &amp; Accreditation Items'!$B22="", "", 'Training &amp; Accreditation Items'!B22)</f>
        <v/>
      </c>
      <c r="U22" s="28" t="str">
        <f t="shared" si="7"/>
        <v/>
      </c>
      <c r="V22" s="28" t="str">
        <f t="shared" si="2"/>
        <v/>
      </c>
      <c r="X22" s="28" t="str">
        <f>IF($C22="", "", IFERROR(INDEX('Training &amp; Accreditation Items'!$N$11:$N$263, MATCH($C22, 'Training &amp; Accreditation Items'!$B$11:$B$263, 0)), ""))</f>
        <v/>
      </c>
      <c r="Z22" s="28">
        <v>12</v>
      </c>
      <c r="AB22" s="112" t="str">
        <f>IF($C22="", "", IF(IFERROR(INDEX('Training &amp; Accreditation Items'!$F$11:$F$263, MATCH($C22, 'Training &amp; Accreditation Items'!$B$11:$B$263, 0)), "")="", "None", IFERROR(INDEX('Training &amp; Accreditation Items'!$F$11:$F$263, MATCH($C22, 'Training &amp; Accreditation Items'!$B$11:$B$263, 0)), "")))</f>
        <v/>
      </c>
      <c r="AD22" s="101" t="str">
        <f t="shared" si="8"/>
        <v/>
      </c>
      <c r="AE22" s="28" t="str">
        <f>IF($AD22="", "", COUNTIF($AD$11:$AD$263, "&lt;"&amp;$AD22)+1+COUNTIF($AD$11:$AD22, $AD22)-1)</f>
        <v/>
      </c>
      <c r="AH22" s="28">
        <v>12</v>
      </c>
      <c r="AJ22" s="101" t="str">
        <f t="shared" si="9"/>
        <v/>
      </c>
      <c r="AL22" s="101" t="str">
        <f t="shared" si="10"/>
        <v/>
      </c>
      <c r="AM22" s="28" t="str">
        <f>IF($AL22="", "", IF(IFERROR(INDEX('Training &amp; Accreditation Items'!$F$11:$F$263, MATCH(IFERROR(INDEX($C$11:$C$263, MATCH($AH22, $Z$11:$Z$263, 0)), ""), 'Training &amp; Accreditation Items'!$B$11:$B$263, 0)), "")="", "None", IFERROR(INDEX('Training &amp; Accreditation Items'!$F$11:$F$263, MATCH(IFERROR(INDEX($C$11:$C$263, MATCH($AH22, $Z$11:$Z$263, 0)), ""), 'Training &amp; Accreditation Items'!$B$11:$B$263, 0)), "")))</f>
        <v/>
      </c>
      <c r="AO22" s="28" t="str">
        <f t="shared" si="11"/>
        <v/>
      </c>
      <c r="AQ22" s="106" t="str">
        <f t="shared" si="3"/>
        <v/>
      </c>
      <c r="AR22" s="109" t="str">
        <f t="shared" si="12"/>
        <v/>
      </c>
      <c r="AT22" s="101" t="str">
        <f t="shared" si="13"/>
        <v/>
      </c>
      <c r="AU22" s="132" t="str">
        <f>IF($C22="", "", IFERROR(INDEX('Training &amp; Accreditation Items'!$D$11:$D$263, MATCH(C22, 'Training &amp; Accreditation Items'!$B$11:$B$263, 0)), ""))</f>
        <v/>
      </c>
      <c r="AW22" s="28" t="str">
        <f t="shared" ca="1" si="14"/>
        <v/>
      </c>
    </row>
    <row r="23" spans="1:49" x14ac:dyDescent="0.25">
      <c r="A23" s="2"/>
      <c r="B23" s="21"/>
      <c r="C23" s="35"/>
      <c r="D23" s="11"/>
      <c r="E23" s="11"/>
      <c r="F23" s="36"/>
      <c r="G23" s="2"/>
      <c r="H23" s="49" t="str">
        <f t="shared" si="4"/>
        <v/>
      </c>
      <c r="I23" s="45" t="str">
        <f>IF($C23="", "", IFERROR(INDEX('Training &amp; Accreditation Items'!$E$11:$E$263, MATCH($C23, 'Training &amp; Accreditation Items'!$B$11:$B$263, 0)), ""))</f>
        <v/>
      </c>
      <c r="J23" s="69" t="str">
        <f t="shared" si="5"/>
        <v/>
      </c>
      <c r="K23" s="2"/>
      <c r="L23" s="43"/>
      <c r="M23" s="28" t="str">
        <f t="shared" si="0"/>
        <v/>
      </c>
      <c r="N23" s="28" t="str">
        <f t="shared" si="1"/>
        <v/>
      </c>
      <c r="P23" s="101" t="str">
        <f t="shared" si="6"/>
        <v/>
      </c>
      <c r="R23" s="15" t="str">
        <f>IF(Staff!$B23="", "", Staff!$B23)</f>
        <v/>
      </c>
      <c r="S23" s="28" t="str">
        <f>IF('Training &amp; Accreditation Items'!$B23="", "", 'Training &amp; Accreditation Items'!B23)</f>
        <v/>
      </c>
      <c r="U23" s="28" t="str">
        <f t="shared" si="7"/>
        <v/>
      </c>
      <c r="V23" s="28" t="str">
        <f t="shared" si="2"/>
        <v/>
      </c>
      <c r="X23" s="28" t="str">
        <f>IF($C23="", "", IFERROR(INDEX('Training &amp; Accreditation Items'!$N$11:$N$263, MATCH($C23, 'Training &amp; Accreditation Items'!$B$11:$B$263, 0)), ""))</f>
        <v/>
      </c>
      <c r="Z23" s="28">
        <v>13</v>
      </c>
      <c r="AB23" s="112" t="str">
        <f>IF($C23="", "", IF(IFERROR(INDEX('Training &amp; Accreditation Items'!$F$11:$F$263, MATCH($C23, 'Training &amp; Accreditation Items'!$B$11:$B$263, 0)), "")="", "None", IFERROR(INDEX('Training &amp; Accreditation Items'!$F$11:$F$263, MATCH($C23, 'Training &amp; Accreditation Items'!$B$11:$B$263, 0)), "")))</f>
        <v/>
      </c>
      <c r="AD23" s="101" t="str">
        <f t="shared" si="8"/>
        <v/>
      </c>
      <c r="AE23" s="28" t="str">
        <f>IF($AD23="", "", COUNTIF($AD$11:$AD$263, "&lt;"&amp;$AD23)+1+COUNTIF($AD$11:$AD23, $AD23)-1)</f>
        <v/>
      </c>
      <c r="AH23" s="28">
        <v>13</v>
      </c>
      <c r="AJ23" s="101" t="str">
        <f t="shared" si="9"/>
        <v/>
      </c>
      <c r="AL23" s="101" t="str">
        <f t="shared" si="10"/>
        <v/>
      </c>
      <c r="AM23" s="28" t="str">
        <f>IF($AL23="", "", IF(IFERROR(INDEX('Training &amp; Accreditation Items'!$F$11:$F$263, MATCH(IFERROR(INDEX($C$11:$C$263, MATCH($AH23, $Z$11:$Z$263, 0)), ""), 'Training &amp; Accreditation Items'!$B$11:$B$263, 0)), "")="", "None", IFERROR(INDEX('Training &amp; Accreditation Items'!$F$11:$F$263, MATCH(IFERROR(INDEX($C$11:$C$263, MATCH($AH23, $Z$11:$Z$263, 0)), ""), 'Training &amp; Accreditation Items'!$B$11:$B$263, 0)), "")))</f>
        <v/>
      </c>
      <c r="AO23" s="28" t="str">
        <f t="shared" si="11"/>
        <v/>
      </c>
      <c r="AQ23" s="106" t="str">
        <f t="shared" si="3"/>
        <v/>
      </c>
      <c r="AR23" s="109" t="str">
        <f t="shared" si="12"/>
        <v/>
      </c>
      <c r="AT23" s="101" t="str">
        <f t="shared" si="13"/>
        <v/>
      </c>
      <c r="AU23" s="132" t="str">
        <f>IF($C23="", "", IFERROR(INDEX('Training &amp; Accreditation Items'!$D$11:$D$263, MATCH(C23, 'Training &amp; Accreditation Items'!$B$11:$B$263, 0)), ""))</f>
        <v/>
      </c>
      <c r="AW23" s="28" t="str">
        <f t="shared" ca="1" si="14"/>
        <v/>
      </c>
    </row>
    <row r="24" spans="1:49" x14ac:dyDescent="0.25">
      <c r="A24" s="2"/>
      <c r="B24" s="21"/>
      <c r="C24" s="35"/>
      <c r="D24" s="11"/>
      <c r="E24" s="11"/>
      <c r="F24" s="36"/>
      <c r="G24" s="2"/>
      <c r="H24" s="49" t="str">
        <f t="shared" si="4"/>
        <v/>
      </c>
      <c r="I24" s="45" t="str">
        <f>IF($C24="", "", IFERROR(INDEX('Training &amp; Accreditation Items'!$E$11:$E$263, MATCH($C24, 'Training &amp; Accreditation Items'!$B$11:$B$263, 0)), ""))</f>
        <v/>
      </c>
      <c r="J24" s="69" t="str">
        <f t="shared" si="5"/>
        <v/>
      </c>
      <c r="K24" s="2"/>
      <c r="L24" s="43"/>
      <c r="M24" s="28" t="str">
        <f t="shared" si="0"/>
        <v/>
      </c>
      <c r="N24" s="28" t="str">
        <f t="shared" si="1"/>
        <v/>
      </c>
      <c r="P24" s="101" t="str">
        <f t="shared" si="6"/>
        <v/>
      </c>
      <c r="R24" s="15" t="str">
        <f>IF(Staff!$B24="", "", Staff!$B24)</f>
        <v/>
      </c>
      <c r="S24" s="28" t="str">
        <f>IF('Training &amp; Accreditation Items'!$B24="", "", 'Training &amp; Accreditation Items'!B24)</f>
        <v/>
      </c>
      <c r="U24" s="28" t="str">
        <f t="shared" si="7"/>
        <v/>
      </c>
      <c r="V24" s="28" t="str">
        <f t="shared" si="2"/>
        <v/>
      </c>
      <c r="X24" s="28" t="str">
        <f>IF($C24="", "", IFERROR(INDEX('Training &amp; Accreditation Items'!$N$11:$N$263, MATCH($C24, 'Training &amp; Accreditation Items'!$B$11:$B$263, 0)), ""))</f>
        <v/>
      </c>
      <c r="Z24" s="28">
        <v>14</v>
      </c>
      <c r="AB24" s="112" t="str">
        <f>IF($C24="", "", IF(IFERROR(INDEX('Training &amp; Accreditation Items'!$F$11:$F$263, MATCH($C24, 'Training &amp; Accreditation Items'!$B$11:$B$263, 0)), "")="", "None", IFERROR(INDEX('Training &amp; Accreditation Items'!$F$11:$F$263, MATCH($C24, 'Training &amp; Accreditation Items'!$B$11:$B$263, 0)), "")))</f>
        <v/>
      </c>
      <c r="AD24" s="101" t="str">
        <f t="shared" si="8"/>
        <v/>
      </c>
      <c r="AE24" s="28" t="str">
        <f>IF($AD24="", "", COUNTIF($AD$11:$AD$263, "&lt;"&amp;$AD24)+1+COUNTIF($AD$11:$AD24, $AD24)-1)</f>
        <v/>
      </c>
      <c r="AH24" s="28">
        <v>14</v>
      </c>
      <c r="AJ24" s="101" t="str">
        <f t="shared" si="9"/>
        <v/>
      </c>
      <c r="AL24" s="101" t="str">
        <f t="shared" si="10"/>
        <v/>
      </c>
      <c r="AM24" s="28" t="str">
        <f>IF($AL24="", "", IF(IFERROR(INDEX('Training &amp; Accreditation Items'!$F$11:$F$263, MATCH(IFERROR(INDEX($C$11:$C$263, MATCH($AH24, $Z$11:$Z$263, 0)), ""), 'Training &amp; Accreditation Items'!$B$11:$B$263, 0)), "")="", "None", IFERROR(INDEX('Training &amp; Accreditation Items'!$F$11:$F$263, MATCH(IFERROR(INDEX($C$11:$C$263, MATCH($AH24, $Z$11:$Z$263, 0)), ""), 'Training &amp; Accreditation Items'!$B$11:$B$263, 0)), "")))</f>
        <v/>
      </c>
      <c r="AO24" s="28" t="str">
        <f t="shared" si="11"/>
        <v/>
      </c>
      <c r="AQ24" s="106" t="str">
        <f t="shared" si="3"/>
        <v/>
      </c>
      <c r="AR24" s="109" t="str">
        <f t="shared" si="12"/>
        <v/>
      </c>
      <c r="AT24" s="101" t="str">
        <f t="shared" si="13"/>
        <v/>
      </c>
      <c r="AU24" s="132" t="str">
        <f>IF($C24="", "", IFERROR(INDEX('Training &amp; Accreditation Items'!$D$11:$D$263, MATCH(C24, 'Training &amp; Accreditation Items'!$B$11:$B$263, 0)), ""))</f>
        <v/>
      </c>
      <c r="AW24" s="28" t="str">
        <f t="shared" ca="1" si="14"/>
        <v/>
      </c>
    </row>
    <row r="25" spans="1:49" x14ac:dyDescent="0.25">
      <c r="A25" s="2"/>
      <c r="B25" s="21"/>
      <c r="C25" s="35"/>
      <c r="D25" s="11"/>
      <c r="E25" s="11"/>
      <c r="F25" s="36"/>
      <c r="G25" s="2"/>
      <c r="H25" s="49" t="str">
        <f t="shared" si="4"/>
        <v/>
      </c>
      <c r="I25" s="45" t="str">
        <f>IF($C25="", "", IFERROR(INDEX('Training &amp; Accreditation Items'!$E$11:$E$263, MATCH($C25, 'Training &amp; Accreditation Items'!$B$11:$B$263, 0)), ""))</f>
        <v/>
      </c>
      <c r="J25" s="69" t="str">
        <f t="shared" si="5"/>
        <v/>
      </c>
      <c r="K25" s="2"/>
      <c r="L25" s="43"/>
      <c r="M25" s="28" t="str">
        <f t="shared" si="0"/>
        <v/>
      </c>
      <c r="N25" s="28" t="str">
        <f t="shared" si="1"/>
        <v/>
      </c>
      <c r="P25" s="101" t="str">
        <f t="shared" si="6"/>
        <v/>
      </c>
      <c r="R25" s="15" t="str">
        <f>IF(Staff!$B25="", "", Staff!$B25)</f>
        <v/>
      </c>
      <c r="S25" s="28" t="str">
        <f>IF('Training &amp; Accreditation Items'!$B25="", "", 'Training &amp; Accreditation Items'!B25)</f>
        <v/>
      </c>
      <c r="U25" s="28" t="str">
        <f t="shared" si="7"/>
        <v/>
      </c>
      <c r="V25" s="28" t="str">
        <f t="shared" si="2"/>
        <v/>
      </c>
      <c r="X25" s="28" t="str">
        <f>IF($C25="", "", IFERROR(INDEX('Training &amp; Accreditation Items'!$N$11:$N$263, MATCH($C25, 'Training &amp; Accreditation Items'!$B$11:$B$263, 0)), ""))</f>
        <v/>
      </c>
      <c r="Z25" s="28">
        <v>15</v>
      </c>
      <c r="AB25" s="112" t="str">
        <f>IF($C25="", "", IF(IFERROR(INDEX('Training &amp; Accreditation Items'!$F$11:$F$263, MATCH($C25, 'Training &amp; Accreditation Items'!$B$11:$B$263, 0)), "")="", "None", IFERROR(INDEX('Training &amp; Accreditation Items'!$F$11:$F$263, MATCH($C25, 'Training &amp; Accreditation Items'!$B$11:$B$263, 0)), "")))</f>
        <v/>
      </c>
      <c r="AD25" s="101" t="str">
        <f t="shared" si="8"/>
        <v/>
      </c>
      <c r="AE25" s="28" t="str">
        <f>IF($AD25="", "", COUNTIF($AD$11:$AD$263, "&lt;"&amp;$AD25)+1+COUNTIF($AD$11:$AD25, $AD25)-1)</f>
        <v/>
      </c>
      <c r="AH25" s="28">
        <v>15</v>
      </c>
      <c r="AJ25" s="101" t="str">
        <f t="shared" si="9"/>
        <v/>
      </c>
      <c r="AL25" s="101" t="str">
        <f t="shared" si="10"/>
        <v/>
      </c>
      <c r="AM25" s="28" t="str">
        <f>IF($AL25="", "", IF(IFERROR(INDEX('Training &amp; Accreditation Items'!$F$11:$F$263, MATCH(IFERROR(INDEX($C$11:$C$263, MATCH($AH25, $Z$11:$Z$263, 0)), ""), 'Training &amp; Accreditation Items'!$B$11:$B$263, 0)), "")="", "None", IFERROR(INDEX('Training &amp; Accreditation Items'!$F$11:$F$263, MATCH(IFERROR(INDEX($C$11:$C$263, MATCH($AH25, $Z$11:$Z$263, 0)), ""), 'Training &amp; Accreditation Items'!$B$11:$B$263, 0)), "")))</f>
        <v/>
      </c>
      <c r="AO25" s="28" t="str">
        <f t="shared" si="11"/>
        <v/>
      </c>
      <c r="AQ25" s="106" t="str">
        <f t="shared" si="3"/>
        <v/>
      </c>
      <c r="AR25" s="109" t="str">
        <f t="shared" si="12"/>
        <v/>
      </c>
      <c r="AT25" s="101" t="str">
        <f t="shared" si="13"/>
        <v/>
      </c>
      <c r="AU25" s="132" t="str">
        <f>IF($C25="", "", IFERROR(INDEX('Training &amp; Accreditation Items'!$D$11:$D$263, MATCH(C25, 'Training &amp; Accreditation Items'!$B$11:$B$263, 0)), ""))</f>
        <v/>
      </c>
      <c r="AW25" s="28" t="str">
        <f t="shared" ca="1" si="14"/>
        <v/>
      </c>
    </row>
    <row r="26" spans="1:49" x14ac:dyDescent="0.25">
      <c r="A26" s="2"/>
      <c r="B26" s="21"/>
      <c r="C26" s="35"/>
      <c r="D26" s="11"/>
      <c r="E26" s="11"/>
      <c r="F26" s="36"/>
      <c r="G26" s="2"/>
      <c r="H26" s="49" t="str">
        <f t="shared" si="4"/>
        <v/>
      </c>
      <c r="I26" s="45" t="str">
        <f>IF($C26="", "", IFERROR(INDEX('Training &amp; Accreditation Items'!$E$11:$E$263, MATCH($C26, 'Training &amp; Accreditation Items'!$B$11:$B$263, 0)), ""))</f>
        <v/>
      </c>
      <c r="J26" s="69" t="str">
        <f t="shared" si="5"/>
        <v/>
      </c>
      <c r="K26" s="2"/>
      <c r="L26" s="43"/>
      <c r="M26" s="28" t="str">
        <f t="shared" si="0"/>
        <v/>
      </c>
      <c r="N26" s="28" t="str">
        <f t="shared" si="1"/>
        <v/>
      </c>
      <c r="P26" s="101" t="str">
        <f t="shared" si="6"/>
        <v/>
      </c>
      <c r="R26" s="15" t="str">
        <f>IF(Staff!$B26="", "", Staff!$B26)</f>
        <v/>
      </c>
      <c r="S26" s="28" t="str">
        <f>IF('Training &amp; Accreditation Items'!$B26="", "", 'Training &amp; Accreditation Items'!B26)</f>
        <v/>
      </c>
      <c r="U26" s="28" t="str">
        <f t="shared" si="7"/>
        <v/>
      </c>
      <c r="V26" s="28" t="str">
        <f t="shared" si="2"/>
        <v/>
      </c>
      <c r="X26" s="28" t="str">
        <f>IF($C26="", "", IFERROR(INDEX('Training &amp; Accreditation Items'!$N$11:$N$263, MATCH($C26, 'Training &amp; Accreditation Items'!$B$11:$B$263, 0)), ""))</f>
        <v/>
      </c>
      <c r="Z26" s="28">
        <v>16</v>
      </c>
      <c r="AB26" s="112" t="str">
        <f>IF($C26="", "", IF(IFERROR(INDEX('Training &amp; Accreditation Items'!$F$11:$F$263, MATCH($C26, 'Training &amp; Accreditation Items'!$B$11:$B$263, 0)), "")="", "None", IFERROR(INDEX('Training &amp; Accreditation Items'!$F$11:$F$263, MATCH($C26, 'Training &amp; Accreditation Items'!$B$11:$B$263, 0)), "")))</f>
        <v/>
      </c>
      <c r="AD26" s="101" t="str">
        <f t="shared" si="8"/>
        <v/>
      </c>
      <c r="AE26" s="28" t="str">
        <f>IF($AD26="", "", COUNTIF($AD$11:$AD$263, "&lt;"&amp;$AD26)+1+COUNTIF($AD$11:$AD26, $AD26)-1)</f>
        <v/>
      </c>
      <c r="AH26" s="28">
        <v>16</v>
      </c>
      <c r="AJ26" s="101" t="str">
        <f t="shared" si="9"/>
        <v/>
      </c>
      <c r="AL26" s="101" t="str">
        <f t="shared" si="10"/>
        <v/>
      </c>
      <c r="AM26" s="28" t="str">
        <f>IF($AL26="", "", IF(IFERROR(INDEX('Training &amp; Accreditation Items'!$F$11:$F$263, MATCH(IFERROR(INDEX($C$11:$C$263, MATCH($AH26, $Z$11:$Z$263, 0)), ""), 'Training &amp; Accreditation Items'!$B$11:$B$263, 0)), "")="", "None", IFERROR(INDEX('Training &amp; Accreditation Items'!$F$11:$F$263, MATCH(IFERROR(INDEX($C$11:$C$263, MATCH($AH26, $Z$11:$Z$263, 0)), ""), 'Training &amp; Accreditation Items'!$B$11:$B$263, 0)), "")))</f>
        <v/>
      </c>
      <c r="AO26" s="28" t="str">
        <f t="shared" si="11"/>
        <v/>
      </c>
      <c r="AQ26" s="106" t="str">
        <f t="shared" si="3"/>
        <v/>
      </c>
      <c r="AR26" s="109" t="str">
        <f t="shared" si="12"/>
        <v/>
      </c>
      <c r="AT26" s="101" t="str">
        <f t="shared" si="13"/>
        <v/>
      </c>
      <c r="AU26" s="132" t="str">
        <f>IF($C26="", "", IFERROR(INDEX('Training &amp; Accreditation Items'!$D$11:$D$263, MATCH(C26, 'Training &amp; Accreditation Items'!$B$11:$B$263, 0)), ""))</f>
        <v/>
      </c>
      <c r="AW26" s="28" t="str">
        <f t="shared" ca="1" si="14"/>
        <v/>
      </c>
    </row>
    <row r="27" spans="1:49" x14ac:dyDescent="0.25">
      <c r="A27" s="2"/>
      <c r="B27" s="21"/>
      <c r="C27" s="35"/>
      <c r="D27" s="11"/>
      <c r="E27" s="11"/>
      <c r="F27" s="36"/>
      <c r="G27" s="2"/>
      <c r="H27" s="49" t="str">
        <f t="shared" si="4"/>
        <v/>
      </c>
      <c r="I27" s="45" t="str">
        <f>IF($C27="", "", IFERROR(INDEX('Training &amp; Accreditation Items'!$E$11:$E$263, MATCH($C27, 'Training &amp; Accreditation Items'!$B$11:$B$263, 0)), ""))</f>
        <v/>
      </c>
      <c r="J27" s="69" t="str">
        <f t="shared" si="5"/>
        <v/>
      </c>
      <c r="K27" s="2"/>
      <c r="L27" s="43"/>
      <c r="M27" s="28" t="str">
        <f t="shared" si="0"/>
        <v/>
      </c>
      <c r="N27" s="28" t="str">
        <f t="shared" si="1"/>
        <v/>
      </c>
      <c r="P27" s="101" t="str">
        <f t="shared" si="6"/>
        <v/>
      </c>
      <c r="R27" s="15" t="str">
        <f>IF(Staff!$B27="", "", Staff!$B27)</f>
        <v/>
      </c>
      <c r="S27" s="28" t="str">
        <f>IF('Training &amp; Accreditation Items'!$B27="", "", 'Training &amp; Accreditation Items'!B27)</f>
        <v/>
      </c>
      <c r="U27" s="28" t="str">
        <f t="shared" si="7"/>
        <v/>
      </c>
      <c r="V27" s="28" t="str">
        <f t="shared" si="2"/>
        <v/>
      </c>
      <c r="X27" s="28" t="str">
        <f>IF($C27="", "", IFERROR(INDEX('Training &amp; Accreditation Items'!$N$11:$N$263, MATCH($C27, 'Training &amp; Accreditation Items'!$B$11:$B$263, 0)), ""))</f>
        <v/>
      </c>
      <c r="Z27" s="28">
        <v>17</v>
      </c>
      <c r="AB27" s="112" t="str">
        <f>IF($C27="", "", IF(IFERROR(INDEX('Training &amp; Accreditation Items'!$F$11:$F$263, MATCH($C27, 'Training &amp; Accreditation Items'!$B$11:$B$263, 0)), "")="", "None", IFERROR(INDEX('Training &amp; Accreditation Items'!$F$11:$F$263, MATCH($C27, 'Training &amp; Accreditation Items'!$B$11:$B$263, 0)), "")))</f>
        <v/>
      </c>
      <c r="AD27" s="101" t="str">
        <f t="shared" si="8"/>
        <v/>
      </c>
      <c r="AE27" s="28" t="str">
        <f>IF($AD27="", "", COUNTIF($AD$11:$AD$263, "&lt;"&amp;$AD27)+1+COUNTIF($AD$11:$AD27, $AD27)-1)</f>
        <v/>
      </c>
      <c r="AH27" s="28">
        <v>17</v>
      </c>
      <c r="AJ27" s="101" t="str">
        <f t="shared" si="9"/>
        <v/>
      </c>
      <c r="AL27" s="101" t="str">
        <f t="shared" si="10"/>
        <v/>
      </c>
      <c r="AM27" s="28" t="str">
        <f>IF($AL27="", "", IF(IFERROR(INDEX('Training &amp; Accreditation Items'!$F$11:$F$263, MATCH(IFERROR(INDEX($C$11:$C$263, MATCH($AH27, $Z$11:$Z$263, 0)), ""), 'Training &amp; Accreditation Items'!$B$11:$B$263, 0)), "")="", "None", IFERROR(INDEX('Training &amp; Accreditation Items'!$F$11:$F$263, MATCH(IFERROR(INDEX($C$11:$C$263, MATCH($AH27, $Z$11:$Z$263, 0)), ""), 'Training &amp; Accreditation Items'!$B$11:$B$263, 0)), "")))</f>
        <v/>
      </c>
      <c r="AO27" s="28" t="str">
        <f t="shared" si="11"/>
        <v/>
      </c>
      <c r="AQ27" s="106" t="str">
        <f t="shared" si="3"/>
        <v/>
      </c>
      <c r="AR27" s="109" t="str">
        <f t="shared" si="12"/>
        <v/>
      </c>
      <c r="AT27" s="101" t="str">
        <f t="shared" si="13"/>
        <v/>
      </c>
      <c r="AU27" s="132" t="str">
        <f>IF($C27="", "", IFERROR(INDEX('Training &amp; Accreditation Items'!$D$11:$D$263, MATCH(C27, 'Training &amp; Accreditation Items'!$B$11:$B$263, 0)), ""))</f>
        <v/>
      </c>
      <c r="AW27" s="28" t="str">
        <f t="shared" ca="1" si="14"/>
        <v/>
      </c>
    </row>
    <row r="28" spans="1:49" x14ac:dyDescent="0.25">
      <c r="A28" s="2"/>
      <c r="B28" s="21"/>
      <c r="C28" s="35"/>
      <c r="D28" s="11"/>
      <c r="E28" s="11"/>
      <c r="F28" s="36"/>
      <c r="G28" s="2"/>
      <c r="H28" s="49" t="str">
        <f t="shared" si="4"/>
        <v/>
      </c>
      <c r="I28" s="45" t="str">
        <f>IF($C28="", "", IFERROR(INDEX('Training &amp; Accreditation Items'!$E$11:$E$263, MATCH($C28, 'Training &amp; Accreditation Items'!$B$11:$B$263, 0)), ""))</f>
        <v/>
      </c>
      <c r="J28" s="69" t="str">
        <f t="shared" si="5"/>
        <v/>
      </c>
      <c r="K28" s="2"/>
      <c r="L28" s="43"/>
      <c r="M28" s="28" t="str">
        <f t="shared" si="0"/>
        <v/>
      </c>
      <c r="N28" s="28" t="str">
        <f t="shared" si="1"/>
        <v/>
      </c>
      <c r="P28" s="101" t="str">
        <f t="shared" si="6"/>
        <v/>
      </c>
      <c r="R28" s="15" t="str">
        <f>IF(Staff!$B28="", "", Staff!$B28)</f>
        <v/>
      </c>
      <c r="S28" s="28" t="str">
        <f>IF('Training &amp; Accreditation Items'!$B28="", "", 'Training &amp; Accreditation Items'!B28)</f>
        <v/>
      </c>
      <c r="U28" s="28" t="str">
        <f t="shared" si="7"/>
        <v/>
      </c>
      <c r="V28" s="28" t="str">
        <f t="shared" si="2"/>
        <v/>
      </c>
      <c r="X28" s="28" t="str">
        <f>IF($C28="", "", IFERROR(INDEX('Training &amp; Accreditation Items'!$N$11:$N$263, MATCH($C28, 'Training &amp; Accreditation Items'!$B$11:$B$263, 0)), ""))</f>
        <v/>
      </c>
      <c r="Z28" s="28">
        <v>18</v>
      </c>
      <c r="AB28" s="112" t="str">
        <f>IF($C28="", "", IF(IFERROR(INDEX('Training &amp; Accreditation Items'!$F$11:$F$263, MATCH($C28, 'Training &amp; Accreditation Items'!$B$11:$B$263, 0)), "")="", "None", IFERROR(INDEX('Training &amp; Accreditation Items'!$F$11:$F$263, MATCH($C28, 'Training &amp; Accreditation Items'!$B$11:$B$263, 0)), "")))</f>
        <v/>
      </c>
      <c r="AD28" s="101" t="str">
        <f t="shared" si="8"/>
        <v/>
      </c>
      <c r="AE28" s="28" t="str">
        <f>IF($AD28="", "", COUNTIF($AD$11:$AD$263, "&lt;"&amp;$AD28)+1+COUNTIF($AD$11:$AD28, $AD28)-1)</f>
        <v/>
      </c>
      <c r="AH28" s="28">
        <v>18</v>
      </c>
      <c r="AJ28" s="101" t="str">
        <f t="shared" si="9"/>
        <v/>
      </c>
      <c r="AL28" s="101" t="str">
        <f t="shared" si="10"/>
        <v/>
      </c>
      <c r="AM28" s="28" t="str">
        <f>IF($AL28="", "", IF(IFERROR(INDEX('Training &amp; Accreditation Items'!$F$11:$F$263, MATCH(IFERROR(INDEX($C$11:$C$263, MATCH($AH28, $Z$11:$Z$263, 0)), ""), 'Training &amp; Accreditation Items'!$B$11:$B$263, 0)), "")="", "None", IFERROR(INDEX('Training &amp; Accreditation Items'!$F$11:$F$263, MATCH(IFERROR(INDEX($C$11:$C$263, MATCH($AH28, $Z$11:$Z$263, 0)), ""), 'Training &amp; Accreditation Items'!$B$11:$B$263, 0)), "")))</f>
        <v/>
      </c>
      <c r="AO28" s="28" t="str">
        <f t="shared" si="11"/>
        <v/>
      </c>
      <c r="AQ28" s="106" t="str">
        <f t="shared" si="3"/>
        <v/>
      </c>
      <c r="AR28" s="109" t="str">
        <f t="shared" si="12"/>
        <v/>
      </c>
      <c r="AT28" s="101" t="str">
        <f t="shared" si="13"/>
        <v/>
      </c>
      <c r="AU28" s="132" t="str">
        <f>IF($C28="", "", IFERROR(INDEX('Training &amp; Accreditation Items'!$D$11:$D$263, MATCH(C28, 'Training &amp; Accreditation Items'!$B$11:$B$263, 0)), ""))</f>
        <v/>
      </c>
      <c r="AW28" s="28" t="str">
        <f t="shared" ca="1" si="14"/>
        <v/>
      </c>
    </row>
    <row r="29" spans="1:49" x14ac:dyDescent="0.25">
      <c r="A29" s="2"/>
      <c r="B29" s="21"/>
      <c r="C29" s="35"/>
      <c r="D29" s="11"/>
      <c r="E29" s="11"/>
      <c r="F29" s="36"/>
      <c r="G29" s="2"/>
      <c r="H29" s="49" t="str">
        <f t="shared" si="4"/>
        <v/>
      </c>
      <c r="I29" s="45" t="str">
        <f>IF($C29="", "", IFERROR(INDEX('Training &amp; Accreditation Items'!$E$11:$E$263, MATCH($C29, 'Training &amp; Accreditation Items'!$B$11:$B$263, 0)), ""))</f>
        <v/>
      </c>
      <c r="J29" s="69" t="str">
        <f t="shared" si="5"/>
        <v/>
      </c>
      <c r="K29" s="2"/>
      <c r="L29" s="43"/>
      <c r="M29" s="28" t="str">
        <f t="shared" si="0"/>
        <v/>
      </c>
      <c r="N29" s="28" t="str">
        <f t="shared" si="1"/>
        <v/>
      </c>
      <c r="P29" s="101" t="str">
        <f t="shared" si="6"/>
        <v/>
      </c>
      <c r="R29" s="15" t="str">
        <f>IF(Staff!$B29="", "", Staff!$B29)</f>
        <v/>
      </c>
      <c r="S29" s="28" t="str">
        <f>IF('Training &amp; Accreditation Items'!$B29="", "", 'Training &amp; Accreditation Items'!B29)</f>
        <v/>
      </c>
      <c r="U29" s="28" t="str">
        <f t="shared" si="7"/>
        <v/>
      </c>
      <c r="V29" s="28" t="str">
        <f t="shared" si="2"/>
        <v/>
      </c>
      <c r="X29" s="28" t="str">
        <f>IF($C29="", "", IFERROR(INDEX('Training &amp; Accreditation Items'!$N$11:$N$263, MATCH($C29, 'Training &amp; Accreditation Items'!$B$11:$B$263, 0)), ""))</f>
        <v/>
      </c>
      <c r="Z29" s="28">
        <v>19</v>
      </c>
      <c r="AB29" s="112" t="str">
        <f>IF($C29="", "", IF(IFERROR(INDEX('Training &amp; Accreditation Items'!$F$11:$F$263, MATCH($C29, 'Training &amp; Accreditation Items'!$B$11:$B$263, 0)), "")="", "None", IFERROR(INDEX('Training &amp; Accreditation Items'!$F$11:$F$263, MATCH($C29, 'Training &amp; Accreditation Items'!$B$11:$B$263, 0)), "")))</f>
        <v/>
      </c>
      <c r="AD29" s="101" t="str">
        <f t="shared" si="8"/>
        <v/>
      </c>
      <c r="AE29" s="28" t="str">
        <f>IF($AD29="", "", COUNTIF($AD$11:$AD$263, "&lt;"&amp;$AD29)+1+COUNTIF($AD$11:$AD29, $AD29)-1)</f>
        <v/>
      </c>
      <c r="AH29" s="28">
        <v>19</v>
      </c>
      <c r="AJ29" s="101" t="str">
        <f t="shared" si="9"/>
        <v/>
      </c>
      <c r="AL29" s="101" t="str">
        <f t="shared" si="10"/>
        <v/>
      </c>
      <c r="AM29" s="28" t="str">
        <f>IF($AL29="", "", IF(IFERROR(INDEX('Training &amp; Accreditation Items'!$F$11:$F$263, MATCH(IFERROR(INDEX($C$11:$C$263, MATCH($AH29, $Z$11:$Z$263, 0)), ""), 'Training &amp; Accreditation Items'!$B$11:$B$263, 0)), "")="", "None", IFERROR(INDEX('Training &amp; Accreditation Items'!$F$11:$F$263, MATCH(IFERROR(INDEX($C$11:$C$263, MATCH($AH29, $Z$11:$Z$263, 0)), ""), 'Training &amp; Accreditation Items'!$B$11:$B$263, 0)), "")))</f>
        <v/>
      </c>
      <c r="AO29" s="28" t="str">
        <f t="shared" si="11"/>
        <v/>
      </c>
      <c r="AQ29" s="106" t="str">
        <f t="shared" si="3"/>
        <v/>
      </c>
      <c r="AR29" s="109" t="str">
        <f t="shared" si="12"/>
        <v/>
      </c>
      <c r="AT29" s="101" t="str">
        <f t="shared" si="13"/>
        <v/>
      </c>
      <c r="AU29" s="132" t="str">
        <f>IF($C29="", "", IFERROR(INDEX('Training &amp; Accreditation Items'!$D$11:$D$263, MATCH(C29, 'Training &amp; Accreditation Items'!$B$11:$B$263, 0)), ""))</f>
        <v/>
      </c>
      <c r="AW29" s="28" t="str">
        <f t="shared" ca="1" si="14"/>
        <v/>
      </c>
    </row>
    <row r="30" spans="1:49" x14ac:dyDescent="0.25">
      <c r="A30" s="2"/>
      <c r="B30" s="21"/>
      <c r="C30" s="35"/>
      <c r="D30" s="11"/>
      <c r="E30" s="11"/>
      <c r="F30" s="36"/>
      <c r="G30" s="2"/>
      <c r="H30" s="49" t="str">
        <f t="shared" si="4"/>
        <v/>
      </c>
      <c r="I30" s="45" t="str">
        <f>IF($C30="", "", IFERROR(INDEX('Training &amp; Accreditation Items'!$E$11:$E$263, MATCH($C30, 'Training &amp; Accreditation Items'!$B$11:$B$263, 0)), ""))</f>
        <v/>
      </c>
      <c r="J30" s="69" t="str">
        <f t="shared" si="5"/>
        <v/>
      </c>
      <c r="K30" s="2"/>
      <c r="L30" s="43"/>
      <c r="M30" s="28" t="str">
        <f t="shared" si="0"/>
        <v/>
      </c>
      <c r="N30" s="28" t="str">
        <f t="shared" si="1"/>
        <v/>
      </c>
      <c r="P30" s="101" t="str">
        <f t="shared" si="6"/>
        <v/>
      </c>
      <c r="R30" s="15" t="str">
        <f>IF(Staff!$B30="", "", Staff!$B30)</f>
        <v/>
      </c>
      <c r="S30" s="28" t="str">
        <f>IF('Training &amp; Accreditation Items'!$B30="", "", 'Training &amp; Accreditation Items'!B30)</f>
        <v/>
      </c>
      <c r="U30" s="28" t="str">
        <f t="shared" si="7"/>
        <v/>
      </c>
      <c r="V30" s="28" t="str">
        <f t="shared" si="2"/>
        <v/>
      </c>
      <c r="X30" s="28" t="str">
        <f>IF($C30="", "", IFERROR(INDEX('Training &amp; Accreditation Items'!$N$11:$N$263, MATCH($C30, 'Training &amp; Accreditation Items'!$B$11:$B$263, 0)), ""))</f>
        <v/>
      </c>
      <c r="Z30" s="28">
        <v>20</v>
      </c>
      <c r="AB30" s="112" t="str">
        <f>IF($C30="", "", IF(IFERROR(INDEX('Training &amp; Accreditation Items'!$F$11:$F$263, MATCH($C30, 'Training &amp; Accreditation Items'!$B$11:$B$263, 0)), "")="", "None", IFERROR(INDEX('Training &amp; Accreditation Items'!$F$11:$F$263, MATCH($C30, 'Training &amp; Accreditation Items'!$B$11:$B$263, 0)), "")))</f>
        <v/>
      </c>
      <c r="AD30" s="101" t="str">
        <f t="shared" si="8"/>
        <v/>
      </c>
      <c r="AE30" s="28" t="str">
        <f>IF($AD30="", "", COUNTIF($AD$11:$AD$263, "&lt;"&amp;$AD30)+1+COUNTIF($AD$11:$AD30, $AD30)-1)</f>
        <v/>
      </c>
      <c r="AH30" s="28">
        <v>20</v>
      </c>
      <c r="AJ30" s="101" t="str">
        <f t="shared" si="9"/>
        <v/>
      </c>
      <c r="AL30" s="101" t="str">
        <f t="shared" si="10"/>
        <v/>
      </c>
      <c r="AM30" s="28" t="str">
        <f>IF($AL30="", "", IF(IFERROR(INDEX('Training &amp; Accreditation Items'!$F$11:$F$263, MATCH(IFERROR(INDEX($C$11:$C$263, MATCH($AH30, $Z$11:$Z$263, 0)), ""), 'Training &amp; Accreditation Items'!$B$11:$B$263, 0)), "")="", "None", IFERROR(INDEX('Training &amp; Accreditation Items'!$F$11:$F$263, MATCH(IFERROR(INDEX($C$11:$C$263, MATCH($AH30, $Z$11:$Z$263, 0)), ""), 'Training &amp; Accreditation Items'!$B$11:$B$263, 0)), "")))</f>
        <v/>
      </c>
      <c r="AO30" s="28" t="str">
        <f t="shared" si="11"/>
        <v/>
      </c>
      <c r="AQ30" s="106" t="str">
        <f t="shared" si="3"/>
        <v/>
      </c>
      <c r="AR30" s="109" t="str">
        <f t="shared" si="12"/>
        <v/>
      </c>
      <c r="AT30" s="101" t="str">
        <f t="shared" si="13"/>
        <v/>
      </c>
      <c r="AU30" s="132" t="str">
        <f>IF($C30="", "", IFERROR(INDEX('Training &amp; Accreditation Items'!$D$11:$D$263, MATCH(C30, 'Training &amp; Accreditation Items'!$B$11:$B$263, 0)), ""))</f>
        <v/>
      </c>
      <c r="AW30" s="28" t="str">
        <f t="shared" ca="1" si="14"/>
        <v/>
      </c>
    </row>
    <row r="31" spans="1:49" x14ac:dyDescent="0.25">
      <c r="A31" s="2"/>
      <c r="B31" s="21"/>
      <c r="C31" s="35"/>
      <c r="D31" s="11"/>
      <c r="E31" s="11"/>
      <c r="F31" s="36"/>
      <c r="G31" s="2"/>
      <c r="H31" s="49" t="str">
        <f t="shared" si="4"/>
        <v/>
      </c>
      <c r="I31" s="45" t="str">
        <f>IF($C31="", "", IFERROR(INDEX('Training &amp; Accreditation Items'!$E$11:$E$263, MATCH($C31, 'Training &amp; Accreditation Items'!$B$11:$B$263, 0)), ""))</f>
        <v/>
      </c>
      <c r="J31" s="69" t="str">
        <f t="shared" si="5"/>
        <v/>
      </c>
      <c r="K31" s="2"/>
      <c r="L31" s="43"/>
      <c r="M31" s="28" t="str">
        <f t="shared" si="0"/>
        <v/>
      </c>
      <c r="N31" s="28" t="str">
        <f t="shared" si="1"/>
        <v/>
      </c>
      <c r="P31" s="101" t="str">
        <f t="shared" si="6"/>
        <v/>
      </c>
      <c r="R31" s="15" t="str">
        <f>IF(Staff!$B31="", "", Staff!$B31)</f>
        <v/>
      </c>
      <c r="S31" s="28" t="str">
        <f>IF('Training &amp; Accreditation Items'!$B31="", "", 'Training &amp; Accreditation Items'!B31)</f>
        <v/>
      </c>
      <c r="U31" s="28" t="str">
        <f t="shared" si="7"/>
        <v/>
      </c>
      <c r="V31" s="28" t="str">
        <f t="shared" si="2"/>
        <v/>
      </c>
      <c r="X31" s="28" t="str">
        <f>IF($C31="", "", IFERROR(INDEX('Training &amp; Accreditation Items'!$N$11:$N$263, MATCH($C31, 'Training &amp; Accreditation Items'!$B$11:$B$263, 0)), ""))</f>
        <v/>
      </c>
      <c r="Z31" s="28">
        <v>21</v>
      </c>
      <c r="AB31" s="112" t="str">
        <f>IF($C31="", "", IF(IFERROR(INDEX('Training &amp; Accreditation Items'!$F$11:$F$263, MATCH($C31, 'Training &amp; Accreditation Items'!$B$11:$B$263, 0)), "")="", "None", IFERROR(INDEX('Training &amp; Accreditation Items'!$F$11:$F$263, MATCH($C31, 'Training &amp; Accreditation Items'!$B$11:$B$263, 0)), "")))</f>
        <v/>
      </c>
      <c r="AD31" s="101" t="str">
        <f t="shared" si="8"/>
        <v/>
      </c>
      <c r="AE31" s="28" t="str">
        <f>IF($AD31="", "", COUNTIF($AD$11:$AD$263, "&lt;"&amp;$AD31)+1+COUNTIF($AD$11:$AD31, $AD31)-1)</f>
        <v/>
      </c>
      <c r="AH31" s="28">
        <v>21</v>
      </c>
      <c r="AJ31" s="101" t="str">
        <f t="shared" si="9"/>
        <v/>
      </c>
      <c r="AL31" s="101" t="str">
        <f t="shared" si="10"/>
        <v/>
      </c>
      <c r="AM31" s="28" t="str">
        <f>IF($AL31="", "", IF(IFERROR(INDEX('Training &amp; Accreditation Items'!$F$11:$F$263, MATCH(IFERROR(INDEX($C$11:$C$263, MATCH($AH31, $Z$11:$Z$263, 0)), ""), 'Training &amp; Accreditation Items'!$B$11:$B$263, 0)), "")="", "None", IFERROR(INDEX('Training &amp; Accreditation Items'!$F$11:$F$263, MATCH(IFERROR(INDEX($C$11:$C$263, MATCH($AH31, $Z$11:$Z$263, 0)), ""), 'Training &amp; Accreditation Items'!$B$11:$B$263, 0)), "")))</f>
        <v/>
      </c>
      <c r="AO31" s="28" t="str">
        <f t="shared" si="11"/>
        <v/>
      </c>
      <c r="AQ31" s="106" t="str">
        <f t="shared" si="3"/>
        <v/>
      </c>
      <c r="AR31" s="109" t="str">
        <f t="shared" si="12"/>
        <v/>
      </c>
      <c r="AT31" s="101" t="str">
        <f t="shared" si="13"/>
        <v/>
      </c>
      <c r="AU31" s="132" t="str">
        <f>IF($C31="", "", IFERROR(INDEX('Training &amp; Accreditation Items'!$D$11:$D$263, MATCH(C31, 'Training &amp; Accreditation Items'!$B$11:$B$263, 0)), ""))</f>
        <v/>
      </c>
      <c r="AW31" s="28" t="str">
        <f t="shared" ca="1" si="14"/>
        <v/>
      </c>
    </row>
    <row r="32" spans="1:49" x14ac:dyDescent="0.25">
      <c r="A32" s="2"/>
      <c r="B32" s="21"/>
      <c r="C32" s="35"/>
      <c r="D32" s="11"/>
      <c r="E32" s="11"/>
      <c r="F32" s="36"/>
      <c r="G32" s="2"/>
      <c r="H32" s="49" t="str">
        <f t="shared" si="4"/>
        <v/>
      </c>
      <c r="I32" s="45" t="str">
        <f>IF($C32="", "", IFERROR(INDEX('Training &amp; Accreditation Items'!$E$11:$E$263, MATCH($C32, 'Training &amp; Accreditation Items'!$B$11:$B$263, 0)), ""))</f>
        <v/>
      </c>
      <c r="J32" s="69" t="str">
        <f t="shared" si="5"/>
        <v/>
      </c>
      <c r="K32" s="2"/>
      <c r="L32" s="43"/>
      <c r="M32" s="28" t="str">
        <f t="shared" si="0"/>
        <v/>
      </c>
      <c r="N32" s="28" t="str">
        <f t="shared" si="1"/>
        <v/>
      </c>
      <c r="P32" s="101" t="str">
        <f t="shared" si="6"/>
        <v/>
      </c>
      <c r="R32" s="15" t="str">
        <f>IF(Staff!$B32="", "", Staff!$B32)</f>
        <v/>
      </c>
      <c r="S32" s="28" t="str">
        <f>IF('Training &amp; Accreditation Items'!$B32="", "", 'Training &amp; Accreditation Items'!B32)</f>
        <v/>
      </c>
      <c r="U32" s="28" t="str">
        <f t="shared" si="7"/>
        <v/>
      </c>
      <c r="V32" s="28" t="str">
        <f t="shared" si="2"/>
        <v/>
      </c>
      <c r="X32" s="28" t="str">
        <f>IF($C32="", "", IFERROR(INDEX('Training &amp; Accreditation Items'!$N$11:$N$263, MATCH($C32, 'Training &amp; Accreditation Items'!$B$11:$B$263, 0)), ""))</f>
        <v/>
      </c>
      <c r="Z32" s="28">
        <v>22</v>
      </c>
      <c r="AB32" s="112" t="str">
        <f>IF($C32="", "", IF(IFERROR(INDEX('Training &amp; Accreditation Items'!$F$11:$F$263, MATCH($C32, 'Training &amp; Accreditation Items'!$B$11:$B$263, 0)), "")="", "None", IFERROR(INDEX('Training &amp; Accreditation Items'!$F$11:$F$263, MATCH($C32, 'Training &amp; Accreditation Items'!$B$11:$B$263, 0)), "")))</f>
        <v/>
      </c>
      <c r="AD32" s="101" t="str">
        <f t="shared" si="8"/>
        <v/>
      </c>
      <c r="AE32" s="28" t="str">
        <f>IF($AD32="", "", COUNTIF($AD$11:$AD$263, "&lt;"&amp;$AD32)+1+COUNTIF($AD$11:$AD32, $AD32)-1)</f>
        <v/>
      </c>
      <c r="AH32" s="28">
        <v>22</v>
      </c>
      <c r="AJ32" s="101" t="str">
        <f t="shared" si="9"/>
        <v/>
      </c>
      <c r="AL32" s="101" t="str">
        <f t="shared" si="10"/>
        <v/>
      </c>
      <c r="AM32" s="28" t="str">
        <f>IF($AL32="", "", IF(IFERROR(INDEX('Training &amp; Accreditation Items'!$F$11:$F$263, MATCH(IFERROR(INDEX($C$11:$C$263, MATCH($AH32, $Z$11:$Z$263, 0)), ""), 'Training &amp; Accreditation Items'!$B$11:$B$263, 0)), "")="", "None", IFERROR(INDEX('Training &amp; Accreditation Items'!$F$11:$F$263, MATCH(IFERROR(INDEX($C$11:$C$263, MATCH($AH32, $Z$11:$Z$263, 0)), ""), 'Training &amp; Accreditation Items'!$B$11:$B$263, 0)), "")))</f>
        <v/>
      </c>
      <c r="AO32" s="28" t="str">
        <f t="shared" si="11"/>
        <v/>
      </c>
      <c r="AQ32" s="106" t="str">
        <f t="shared" si="3"/>
        <v/>
      </c>
      <c r="AR32" s="109" t="str">
        <f t="shared" si="12"/>
        <v/>
      </c>
      <c r="AT32" s="101" t="str">
        <f t="shared" si="13"/>
        <v/>
      </c>
      <c r="AU32" s="132" t="str">
        <f>IF($C32="", "", IFERROR(INDEX('Training &amp; Accreditation Items'!$D$11:$D$263, MATCH(C32, 'Training &amp; Accreditation Items'!$B$11:$B$263, 0)), ""))</f>
        <v/>
      </c>
      <c r="AW32" s="28" t="str">
        <f t="shared" ca="1" si="14"/>
        <v/>
      </c>
    </row>
    <row r="33" spans="1:49" x14ac:dyDescent="0.25">
      <c r="A33" s="2"/>
      <c r="B33" s="21"/>
      <c r="C33" s="35"/>
      <c r="D33" s="11"/>
      <c r="E33" s="11"/>
      <c r="F33" s="36"/>
      <c r="G33" s="2"/>
      <c r="H33" s="49" t="str">
        <f t="shared" si="4"/>
        <v/>
      </c>
      <c r="I33" s="45" t="str">
        <f>IF($C33="", "", IFERROR(INDEX('Training &amp; Accreditation Items'!$E$11:$E$263, MATCH($C33, 'Training &amp; Accreditation Items'!$B$11:$B$263, 0)), ""))</f>
        <v/>
      </c>
      <c r="J33" s="69" t="str">
        <f t="shared" si="5"/>
        <v/>
      </c>
      <c r="K33" s="2"/>
      <c r="L33" s="43"/>
      <c r="M33" s="28" t="str">
        <f t="shared" si="0"/>
        <v/>
      </c>
      <c r="N33" s="28" t="str">
        <f t="shared" si="1"/>
        <v/>
      </c>
      <c r="P33" s="101" t="str">
        <f t="shared" si="6"/>
        <v/>
      </c>
      <c r="R33" s="15" t="str">
        <f>IF(Staff!$B33="", "", Staff!$B33)</f>
        <v/>
      </c>
      <c r="S33" s="28" t="str">
        <f>IF('Training &amp; Accreditation Items'!$B33="", "", 'Training &amp; Accreditation Items'!B33)</f>
        <v/>
      </c>
      <c r="U33" s="28" t="str">
        <f t="shared" si="7"/>
        <v/>
      </c>
      <c r="V33" s="28" t="str">
        <f t="shared" si="2"/>
        <v/>
      </c>
      <c r="X33" s="28" t="str">
        <f>IF($C33="", "", IFERROR(INDEX('Training &amp; Accreditation Items'!$N$11:$N$263, MATCH($C33, 'Training &amp; Accreditation Items'!$B$11:$B$263, 0)), ""))</f>
        <v/>
      </c>
      <c r="Z33" s="28">
        <v>23</v>
      </c>
      <c r="AB33" s="112" t="str">
        <f>IF($C33="", "", IF(IFERROR(INDEX('Training &amp; Accreditation Items'!$F$11:$F$263, MATCH($C33, 'Training &amp; Accreditation Items'!$B$11:$B$263, 0)), "")="", "None", IFERROR(INDEX('Training &amp; Accreditation Items'!$F$11:$F$263, MATCH($C33, 'Training &amp; Accreditation Items'!$B$11:$B$263, 0)), "")))</f>
        <v/>
      </c>
      <c r="AD33" s="101" t="str">
        <f t="shared" si="8"/>
        <v/>
      </c>
      <c r="AE33" s="28" t="str">
        <f>IF($AD33="", "", COUNTIF($AD$11:$AD$263, "&lt;"&amp;$AD33)+1+COUNTIF($AD$11:$AD33, $AD33)-1)</f>
        <v/>
      </c>
      <c r="AH33" s="28">
        <v>23</v>
      </c>
      <c r="AJ33" s="101" t="str">
        <f t="shared" si="9"/>
        <v/>
      </c>
      <c r="AL33" s="101" t="str">
        <f t="shared" si="10"/>
        <v/>
      </c>
      <c r="AM33" s="28" t="str">
        <f>IF($AL33="", "", IF(IFERROR(INDEX('Training &amp; Accreditation Items'!$F$11:$F$263, MATCH(IFERROR(INDEX($C$11:$C$263, MATCH($AH33, $Z$11:$Z$263, 0)), ""), 'Training &amp; Accreditation Items'!$B$11:$B$263, 0)), "")="", "None", IFERROR(INDEX('Training &amp; Accreditation Items'!$F$11:$F$263, MATCH(IFERROR(INDEX($C$11:$C$263, MATCH($AH33, $Z$11:$Z$263, 0)), ""), 'Training &amp; Accreditation Items'!$B$11:$B$263, 0)), "")))</f>
        <v/>
      </c>
      <c r="AO33" s="28" t="str">
        <f t="shared" si="11"/>
        <v/>
      </c>
      <c r="AQ33" s="106" t="str">
        <f t="shared" si="3"/>
        <v/>
      </c>
      <c r="AR33" s="109" t="str">
        <f t="shared" si="12"/>
        <v/>
      </c>
      <c r="AT33" s="101" t="str">
        <f t="shared" si="13"/>
        <v/>
      </c>
      <c r="AU33" s="132" t="str">
        <f>IF($C33="", "", IFERROR(INDEX('Training &amp; Accreditation Items'!$D$11:$D$263, MATCH(C33, 'Training &amp; Accreditation Items'!$B$11:$B$263, 0)), ""))</f>
        <v/>
      </c>
      <c r="AW33" s="28" t="str">
        <f t="shared" ca="1" si="14"/>
        <v/>
      </c>
    </row>
    <row r="34" spans="1:49" x14ac:dyDescent="0.25">
      <c r="A34" s="2"/>
      <c r="B34" s="21"/>
      <c r="C34" s="35"/>
      <c r="D34" s="11"/>
      <c r="E34" s="11"/>
      <c r="F34" s="36"/>
      <c r="G34" s="2"/>
      <c r="H34" s="49" t="str">
        <f t="shared" si="4"/>
        <v/>
      </c>
      <c r="I34" s="45" t="str">
        <f>IF($C34="", "", IFERROR(INDEX('Training &amp; Accreditation Items'!$E$11:$E$263, MATCH($C34, 'Training &amp; Accreditation Items'!$B$11:$B$263, 0)), ""))</f>
        <v/>
      </c>
      <c r="J34" s="69" t="str">
        <f t="shared" si="5"/>
        <v/>
      </c>
      <c r="K34" s="2"/>
      <c r="L34" s="43"/>
      <c r="M34" s="28" t="str">
        <f t="shared" si="0"/>
        <v/>
      </c>
      <c r="N34" s="28" t="str">
        <f t="shared" si="1"/>
        <v/>
      </c>
      <c r="P34" s="101" t="str">
        <f t="shared" si="6"/>
        <v/>
      </c>
      <c r="R34" s="15" t="str">
        <f>IF(Staff!$B34="", "", Staff!$B34)</f>
        <v/>
      </c>
      <c r="S34" s="28" t="str">
        <f>IF('Training &amp; Accreditation Items'!$B34="", "", 'Training &amp; Accreditation Items'!B34)</f>
        <v/>
      </c>
      <c r="U34" s="28" t="str">
        <f t="shared" si="7"/>
        <v/>
      </c>
      <c r="V34" s="28" t="str">
        <f t="shared" si="2"/>
        <v/>
      </c>
      <c r="X34" s="28" t="str">
        <f>IF($C34="", "", IFERROR(INDEX('Training &amp; Accreditation Items'!$N$11:$N$263, MATCH($C34, 'Training &amp; Accreditation Items'!$B$11:$B$263, 0)), ""))</f>
        <v/>
      </c>
      <c r="Z34" s="28">
        <v>24</v>
      </c>
      <c r="AB34" s="112" t="str">
        <f>IF($C34="", "", IF(IFERROR(INDEX('Training &amp; Accreditation Items'!$F$11:$F$263, MATCH($C34, 'Training &amp; Accreditation Items'!$B$11:$B$263, 0)), "")="", "None", IFERROR(INDEX('Training &amp; Accreditation Items'!$F$11:$F$263, MATCH($C34, 'Training &amp; Accreditation Items'!$B$11:$B$263, 0)), "")))</f>
        <v/>
      </c>
      <c r="AD34" s="101" t="str">
        <f t="shared" si="8"/>
        <v/>
      </c>
      <c r="AE34" s="28" t="str">
        <f>IF($AD34="", "", COUNTIF($AD$11:$AD$263, "&lt;"&amp;$AD34)+1+COUNTIF($AD$11:$AD34, $AD34)-1)</f>
        <v/>
      </c>
      <c r="AH34" s="28">
        <v>24</v>
      </c>
      <c r="AJ34" s="101" t="str">
        <f t="shared" si="9"/>
        <v/>
      </c>
      <c r="AL34" s="101" t="str">
        <f t="shared" si="10"/>
        <v/>
      </c>
      <c r="AM34" s="28" t="str">
        <f>IF($AL34="", "", IF(IFERROR(INDEX('Training &amp; Accreditation Items'!$F$11:$F$263, MATCH(IFERROR(INDEX($C$11:$C$263, MATCH($AH34, $Z$11:$Z$263, 0)), ""), 'Training &amp; Accreditation Items'!$B$11:$B$263, 0)), "")="", "None", IFERROR(INDEX('Training &amp; Accreditation Items'!$F$11:$F$263, MATCH(IFERROR(INDEX($C$11:$C$263, MATCH($AH34, $Z$11:$Z$263, 0)), ""), 'Training &amp; Accreditation Items'!$B$11:$B$263, 0)), "")))</f>
        <v/>
      </c>
      <c r="AO34" s="28" t="str">
        <f t="shared" si="11"/>
        <v/>
      </c>
      <c r="AQ34" s="106" t="str">
        <f t="shared" si="3"/>
        <v/>
      </c>
      <c r="AR34" s="109" t="str">
        <f t="shared" si="12"/>
        <v/>
      </c>
      <c r="AT34" s="101" t="str">
        <f t="shared" si="13"/>
        <v/>
      </c>
      <c r="AU34" s="132" t="str">
        <f>IF($C34="", "", IFERROR(INDEX('Training &amp; Accreditation Items'!$D$11:$D$263, MATCH(C34, 'Training &amp; Accreditation Items'!$B$11:$B$263, 0)), ""))</f>
        <v/>
      </c>
      <c r="AW34" s="28" t="str">
        <f t="shared" ca="1" si="14"/>
        <v/>
      </c>
    </row>
    <row r="35" spans="1:49" x14ac:dyDescent="0.25">
      <c r="A35" s="2"/>
      <c r="B35" s="21"/>
      <c r="C35" s="35"/>
      <c r="D35" s="11"/>
      <c r="E35" s="11"/>
      <c r="F35" s="36"/>
      <c r="G35" s="2"/>
      <c r="H35" s="49" t="str">
        <f t="shared" si="4"/>
        <v/>
      </c>
      <c r="I35" s="45" t="str">
        <f>IF($C35="", "", IFERROR(INDEX('Training &amp; Accreditation Items'!$E$11:$E$263, MATCH($C35, 'Training &amp; Accreditation Items'!$B$11:$B$263, 0)), ""))</f>
        <v/>
      </c>
      <c r="J35" s="69" t="str">
        <f t="shared" si="5"/>
        <v/>
      </c>
      <c r="K35" s="2"/>
      <c r="L35" s="43"/>
      <c r="M35" s="28" t="str">
        <f t="shared" si="0"/>
        <v/>
      </c>
      <c r="N35" s="28" t="str">
        <f t="shared" si="1"/>
        <v/>
      </c>
      <c r="P35" s="101" t="str">
        <f t="shared" si="6"/>
        <v/>
      </c>
      <c r="R35" s="15" t="str">
        <f>IF(Staff!$B35="", "", Staff!$B35)</f>
        <v/>
      </c>
      <c r="S35" s="28" t="str">
        <f>IF('Training &amp; Accreditation Items'!$B35="", "", 'Training &amp; Accreditation Items'!B35)</f>
        <v/>
      </c>
      <c r="U35" s="28" t="str">
        <f t="shared" si="7"/>
        <v/>
      </c>
      <c r="V35" s="28" t="str">
        <f t="shared" si="2"/>
        <v/>
      </c>
      <c r="X35" s="28" t="str">
        <f>IF($C35="", "", IFERROR(INDEX('Training &amp; Accreditation Items'!$N$11:$N$263, MATCH($C35, 'Training &amp; Accreditation Items'!$B$11:$B$263, 0)), ""))</f>
        <v/>
      </c>
      <c r="Z35" s="28">
        <v>25</v>
      </c>
      <c r="AB35" s="112" t="str">
        <f>IF($C35="", "", IF(IFERROR(INDEX('Training &amp; Accreditation Items'!$F$11:$F$263, MATCH($C35, 'Training &amp; Accreditation Items'!$B$11:$B$263, 0)), "")="", "None", IFERROR(INDEX('Training &amp; Accreditation Items'!$F$11:$F$263, MATCH($C35, 'Training &amp; Accreditation Items'!$B$11:$B$263, 0)), "")))</f>
        <v/>
      </c>
      <c r="AD35" s="101" t="str">
        <f t="shared" si="8"/>
        <v/>
      </c>
      <c r="AE35" s="28" t="str">
        <f>IF($AD35="", "", COUNTIF($AD$11:$AD$263, "&lt;"&amp;$AD35)+1+COUNTIF($AD$11:$AD35, $AD35)-1)</f>
        <v/>
      </c>
      <c r="AH35" s="28">
        <v>25</v>
      </c>
      <c r="AJ35" s="101" t="str">
        <f t="shared" si="9"/>
        <v/>
      </c>
      <c r="AL35" s="101" t="str">
        <f t="shared" si="10"/>
        <v/>
      </c>
      <c r="AM35" s="28" t="str">
        <f>IF($AL35="", "", IF(IFERROR(INDEX('Training &amp; Accreditation Items'!$F$11:$F$263, MATCH(IFERROR(INDEX($C$11:$C$263, MATCH($AH35, $Z$11:$Z$263, 0)), ""), 'Training &amp; Accreditation Items'!$B$11:$B$263, 0)), "")="", "None", IFERROR(INDEX('Training &amp; Accreditation Items'!$F$11:$F$263, MATCH(IFERROR(INDEX($C$11:$C$263, MATCH($AH35, $Z$11:$Z$263, 0)), ""), 'Training &amp; Accreditation Items'!$B$11:$B$263, 0)), "")))</f>
        <v/>
      </c>
      <c r="AO35" s="28" t="str">
        <f t="shared" si="11"/>
        <v/>
      </c>
      <c r="AQ35" s="106" t="str">
        <f t="shared" si="3"/>
        <v/>
      </c>
      <c r="AR35" s="109" t="str">
        <f t="shared" si="12"/>
        <v/>
      </c>
      <c r="AT35" s="101" t="str">
        <f t="shared" si="13"/>
        <v/>
      </c>
      <c r="AU35" s="132" t="str">
        <f>IF($C35="", "", IFERROR(INDEX('Training &amp; Accreditation Items'!$D$11:$D$263, MATCH(C35, 'Training &amp; Accreditation Items'!$B$11:$B$263, 0)), ""))</f>
        <v/>
      </c>
      <c r="AW35" s="28" t="str">
        <f t="shared" ca="1" si="14"/>
        <v/>
      </c>
    </row>
    <row r="36" spans="1:49" x14ac:dyDescent="0.25">
      <c r="A36" s="2"/>
      <c r="B36" s="21"/>
      <c r="C36" s="35"/>
      <c r="D36" s="11"/>
      <c r="E36" s="11"/>
      <c r="F36" s="36"/>
      <c r="G36" s="2"/>
      <c r="H36" s="49" t="str">
        <f t="shared" si="4"/>
        <v/>
      </c>
      <c r="I36" s="45" t="str">
        <f>IF($C36="", "", IFERROR(INDEX('Training &amp; Accreditation Items'!$E$11:$E$263, MATCH($C36, 'Training &amp; Accreditation Items'!$B$11:$B$263, 0)), ""))</f>
        <v/>
      </c>
      <c r="J36" s="69" t="str">
        <f t="shared" si="5"/>
        <v/>
      </c>
      <c r="K36" s="2"/>
      <c r="L36" s="43"/>
      <c r="M36" s="28" t="str">
        <f t="shared" si="0"/>
        <v/>
      </c>
      <c r="N36" s="28" t="str">
        <f t="shared" si="1"/>
        <v/>
      </c>
      <c r="P36" s="101" t="str">
        <f t="shared" si="6"/>
        <v/>
      </c>
      <c r="R36" s="15" t="str">
        <f>IF(Staff!$B36="", "", Staff!$B36)</f>
        <v/>
      </c>
      <c r="S36" s="28" t="str">
        <f>IF('Training &amp; Accreditation Items'!$B36="", "", 'Training &amp; Accreditation Items'!B36)</f>
        <v/>
      </c>
      <c r="U36" s="28" t="str">
        <f t="shared" si="7"/>
        <v/>
      </c>
      <c r="V36" s="28" t="str">
        <f t="shared" si="2"/>
        <v/>
      </c>
      <c r="X36" s="28" t="str">
        <f>IF($C36="", "", IFERROR(INDEX('Training &amp; Accreditation Items'!$N$11:$N$263, MATCH($C36, 'Training &amp; Accreditation Items'!$B$11:$B$263, 0)), ""))</f>
        <v/>
      </c>
      <c r="Z36" s="28">
        <v>26</v>
      </c>
      <c r="AB36" s="112" t="str">
        <f>IF($C36="", "", IF(IFERROR(INDEX('Training &amp; Accreditation Items'!$F$11:$F$263, MATCH($C36, 'Training &amp; Accreditation Items'!$B$11:$B$263, 0)), "")="", "None", IFERROR(INDEX('Training &amp; Accreditation Items'!$F$11:$F$263, MATCH($C36, 'Training &amp; Accreditation Items'!$B$11:$B$263, 0)), "")))</f>
        <v/>
      </c>
      <c r="AD36" s="101" t="str">
        <f t="shared" si="8"/>
        <v/>
      </c>
      <c r="AE36" s="28" t="str">
        <f>IF($AD36="", "", COUNTIF($AD$11:$AD$263, "&lt;"&amp;$AD36)+1+COUNTIF($AD$11:$AD36, $AD36)-1)</f>
        <v/>
      </c>
      <c r="AH36" s="28">
        <v>26</v>
      </c>
      <c r="AJ36" s="101" t="str">
        <f t="shared" si="9"/>
        <v/>
      </c>
      <c r="AL36" s="101" t="str">
        <f t="shared" si="10"/>
        <v/>
      </c>
      <c r="AM36" s="28" t="str">
        <f>IF($AL36="", "", IF(IFERROR(INDEX('Training &amp; Accreditation Items'!$F$11:$F$263, MATCH(IFERROR(INDEX($C$11:$C$263, MATCH($AH36, $Z$11:$Z$263, 0)), ""), 'Training &amp; Accreditation Items'!$B$11:$B$263, 0)), "")="", "None", IFERROR(INDEX('Training &amp; Accreditation Items'!$F$11:$F$263, MATCH(IFERROR(INDEX($C$11:$C$263, MATCH($AH36, $Z$11:$Z$263, 0)), ""), 'Training &amp; Accreditation Items'!$B$11:$B$263, 0)), "")))</f>
        <v/>
      </c>
      <c r="AO36" s="28" t="str">
        <f t="shared" si="11"/>
        <v/>
      </c>
      <c r="AQ36" s="106" t="str">
        <f t="shared" si="3"/>
        <v/>
      </c>
      <c r="AR36" s="109" t="str">
        <f t="shared" si="12"/>
        <v/>
      </c>
      <c r="AT36" s="101" t="str">
        <f t="shared" si="13"/>
        <v/>
      </c>
      <c r="AU36" s="132" t="str">
        <f>IF($C36="", "", IFERROR(INDEX('Training &amp; Accreditation Items'!$D$11:$D$263, MATCH(C36, 'Training &amp; Accreditation Items'!$B$11:$B$263, 0)), ""))</f>
        <v/>
      </c>
      <c r="AW36" s="28" t="str">
        <f t="shared" ca="1" si="14"/>
        <v/>
      </c>
    </row>
    <row r="37" spans="1:49" x14ac:dyDescent="0.25">
      <c r="A37" s="2"/>
      <c r="B37" s="21"/>
      <c r="C37" s="35"/>
      <c r="D37" s="11"/>
      <c r="E37" s="11"/>
      <c r="F37" s="36"/>
      <c r="G37" s="2"/>
      <c r="H37" s="49" t="str">
        <f t="shared" si="4"/>
        <v/>
      </c>
      <c r="I37" s="45" t="str">
        <f>IF($C37="", "", IFERROR(INDEX('Training &amp; Accreditation Items'!$E$11:$E$263, MATCH($C37, 'Training &amp; Accreditation Items'!$B$11:$B$263, 0)), ""))</f>
        <v/>
      </c>
      <c r="J37" s="69" t="str">
        <f t="shared" si="5"/>
        <v/>
      </c>
      <c r="K37" s="2"/>
      <c r="L37" s="43"/>
      <c r="M37" s="28" t="str">
        <f t="shared" si="0"/>
        <v/>
      </c>
      <c r="N37" s="28" t="str">
        <f t="shared" si="1"/>
        <v/>
      </c>
      <c r="P37" s="101" t="str">
        <f t="shared" si="6"/>
        <v/>
      </c>
      <c r="R37" s="15" t="str">
        <f>IF(Staff!$B37="", "", Staff!$B37)</f>
        <v/>
      </c>
      <c r="S37" s="28" t="str">
        <f>IF('Training &amp; Accreditation Items'!$B37="", "", 'Training &amp; Accreditation Items'!B37)</f>
        <v/>
      </c>
      <c r="U37" s="28" t="str">
        <f t="shared" si="7"/>
        <v/>
      </c>
      <c r="V37" s="28" t="str">
        <f t="shared" si="2"/>
        <v/>
      </c>
      <c r="X37" s="28" t="str">
        <f>IF($C37="", "", IFERROR(INDEX('Training &amp; Accreditation Items'!$N$11:$N$263, MATCH($C37, 'Training &amp; Accreditation Items'!$B$11:$B$263, 0)), ""))</f>
        <v/>
      </c>
      <c r="Z37" s="28">
        <v>27</v>
      </c>
      <c r="AB37" s="112" t="str">
        <f>IF($C37="", "", IF(IFERROR(INDEX('Training &amp; Accreditation Items'!$F$11:$F$263, MATCH($C37, 'Training &amp; Accreditation Items'!$B$11:$B$263, 0)), "")="", "None", IFERROR(INDEX('Training &amp; Accreditation Items'!$F$11:$F$263, MATCH($C37, 'Training &amp; Accreditation Items'!$B$11:$B$263, 0)), "")))</f>
        <v/>
      </c>
      <c r="AD37" s="101" t="str">
        <f t="shared" si="8"/>
        <v/>
      </c>
      <c r="AE37" s="28" t="str">
        <f>IF($AD37="", "", COUNTIF($AD$11:$AD$263, "&lt;"&amp;$AD37)+1+COUNTIF($AD$11:$AD37, $AD37)-1)</f>
        <v/>
      </c>
      <c r="AH37" s="28">
        <v>27</v>
      </c>
      <c r="AJ37" s="101" t="str">
        <f t="shared" si="9"/>
        <v/>
      </c>
      <c r="AL37" s="101" t="str">
        <f t="shared" si="10"/>
        <v/>
      </c>
      <c r="AM37" s="28" t="str">
        <f>IF($AL37="", "", IF(IFERROR(INDEX('Training &amp; Accreditation Items'!$F$11:$F$263, MATCH(IFERROR(INDEX($C$11:$C$263, MATCH($AH37, $Z$11:$Z$263, 0)), ""), 'Training &amp; Accreditation Items'!$B$11:$B$263, 0)), "")="", "None", IFERROR(INDEX('Training &amp; Accreditation Items'!$F$11:$F$263, MATCH(IFERROR(INDEX($C$11:$C$263, MATCH($AH37, $Z$11:$Z$263, 0)), ""), 'Training &amp; Accreditation Items'!$B$11:$B$263, 0)), "")))</f>
        <v/>
      </c>
      <c r="AO37" s="28" t="str">
        <f t="shared" si="11"/>
        <v/>
      </c>
      <c r="AQ37" s="106" t="str">
        <f t="shared" si="3"/>
        <v/>
      </c>
      <c r="AR37" s="109" t="str">
        <f t="shared" si="12"/>
        <v/>
      </c>
      <c r="AT37" s="101" t="str">
        <f t="shared" si="13"/>
        <v/>
      </c>
      <c r="AU37" s="132" t="str">
        <f>IF($C37="", "", IFERROR(INDEX('Training &amp; Accreditation Items'!$D$11:$D$263, MATCH(C37, 'Training &amp; Accreditation Items'!$B$11:$B$263, 0)), ""))</f>
        <v/>
      </c>
      <c r="AW37" s="28" t="str">
        <f t="shared" ca="1" si="14"/>
        <v/>
      </c>
    </row>
    <row r="38" spans="1:49" x14ac:dyDescent="0.25">
      <c r="A38" s="2"/>
      <c r="B38" s="21"/>
      <c r="C38" s="35"/>
      <c r="D38" s="11"/>
      <c r="E38" s="11"/>
      <c r="F38" s="36"/>
      <c r="G38" s="2"/>
      <c r="H38" s="49" t="str">
        <f t="shared" si="4"/>
        <v/>
      </c>
      <c r="I38" s="45" t="str">
        <f>IF($C38="", "", IFERROR(INDEX('Training &amp; Accreditation Items'!$E$11:$E$263, MATCH($C38, 'Training &amp; Accreditation Items'!$B$11:$B$263, 0)), ""))</f>
        <v/>
      </c>
      <c r="J38" s="69" t="str">
        <f t="shared" si="5"/>
        <v/>
      </c>
      <c r="K38" s="2"/>
      <c r="L38" s="43"/>
      <c r="M38" s="28" t="str">
        <f t="shared" si="0"/>
        <v/>
      </c>
      <c r="N38" s="28" t="str">
        <f t="shared" si="1"/>
        <v/>
      </c>
      <c r="P38" s="101" t="str">
        <f t="shared" si="6"/>
        <v/>
      </c>
      <c r="R38" s="15" t="str">
        <f>IF(Staff!$B38="", "", Staff!$B38)</f>
        <v/>
      </c>
      <c r="S38" s="28" t="str">
        <f>IF('Training &amp; Accreditation Items'!$B38="", "", 'Training &amp; Accreditation Items'!B38)</f>
        <v/>
      </c>
      <c r="U38" s="28" t="str">
        <f t="shared" si="7"/>
        <v/>
      </c>
      <c r="V38" s="28" t="str">
        <f t="shared" si="2"/>
        <v/>
      </c>
      <c r="X38" s="28" t="str">
        <f>IF($C38="", "", IFERROR(INDEX('Training &amp; Accreditation Items'!$N$11:$N$263, MATCH($C38, 'Training &amp; Accreditation Items'!$B$11:$B$263, 0)), ""))</f>
        <v/>
      </c>
      <c r="Z38" s="28">
        <v>28</v>
      </c>
      <c r="AB38" s="112" t="str">
        <f>IF($C38="", "", IF(IFERROR(INDEX('Training &amp; Accreditation Items'!$F$11:$F$263, MATCH($C38, 'Training &amp; Accreditation Items'!$B$11:$B$263, 0)), "")="", "None", IFERROR(INDEX('Training &amp; Accreditation Items'!$F$11:$F$263, MATCH($C38, 'Training &amp; Accreditation Items'!$B$11:$B$263, 0)), "")))</f>
        <v/>
      </c>
      <c r="AD38" s="101" t="str">
        <f t="shared" si="8"/>
        <v/>
      </c>
      <c r="AE38" s="28" t="str">
        <f>IF($AD38="", "", COUNTIF($AD$11:$AD$263, "&lt;"&amp;$AD38)+1+COUNTIF($AD$11:$AD38, $AD38)-1)</f>
        <v/>
      </c>
      <c r="AH38" s="28">
        <v>28</v>
      </c>
      <c r="AJ38" s="101" t="str">
        <f t="shared" si="9"/>
        <v/>
      </c>
      <c r="AL38" s="101" t="str">
        <f t="shared" si="10"/>
        <v/>
      </c>
      <c r="AM38" s="28" t="str">
        <f>IF($AL38="", "", IF(IFERROR(INDEX('Training &amp; Accreditation Items'!$F$11:$F$263, MATCH(IFERROR(INDEX($C$11:$C$263, MATCH($AH38, $Z$11:$Z$263, 0)), ""), 'Training &amp; Accreditation Items'!$B$11:$B$263, 0)), "")="", "None", IFERROR(INDEX('Training &amp; Accreditation Items'!$F$11:$F$263, MATCH(IFERROR(INDEX($C$11:$C$263, MATCH($AH38, $Z$11:$Z$263, 0)), ""), 'Training &amp; Accreditation Items'!$B$11:$B$263, 0)), "")))</f>
        <v/>
      </c>
      <c r="AO38" s="28" t="str">
        <f t="shared" si="11"/>
        <v/>
      </c>
      <c r="AQ38" s="106" t="str">
        <f t="shared" si="3"/>
        <v/>
      </c>
      <c r="AR38" s="109" t="str">
        <f t="shared" si="12"/>
        <v/>
      </c>
      <c r="AT38" s="101" t="str">
        <f t="shared" si="13"/>
        <v/>
      </c>
      <c r="AU38" s="132" t="str">
        <f>IF($C38="", "", IFERROR(INDEX('Training &amp; Accreditation Items'!$D$11:$D$263, MATCH(C38, 'Training &amp; Accreditation Items'!$B$11:$B$263, 0)), ""))</f>
        <v/>
      </c>
      <c r="AW38" s="28" t="str">
        <f t="shared" ca="1" si="14"/>
        <v/>
      </c>
    </row>
    <row r="39" spans="1:49" x14ac:dyDescent="0.25">
      <c r="A39" s="2"/>
      <c r="B39" s="21"/>
      <c r="C39" s="35"/>
      <c r="D39" s="11"/>
      <c r="E39" s="11"/>
      <c r="F39" s="36"/>
      <c r="G39" s="2"/>
      <c r="H39" s="49" t="str">
        <f t="shared" si="4"/>
        <v/>
      </c>
      <c r="I39" s="45" t="str">
        <f>IF($C39="", "", IFERROR(INDEX('Training &amp; Accreditation Items'!$E$11:$E$263, MATCH($C39, 'Training &amp; Accreditation Items'!$B$11:$B$263, 0)), ""))</f>
        <v/>
      </c>
      <c r="J39" s="69" t="str">
        <f t="shared" si="5"/>
        <v/>
      </c>
      <c r="K39" s="2"/>
      <c r="L39" s="43"/>
      <c r="M39" s="28" t="str">
        <f t="shared" si="0"/>
        <v/>
      </c>
      <c r="N39" s="28" t="str">
        <f t="shared" si="1"/>
        <v/>
      </c>
      <c r="P39" s="101" t="str">
        <f t="shared" si="6"/>
        <v/>
      </c>
      <c r="R39" s="15" t="str">
        <f>IF(Staff!$B39="", "", Staff!$B39)</f>
        <v/>
      </c>
      <c r="S39" s="28" t="str">
        <f>IF('Training &amp; Accreditation Items'!$B39="", "", 'Training &amp; Accreditation Items'!B39)</f>
        <v/>
      </c>
      <c r="U39" s="28" t="str">
        <f t="shared" si="7"/>
        <v/>
      </c>
      <c r="V39" s="28" t="str">
        <f t="shared" si="2"/>
        <v/>
      </c>
      <c r="X39" s="28" t="str">
        <f>IF($C39="", "", IFERROR(INDEX('Training &amp; Accreditation Items'!$N$11:$N$263, MATCH($C39, 'Training &amp; Accreditation Items'!$B$11:$B$263, 0)), ""))</f>
        <v/>
      </c>
      <c r="Z39" s="28">
        <v>29</v>
      </c>
      <c r="AB39" s="112" t="str">
        <f>IF($C39="", "", IF(IFERROR(INDEX('Training &amp; Accreditation Items'!$F$11:$F$263, MATCH($C39, 'Training &amp; Accreditation Items'!$B$11:$B$263, 0)), "")="", "None", IFERROR(INDEX('Training &amp; Accreditation Items'!$F$11:$F$263, MATCH($C39, 'Training &amp; Accreditation Items'!$B$11:$B$263, 0)), "")))</f>
        <v/>
      </c>
      <c r="AD39" s="101" t="str">
        <f t="shared" si="8"/>
        <v/>
      </c>
      <c r="AE39" s="28" t="str">
        <f>IF($AD39="", "", COUNTIF($AD$11:$AD$263, "&lt;"&amp;$AD39)+1+COUNTIF($AD$11:$AD39, $AD39)-1)</f>
        <v/>
      </c>
      <c r="AH39" s="28">
        <v>29</v>
      </c>
      <c r="AJ39" s="101" t="str">
        <f t="shared" si="9"/>
        <v/>
      </c>
      <c r="AL39" s="101" t="str">
        <f t="shared" si="10"/>
        <v/>
      </c>
      <c r="AM39" s="28" t="str">
        <f>IF($AL39="", "", IF(IFERROR(INDEX('Training &amp; Accreditation Items'!$F$11:$F$263, MATCH(IFERROR(INDEX($C$11:$C$263, MATCH($AH39, $Z$11:$Z$263, 0)), ""), 'Training &amp; Accreditation Items'!$B$11:$B$263, 0)), "")="", "None", IFERROR(INDEX('Training &amp; Accreditation Items'!$F$11:$F$263, MATCH(IFERROR(INDEX($C$11:$C$263, MATCH($AH39, $Z$11:$Z$263, 0)), ""), 'Training &amp; Accreditation Items'!$B$11:$B$263, 0)), "")))</f>
        <v/>
      </c>
      <c r="AO39" s="28" t="str">
        <f t="shared" si="11"/>
        <v/>
      </c>
      <c r="AQ39" s="106" t="str">
        <f t="shared" si="3"/>
        <v/>
      </c>
      <c r="AR39" s="109" t="str">
        <f t="shared" si="12"/>
        <v/>
      </c>
      <c r="AT39" s="101" t="str">
        <f t="shared" si="13"/>
        <v/>
      </c>
      <c r="AU39" s="132" t="str">
        <f>IF($C39="", "", IFERROR(INDEX('Training &amp; Accreditation Items'!$D$11:$D$263, MATCH(C39, 'Training &amp; Accreditation Items'!$B$11:$B$263, 0)), ""))</f>
        <v/>
      </c>
      <c r="AW39" s="28" t="str">
        <f t="shared" ca="1" si="14"/>
        <v/>
      </c>
    </row>
    <row r="40" spans="1:49" x14ac:dyDescent="0.25">
      <c r="A40" s="2"/>
      <c r="B40" s="21"/>
      <c r="C40" s="35"/>
      <c r="D40" s="11"/>
      <c r="E40" s="11"/>
      <c r="F40" s="36"/>
      <c r="G40" s="2"/>
      <c r="H40" s="49" t="str">
        <f t="shared" si="4"/>
        <v/>
      </c>
      <c r="I40" s="45" t="str">
        <f>IF($C40="", "", IFERROR(INDEX('Training &amp; Accreditation Items'!$E$11:$E$263, MATCH($C40, 'Training &amp; Accreditation Items'!$B$11:$B$263, 0)), ""))</f>
        <v/>
      </c>
      <c r="J40" s="69" t="str">
        <f t="shared" si="5"/>
        <v/>
      </c>
      <c r="K40" s="2"/>
      <c r="L40" s="43"/>
      <c r="M40" s="28" t="str">
        <f t="shared" si="0"/>
        <v/>
      </c>
      <c r="N40" s="28" t="str">
        <f t="shared" si="1"/>
        <v/>
      </c>
      <c r="P40" s="101" t="str">
        <f t="shared" si="6"/>
        <v/>
      </c>
      <c r="R40" s="15" t="str">
        <f>IF(Staff!$B40="", "", Staff!$B40)</f>
        <v/>
      </c>
      <c r="S40" s="28" t="str">
        <f>IF('Training &amp; Accreditation Items'!$B40="", "", 'Training &amp; Accreditation Items'!B40)</f>
        <v/>
      </c>
      <c r="U40" s="28" t="str">
        <f t="shared" si="7"/>
        <v/>
      </c>
      <c r="V40" s="28" t="str">
        <f t="shared" si="2"/>
        <v/>
      </c>
      <c r="X40" s="28" t="str">
        <f>IF($C40="", "", IFERROR(INDEX('Training &amp; Accreditation Items'!$N$11:$N$263, MATCH($C40, 'Training &amp; Accreditation Items'!$B$11:$B$263, 0)), ""))</f>
        <v/>
      </c>
      <c r="Z40" s="28">
        <v>30</v>
      </c>
      <c r="AB40" s="112" t="str">
        <f>IF($C40="", "", IF(IFERROR(INDEX('Training &amp; Accreditation Items'!$F$11:$F$263, MATCH($C40, 'Training &amp; Accreditation Items'!$B$11:$B$263, 0)), "")="", "None", IFERROR(INDEX('Training &amp; Accreditation Items'!$F$11:$F$263, MATCH($C40, 'Training &amp; Accreditation Items'!$B$11:$B$263, 0)), "")))</f>
        <v/>
      </c>
      <c r="AD40" s="101" t="str">
        <f t="shared" si="8"/>
        <v/>
      </c>
      <c r="AE40" s="28" t="str">
        <f>IF($AD40="", "", COUNTIF($AD$11:$AD$263, "&lt;"&amp;$AD40)+1+COUNTIF($AD$11:$AD40, $AD40)-1)</f>
        <v/>
      </c>
      <c r="AH40" s="28">
        <v>30</v>
      </c>
      <c r="AJ40" s="101" t="str">
        <f t="shared" si="9"/>
        <v/>
      </c>
      <c r="AL40" s="101" t="str">
        <f t="shared" si="10"/>
        <v/>
      </c>
      <c r="AM40" s="28" t="str">
        <f>IF($AL40="", "", IF(IFERROR(INDEX('Training &amp; Accreditation Items'!$F$11:$F$263, MATCH(IFERROR(INDEX($C$11:$C$263, MATCH($AH40, $Z$11:$Z$263, 0)), ""), 'Training &amp; Accreditation Items'!$B$11:$B$263, 0)), "")="", "None", IFERROR(INDEX('Training &amp; Accreditation Items'!$F$11:$F$263, MATCH(IFERROR(INDEX($C$11:$C$263, MATCH($AH40, $Z$11:$Z$263, 0)), ""), 'Training &amp; Accreditation Items'!$B$11:$B$263, 0)), "")))</f>
        <v/>
      </c>
      <c r="AO40" s="28" t="str">
        <f t="shared" si="11"/>
        <v/>
      </c>
      <c r="AQ40" s="106" t="str">
        <f t="shared" si="3"/>
        <v/>
      </c>
      <c r="AR40" s="109" t="str">
        <f t="shared" si="12"/>
        <v/>
      </c>
      <c r="AT40" s="101" t="str">
        <f t="shared" si="13"/>
        <v/>
      </c>
      <c r="AU40" s="132" t="str">
        <f>IF($C40="", "", IFERROR(INDEX('Training &amp; Accreditation Items'!$D$11:$D$263, MATCH(C40, 'Training &amp; Accreditation Items'!$B$11:$B$263, 0)), ""))</f>
        <v/>
      </c>
      <c r="AW40" s="28" t="str">
        <f t="shared" ca="1" si="14"/>
        <v/>
      </c>
    </row>
    <row r="41" spans="1:49" x14ac:dyDescent="0.25">
      <c r="A41" s="2"/>
      <c r="B41" s="21"/>
      <c r="C41" s="35"/>
      <c r="D41" s="11"/>
      <c r="E41" s="11"/>
      <c r="F41" s="36"/>
      <c r="G41" s="2"/>
      <c r="H41" s="49" t="str">
        <f t="shared" si="4"/>
        <v/>
      </c>
      <c r="I41" s="45" t="str">
        <f>IF($C41="", "", IFERROR(INDEX('Training &amp; Accreditation Items'!$E$11:$E$263, MATCH($C41, 'Training &amp; Accreditation Items'!$B$11:$B$263, 0)), ""))</f>
        <v/>
      </c>
      <c r="J41" s="69" t="str">
        <f t="shared" si="5"/>
        <v/>
      </c>
      <c r="K41" s="2"/>
      <c r="L41" s="43"/>
      <c r="M41" s="28" t="str">
        <f t="shared" si="0"/>
        <v/>
      </c>
      <c r="N41" s="28" t="str">
        <f t="shared" si="1"/>
        <v/>
      </c>
      <c r="P41" s="101" t="str">
        <f t="shared" si="6"/>
        <v/>
      </c>
      <c r="R41" s="15" t="str">
        <f>IF(Staff!$B41="", "", Staff!$B41)</f>
        <v/>
      </c>
      <c r="S41" s="28" t="str">
        <f>IF('Training &amp; Accreditation Items'!$B41="", "", 'Training &amp; Accreditation Items'!B41)</f>
        <v/>
      </c>
      <c r="U41" s="28" t="str">
        <f t="shared" si="7"/>
        <v/>
      </c>
      <c r="V41" s="28" t="str">
        <f t="shared" si="2"/>
        <v/>
      </c>
      <c r="X41" s="28" t="str">
        <f>IF($C41="", "", IFERROR(INDEX('Training &amp; Accreditation Items'!$N$11:$N$263, MATCH($C41, 'Training &amp; Accreditation Items'!$B$11:$B$263, 0)), ""))</f>
        <v/>
      </c>
      <c r="Z41" s="28">
        <v>31</v>
      </c>
      <c r="AB41" s="112" t="str">
        <f>IF($C41="", "", IF(IFERROR(INDEX('Training &amp; Accreditation Items'!$F$11:$F$263, MATCH($C41, 'Training &amp; Accreditation Items'!$B$11:$B$263, 0)), "")="", "None", IFERROR(INDEX('Training &amp; Accreditation Items'!$F$11:$F$263, MATCH($C41, 'Training &amp; Accreditation Items'!$B$11:$B$263, 0)), "")))</f>
        <v/>
      </c>
      <c r="AD41" s="101" t="str">
        <f t="shared" si="8"/>
        <v/>
      </c>
      <c r="AE41" s="28" t="str">
        <f>IF($AD41="", "", COUNTIF($AD$11:$AD$263, "&lt;"&amp;$AD41)+1+COUNTIF($AD$11:$AD41, $AD41)-1)</f>
        <v/>
      </c>
      <c r="AH41" s="28">
        <v>31</v>
      </c>
      <c r="AJ41" s="101" t="str">
        <f t="shared" si="9"/>
        <v/>
      </c>
      <c r="AL41" s="101" t="str">
        <f t="shared" si="10"/>
        <v/>
      </c>
      <c r="AM41" s="28" t="str">
        <f>IF($AL41="", "", IF(IFERROR(INDEX('Training &amp; Accreditation Items'!$F$11:$F$263, MATCH(IFERROR(INDEX($C$11:$C$263, MATCH($AH41, $Z$11:$Z$263, 0)), ""), 'Training &amp; Accreditation Items'!$B$11:$B$263, 0)), "")="", "None", IFERROR(INDEX('Training &amp; Accreditation Items'!$F$11:$F$263, MATCH(IFERROR(INDEX($C$11:$C$263, MATCH($AH41, $Z$11:$Z$263, 0)), ""), 'Training &amp; Accreditation Items'!$B$11:$B$263, 0)), "")))</f>
        <v/>
      </c>
      <c r="AO41" s="28" t="str">
        <f t="shared" si="11"/>
        <v/>
      </c>
      <c r="AQ41" s="106" t="str">
        <f t="shared" si="3"/>
        <v/>
      </c>
      <c r="AR41" s="109" t="str">
        <f t="shared" si="12"/>
        <v/>
      </c>
      <c r="AT41" s="101" t="str">
        <f t="shared" si="13"/>
        <v/>
      </c>
      <c r="AU41" s="132" t="str">
        <f>IF($C41="", "", IFERROR(INDEX('Training &amp; Accreditation Items'!$D$11:$D$263, MATCH(C41, 'Training &amp; Accreditation Items'!$B$11:$B$263, 0)), ""))</f>
        <v/>
      </c>
      <c r="AW41" s="28" t="str">
        <f t="shared" ca="1" si="14"/>
        <v/>
      </c>
    </row>
    <row r="42" spans="1:49" x14ac:dyDescent="0.25">
      <c r="A42" s="2"/>
      <c r="B42" s="21"/>
      <c r="C42" s="35"/>
      <c r="D42" s="11"/>
      <c r="E42" s="11"/>
      <c r="F42" s="36"/>
      <c r="G42" s="2"/>
      <c r="H42" s="49" t="str">
        <f t="shared" si="4"/>
        <v/>
      </c>
      <c r="I42" s="45" t="str">
        <f>IF($C42="", "", IFERROR(INDEX('Training &amp; Accreditation Items'!$E$11:$E$263, MATCH($C42, 'Training &amp; Accreditation Items'!$B$11:$B$263, 0)), ""))</f>
        <v/>
      </c>
      <c r="J42" s="69" t="str">
        <f t="shared" si="5"/>
        <v/>
      </c>
      <c r="K42" s="2"/>
      <c r="L42" s="43"/>
      <c r="M42" s="28" t="str">
        <f t="shared" si="0"/>
        <v/>
      </c>
      <c r="N42" s="28" t="str">
        <f t="shared" si="1"/>
        <v/>
      </c>
      <c r="P42" s="101" t="str">
        <f t="shared" si="6"/>
        <v/>
      </c>
      <c r="R42" s="15" t="str">
        <f>IF(Staff!$B42="", "", Staff!$B42)</f>
        <v/>
      </c>
      <c r="S42" s="28" t="str">
        <f>IF('Training &amp; Accreditation Items'!$B42="", "", 'Training &amp; Accreditation Items'!B42)</f>
        <v/>
      </c>
      <c r="U42" s="28" t="str">
        <f t="shared" si="7"/>
        <v/>
      </c>
      <c r="V42" s="28" t="str">
        <f t="shared" si="2"/>
        <v/>
      </c>
      <c r="X42" s="28" t="str">
        <f>IF($C42="", "", IFERROR(INDEX('Training &amp; Accreditation Items'!$N$11:$N$263, MATCH($C42, 'Training &amp; Accreditation Items'!$B$11:$B$263, 0)), ""))</f>
        <v/>
      </c>
      <c r="Z42" s="28">
        <v>32</v>
      </c>
      <c r="AB42" s="112" t="str">
        <f>IF($C42="", "", IF(IFERROR(INDEX('Training &amp; Accreditation Items'!$F$11:$F$263, MATCH($C42, 'Training &amp; Accreditation Items'!$B$11:$B$263, 0)), "")="", "None", IFERROR(INDEX('Training &amp; Accreditation Items'!$F$11:$F$263, MATCH($C42, 'Training &amp; Accreditation Items'!$B$11:$B$263, 0)), "")))</f>
        <v/>
      </c>
      <c r="AD42" s="101" t="str">
        <f t="shared" si="8"/>
        <v/>
      </c>
      <c r="AE42" s="28" t="str">
        <f>IF($AD42="", "", COUNTIF($AD$11:$AD$263, "&lt;"&amp;$AD42)+1+COUNTIF($AD$11:$AD42, $AD42)-1)</f>
        <v/>
      </c>
      <c r="AH42" s="28">
        <v>32</v>
      </c>
      <c r="AJ42" s="101" t="str">
        <f t="shared" si="9"/>
        <v/>
      </c>
      <c r="AL42" s="101" t="str">
        <f t="shared" si="10"/>
        <v/>
      </c>
      <c r="AM42" s="28" t="str">
        <f>IF($AL42="", "", IF(IFERROR(INDEX('Training &amp; Accreditation Items'!$F$11:$F$263, MATCH(IFERROR(INDEX($C$11:$C$263, MATCH($AH42, $Z$11:$Z$263, 0)), ""), 'Training &amp; Accreditation Items'!$B$11:$B$263, 0)), "")="", "None", IFERROR(INDEX('Training &amp; Accreditation Items'!$F$11:$F$263, MATCH(IFERROR(INDEX($C$11:$C$263, MATCH($AH42, $Z$11:$Z$263, 0)), ""), 'Training &amp; Accreditation Items'!$B$11:$B$263, 0)), "")))</f>
        <v/>
      </c>
      <c r="AO42" s="28" t="str">
        <f t="shared" si="11"/>
        <v/>
      </c>
      <c r="AQ42" s="106" t="str">
        <f t="shared" si="3"/>
        <v/>
      </c>
      <c r="AR42" s="109" t="str">
        <f t="shared" si="12"/>
        <v/>
      </c>
      <c r="AT42" s="101" t="str">
        <f t="shared" si="13"/>
        <v/>
      </c>
      <c r="AU42" s="132" t="str">
        <f>IF($C42="", "", IFERROR(INDEX('Training &amp; Accreditation Items'!$D$11:$D$263, MATCH(C42, 'Training &amp; Accreditation Items'!$B$11:$B$263, 0)), ""))</f>
        <v/>
      </c>
      <c r="AW42" s="28" t="str">
        <f t="shared" ca="1" si="14"/>
        <v/>
      </c>
    </row>
    <row r="43" spans="1:49" x14ac:dyDescent="0.25">
      <c r="A43" s="2"/>
      <c r="B43" s="21"/>
      <c r="C43" s="35"/>
      <c r="D43" s="11"/>
      <c r="E43" s="11"/>
      <c r="F43" s="36"/>
      <c r="G43" s="2"/>
      <c r="H43" s="49" t="str">
        <f t="shared" si="4"/>
        <v/>
      </c>
      <c r="I43" s="45" t="str">
        <f>IF($C43="", "", IFERROR(INDEX('Training &amp; Accreditation Items'!$E$11:$E$263, MATCH($C43, 'Training &amp; Accreditation Items'!$B$11:$B$263, 0)), ""))</f>
        <v/>
      </c>
      <c r="J43" s="69" t="str">
        <f t="shared" si="5"/>
        <v/>
      </c>
      <c r="K43" s="2"/>
      <c r="L43" s="43"/>
      <c r="M43" s="28" t="str">
        <f t="shared" si="0"/>
        <v/>
      </c>
      <c r="N43" s="28" t="str">
        <f t="shared" si="1"/>
        <v/>
      </c>
      <c r="P43" s="101" t="str">
        <f t="shared" si="6"/>
        <v/>
      </c>
      <c r="R43" s="15" t="str">
        <f>IF(Staff!$B43="", "", Staff!$B43)</f>
        <v/>
      </c>
      <c r="S43" s="28" t="str">
        <f>IF('Training &amp; Accreditation Items'!$B43="", "", 'Training &amp; Accreditation Items'!B43)</f>
        <v/>
      </c>
      <c r="U43" s="28" t="str">
        <f t="shared" si="7"/>
        <v/>
      </c>
      <c r="V43" s="28" t="str">
        <f t="shared" si="2"/>
        <v/>
      </c>
      <c r="X43" s="28" t="str">
        <f>IF($C43="", "", IFERROR(INDEX('Training &amp; Accreditation Items'!$N$11:$N$263, MATCH($C43, 'Training &amp; Accreditation Items'!$B$11:$B$263, 0)), ""))</f>
        <v/>
      </c>
      <c r="Z43" s="28">
        <v>33</v>
      </c>
      <c r="AB43" s="112" t="str">
        <f>IF($C43="", "", IF(IFERROR(INDEX('Training &amp; Accreditation Items'!$F$11:$F$263, MATCH($C43, 'Training &amp; Accreditation Items'!$B$11:$B$263, 0)), "")="", "None", IFERROR(INDEX('Training &amp; Accreditation Items'!$F$11:$F$263, MATCH($C43, 'Training &amp; Accreditation Items'!$B$11:$B$263, 0)), "")))</f>
        <v/>
      </c>
      <c r="AD43" s="101" t="str">
        <f t="shared" si="8"/>
        <v/>
      </c>
      <c r="AE43" s="28" t="str">
        <f>IF($AD43="", "", COUNTIF($AD$11:$AD$263, "&lt;"&amp;$AD43)+1+COUNTIF($AD$11:$AD43, $AD43)-1)</f>
        <v/>
      </c>
      <c r="AH43" s="28">
        <v>33</v>
      </c>
      <c r="AJ43" s="101" t="str">
        <f t="shared" si="9"/>
        <v/>
      </c>
      <c r="AL43" s="101" t="str">
        <f t="shared" si="10"/>
        <v/>
      </c>
      <c r="AM43" s="28" t="str">
        <f>IF($AL43="", "", IF(IFERROR(INDEX('Training &amp; Accreditation Items'!$F$11:$F$263, MATCH(IFERROR(INDEX($C$11:$C$263, MATCH($AH43, $Z$11:$Z$263, 0)), ""), 'Training &amp; Accreditation Items'!$B$11:$B$263, 0)), "")="", "None", IFERROR(INDEX('Training &amp; Accreditation Items'!$F$11:$F$263, MATCH(IFERROR(INDEX($C$11:$C$263, MATCH($AH43, $Z$11:$Z$263, 0)), ""), 'Training &amp; Accreditation Items'!$B$11:$B$263, 0)), "")))</f>
        <v/>
      </c>
      <c r="AO43" s="28" t="str">
        <f t="shared" si="11"/>
        <v/>
      </c>
      <c r="AQ43" s="106" t="str">
        <f t="shared" si="3"/>
        <v/>
      </c>
      <c r="AR43" s="109" t="str">
        <f t="shared" si="12"/>
        <v/>
      </c>
      <c r="AT43" s="101" t="str">
        <f t="shared" si="13"/>
        <v/>
      </c>
      <c r="AU43" s="132" t="str">
        <f>IF($C43="", "", IFERROR(INDEX('Training &amp; Accreditation Items'!$D$11:$D$263, MATCH(C43, 'Training &amp; Accreditation Items'!$B$11:$B$263, 0)), ""))</f>
        <v/>
      </c>
      <c r="AW43" s="28" t="str">
        <f t="shared" ca="1" si="14"/>
        <v/>
      </c>
    </row>
    <row r="44" spans="1:49" x14ac:dyDescent="0.25">
      <c r="A44" s="2"/>
      <c r="B44" s="21"/>
      <c r="C44" s="35"/>
      <c r="D44" s="11"/>
      <c r="E44" s="11"/>
      <c r="F44" s="36"/>
      <c r="G44" s="2"/>
      <c r="H44" s="49" t="str">
        <f t="shared" si="4"/>
        <v/>
      </c>
      <c r="I44" s="45" t="str">
        <f>IF($C44="", "", IFERROR(INDEX('Training &amp; Accreditation Items'!$E$11:$E$263, MATCH($C44, 'Training &amp; Accreditation Items'!$B$11:$B$263, 0)), ""))</f>
        <v/>
      </c>
      <c r="J44" s="69" t="str">
        <f t="shared" si="5"/>
        <v/>
      </c>
      <c r="K44" s="2"/>
      <c r="L44" s="43"/>
      <c r="M44" s="28" t="str">
        <f t="shared" si="0"/>
        <v/>
      </c>
      <c r="N44" s="28" t="str">
        <f t="shared" si="1"/>
        <v/>
      </c>
      <c r="P44" s="101" t="str">
        <f t="shared" si="6"/>
        <v/>
      </c>
      <c r="R44" s="15" t="str">
        <f>IF(Staff!$B44="", "", Staff!$B44)</f>
        <v/>
      </c>
      <c r="S44" s="28" t="str">
        <f>IF('Training &amp; Accreditation Items'!$B44="", "", 'Training &amp; Accreditation Items'!B44)</f>
        <v/>
      </c>
      <c r="U44" s="28" t="str">
        <f t="shared" si="7"/>
        <v/>
      </c>
      <c r="V44" s="28" t="str">
        <f t="shared" si="2"/>
        <v/>
      </c>
      <c r="X44" s="28" t="str">
        <f>IF($C44="", "", IFERROR(INDEX('Training &amp; Accreditation Items'!$N$11:$N$263, MATCH($C44, 'Training &amp; Accreditation Items'!$B$11:$B$263, 0)), ""))</f>
        <v/>
      </c>
      <c r="Z44" s="28">
        <v>34</v>
      </c>
      <c r="AB44" s="112" t="str">
        <f>IF($C44="", "", IF(IFERROR(INDEX('Training &amp; Accreditation Items'!$F$11:$F$263, MATCH($C44, 'Training &amp; Accreditation Items'!$B$11:$B$263, 0)), "")="", "None", IFERROR(INDEX('Training &amp; Accreditation Items'!$F$11:$F$263, MATCH($C44, 'Training &amp; Accreditation Items'!$B$11:$B$263, 0)), "")))</f>
        <v/>
      </c>
      <c r="AD44" s="101" t="str">
        <f t="shared" si="8"/>
        <v/>
      </c>
      <c r="AE44" s="28" t="str">
        <f>IF($AD44="", "", COUNTIF($AD$11:$AD$263, "&lt;"&amp;$AD44)+1+COUNTIF($AD$11:$AD44, $AD44)-1)</f>
        <v/>
      </c>
      <c r="AH44" s="28">
        <v>34</v>
      </c>
      <c r="AJ44" s="101" t="str">
        <f t="shared" si="9"/>
        <v/>
      </c>
      <c r="AL44" s="101" t="str">
        <f t="shared" si="10"/>
        <v/>
      </c>
      <c r="AM44" s="28" t="str">
        <f>IF($AL44="", "", IF(IFERROR(INDEX('Training &amp; Accreditation Items'!$F$11:$F$263, MATCH(IFERROR(INDEX($C$11:$C$263, MATCH($AH44, $Z$11:$Z$263, 0)), ""), 'Training &amp; Accreditation Items'!$B$11:$B$263, 0)), "")="", "None", IFERROR(INDEX('Training &amp; Accreditation Items'!$F$11:$F$263, MATCH(IFERROR(INDEX($C$11:$C$263, MATCH($AH44, $Z$11:$Z$263, 0)), ""), 'Training &amp; Accreditation Items'!$B$11:$B$263, 0)), "")))</f>
        <v/>
      </c>
      <c r="AO44" s="28" t="str">
        <f t="shared" si="11"/>
        <v/>
      </c>
      <c r="AQ44" s="106" t="str">
        <f t="shared" si="3"/>
        <v/>
      </c>
      <c r="AR44" s="109" t="str">
        <f t="shared" si="12"/>
        <v/>
      </c>
      <c r="AT44" s="101" t="str">
        <f t="shared" si="13"/>
        <v/>
      </c>
      <c r="AU44" s="132" t="str">
        <f>IF($C44="", "", IFERROR(INDEX('Training &amp; Accreditation Items'!$D$11:$D$263, MATCH(C44, 'Training &amp; Accreditation Items'!$B$11:$B$263, 0)), ""))</f>
        <v/>
      </c>
      <c r="AW44" s="28" t="str">
        <f t="shared" ca="1" si="14"/>
        <v/>
      </c>
    </row>
    <row r="45" spans="1:49" x14ac:dyDescent="0.25">
      <c r="A45" s="2"/>
      <c r="B45" s="21"/>
      <c r="C45" s="35"/>
      <c r="D45" s="11"/>
      <c r="E45" s="11"/>
      <c r="F45" s="36"/>
      <c r="G45" s="2"/>
      <c r="H45" s="49" t="str">
        <f t="shared" si="4"/>
        <v/>
      </c>
      <c r="I45" s="45" t="str">
        <f>IF($C45="", "", IFERROR(INDEX('Training &amp; Accreditation Items'!$E$11:$E$263, MATCH($C45, 'Training &amp; Accreditation Items'!$B$11:$B$263, 0)), ""))</f>
        <v/>
      </c>
      <c r="J45" s="69" t="str">
        <f t="shared" si="5"/>
        <v/>
      </c>
      <c r="K45" s="2"/>
      <c r="L45" s="43"/>
      <c r="M45" s="28" t="str">
        <f t="shared" si="0"/>
        <v/>
      </c>
      <c r="N45" s="28" t="str">
        <f t="shared" si="1"/>
        <v/>
      </c>
      <c r="P45" s="101" t="str">
        <f t="shared" si="6"/>
        <v/>
      </c>
      <c r="R45" s="15" t="str">
        <f>IF(Staff!$B45="", "", Staff!$B45)</f>
        <v/>
      </c>
      <c r="S45" s="28" t="str">
        <f>IF('Training &amp; Accreditation Items'!$B45="", "", 'Training &amp; Accreditation Items'!B45)</f>
        <v/>
      </c>
      <c r="U45" s="28" t="str">
        <f t="shared" si="7"/>
        <v/>
      </c>
      <c r="V45" s="28" t="str">
        <f t="shared" si="2"/>
        <v/>
      </c>
      <c r="X45" s="28" t="str">
        <f>IF($C45="", "", IFERROR(INDEX('Training &amp; Accreditation Items'!$N$11:$N$263, MATCH($C45, 'Training &amp; Accreditation Items'!$B$11:$B$263, 0)), ""))</f>
        <v/>
      </c>
      <c r="Z45" s="28">
        <v>35</v>
      </c>
      <c r="AB45" s="112" t="str">
        <f>IF($C45="", "", IF(IFERROR(INDEX('Training &amp; Accreditation Items'!$F$11:$F$263, MATCH($C45, 'Training &amp; Accreditation Items'!$B$11:$B$263, 0)), "")="", "None", IFERROR(INDEX('Training &amp; Accreditation Items'!$F$11:$F$263, MATCH($C45, 'Training &amp; Accreditation Items'!$B$11:$B$263, 0)), "")))</f>
        <v/>
      </c>
      <c r="AD45" s="101" t="str">
        <f t="shared" si="8"/>
        <v/>
      </c>
      <c r="AE45" s="28" t="str">
        <f>IF($AD45="", "", COUNTIF($AD$11:$AD$263, "&lt;"&amp;$AD45)+1+COUNTIF($AD$11:$AD45, $AD45)-1)</f>
        <v/>
      </c>
      <c r="AH45" s="28">
        <v>35</v>
      </c>
      <c r="AJ45" s="101" t="str">
        <f t="shared" si="9"/>
        <v/>
      </c>
      <c r="AL45" s="101" t="str">
        <f t="shared" si="10"/>
        <v/>
      </c>
      <c r="AM45" s="28" t="str">
        <f>IF($AL45="", "", IF(IFERROR(INDEX('Training &amp; Accreditation Items'!$F$11:$F$263, MATCH(IFERROR(INDEX($C$11:$C$263, MATCH($AH45, $Z$11:$Z$263, 0)), ""), 'Training &amp; Accreditation Items'!$B$11:$B$263, 0)), "")="", "None", IFERROR(INDEX('Training &amp; Accreditation Items'!$F$11:$F$263, MATCH(IFERROR(INDEX($C$11:$C$263, MATCH($AH45, $Z$11:$Z$263, 0)), ""), 'Training &amp; Accreditation Items'!$B$11:$B$263, 0)), "")))</f>
        <v/>
      </c>
      <c r="AO45" s="28" t="str">
        <f t="shared" si="11"/>
        <v/>
      </c>
      <c r="AQ45" s="106" t="str">
        <f t="shared" si="3"/>
        <v/>
      </c>
      <c r="AR45" s="109" t="str">
        <f t="shared" si="12"/>
        <v/>
      </c>
      <c r="AT45" s="101" t="str">
        <f t="shared" si="13"/>
        <v/>
      </c>
      <c r="AU45" s="132" t="str">
        <f>IF($C45="", "", IFERROR(INDEX('Training &amp; Accreditation Items'!$D$11:$D$263, MATCH(C45, 'Training &amp; Accreditation Items'!$B$11:$B$263, 0)), ""))</f>
        <v/>
      </c>
      <c r="AW45" s="28" t="str">
        <f t="shared" ca="1" si="14"/>
        <v/>
      </c>
    </row>
    <row r="46" spans="1:49" x14ac:dyDescent="0.25">
      <c r="A46" s="2"/>
      <c r="B46" s="21"/>
      <c r="C46" s="35"/>
      <c r="D46" s="11"/>
      <c r="E46" s="11"/>
      <c r="F46" s="36"/>
      <c r="G46" s="2"/>
      <c r="H46" s="49" t="str">
        <f t="shared" si="4"/>
        <v/>
      </c>
      <c r="I46" s="45" t="str">
        <f>IF($C46="", "", IFERROR(INDEX('Training &amp; Accreditation Items'!$E$11:$E$263, MATCH($C46, 'Training &amp; Accreditation Items'!$B$11:$B$263, 0)), ""))</f>
        <v/>
      </c>
      <c r="J46" s="69" t="str">
        <f t="shared" si="5"/>
        <v/>
      </c>
      <c r="K46" s="2"/>
      <c r="L46" s="43"/>
      <c r="M46" s="28" t="str">
        <f t="shared" si="0"/>
        <v/>
      </c>
      <c r="N46" s="28" t="str">
        <f t="shared" si="1"/>
        <v/>
      </c>
      <c r="P46" s="101" t="str">
        <f t="shared" si="6"/>
        <v/>
      </c>
      <c r="R46" s="15" t="str">
        <f>IF(Staff!$B46="", "", Staff!$B46)</f>
        <v/>
      </c>
      <c r="S46" s="28" t="str">
        <f>IF('Training &amp; Accreditation Items'!$B46="", "", 'Training &amp; Accreditation Items'!B46)</f>
        <v/>
      </c>
      <c r="U46" s="28" t="str">
        <f t="shared" si="7"/>
        <v/>
      </c>
      <c r="V46" s="28" t="str">
        <f t="shared" si="2"/>
        <v/>
      </c>
      <c r="X46" s="28" t="str">
        <f>IF($C46="", "", IFERROR(INDEX('Training &amp; Accreditation Items'!$N$11:$N$263, MATCH($C46, 'Training &amp; Accreditation Items'!$B$11:$B$263, 0)), ""))</f>
        <v/>
      </c>
      <c r="Z46" s="28">
        <v>36</v>
      </c>
      <c r="AB46" s="112" t="str">
        <f>IF($C46="", "", IF(IFERROR(INDEX('Training &amp; Accreditation Items'!$F$11:$F$263, MATCH($C46, 'Training &amp; Accreditation Items'!$B$11:$B$263, 0)), "")="", "None", IFERROR(INDEX('Training &amp; Accreditation Items'!$F$11:$F$263, MATCH($C46, 'Training &amp; Accreditation Items'!$B$11:$B$263, 0)), "")))</f>
        <v/>
      </c>
      <c r="AD46" s="101" t="str">
        <f t="shared" si="8"/>
        <v/>
      </c>
      <c r="AE46" s="28" t="str">
        <f>IF($AD46="", "", COUNTIF($AD$11:$AD$263, "&lt;"&amp;$AD46)+1+COUNTIF($AD$11:$AD46, $AD46)-1)</f>
        <v/>
      </c>
      <c r="AH46" s="28">
        <v>36</v>
      </c>
      <c r="AJ46" s="101" t="str">
        <f t="shared" si="9"/>
        <v/>
      </c>
      <c r="AL46" s="101" t="str">
        <f t="shared" si="10"/>
        <v/>
      </c>
      <c r="AM46" s="28" t="str">
        <f>IF($AL46="", "", IF(IFERROR(INDEX('Training &amp; Accreditation Items'!$F$11:$F$263, MATCH(IFERROR(INDEX($C$11:$C$263, MATCH($AH46, $Z$11:$Z$263, 0)), ""), 'Training &amp; Accreditation Items'!$B$11:$B$263, 0)), "")="", "None", IFERROR(INDEX('Training &amp; Accreditation Items'!$F$11:$F$263, MATCH(IFERROR(INDEX($C$11:$C$263, MATCH($AH46, $Z$11:$Z$263, 0)), ""), 'Training &amp; Accreditation Items'!$B$11:$B$263, 0)), "")))</f>
        <v/>
      </c>
      <c r="AO46" s="28" t="str">
        <f t="shared" si="11"/>
        <v/>
      </c>
      <c r="AQ46" s="106" t="str">
        <f t="shared" si="3"/>
        <v/>
      </c>
      <c r="AR46" s="109" t="str">
        <f t="shared" si="12"/>
        <v/>
      </c>
      <c r="AT46" s="101" t="str">
        <f t="shared" si="13"/>
        <v/>
      </c>
      <c r="AU46" s="132" t="str">
        <f>IF($C46="", "", IFERROR(INDEX('Training &amp; Accreditation Items'!$D$11:$D$263, MATCH(C46, 'Training &amp; Accreditation Items'!$B$11:$B$263, 0)), ""))</f>
        <v/>
      </c>
      <c r="AW46" s="28" t="str">
        <f t="shared" ca="1" si="14"/>
        <v/>
      </c>
    </row>
    <row r="47" spans="1:49" x14ac:dyDescent="0.25">
      <c r="A47" s="2"/>
      <c r="B47" s="21"/>
      <c r="C47" s="35"/>
      <c r="D47" s="11"/>
      <c r="E47" s="11"/>
      <c r="F47" s="36"/>
      <c r="G47" s="2"/>
      <c r="H47" s="49" t="str">
        <f t="shared" si="4"/>
        <v/>
      </c>
      <c r="I47" s="45" t="str">
        <f>IF($C47="", "", IFERROR(INDEX('Training &amp; Accreditation Items'!$E$11:$E$263, MATCH($C47, 'Training &amp; Accreditation Items'!$B$11:$B$263, 0)), ""))</f>
        <v/>
      </c>
      <c r="J47" s="69" t="str">
        <f t="shared" si="5"/>
        <v/>
      </c>
      <c r="K47" s="2"/>
      <c r="L47" s="43"/>
      <c r="M47" s="28" t="str">
        <f t="shared" si="0"/>
        <v/>
      </c>
      <c r="N47" s="28" t="str">
        <f t="shared" si="1"/>
        <v/>
      </c>
      <c r="P47" s="101" t="str">
        <f t="shared" si="6"/>
        <v/>
      </c>
      <c r="R47" s="15" t="str">
        <f>IF(Staff!$B47="", "", Staff!$B47)</f>
        <v/>
      </c>
      <c r="S47" s="28" t="str">
        <f>IF('Training &amp; Accreditation Items'!$B47="", "", 'Training &amp; Accreditation Items'!B47)</f>
        <v/>
      </c>
      <c r="U47" s="28" t="str">
        <f t="shared" si="7"/>
        <v/>
      </c>
      <c r="V47" s="28" t="str">
        <f t="shared" si="2"/>
        <v/>
      </c>
      <c r="X47" s="28" t="str">
        <f>IF($C47="", "", IFERROR(INDEX('Training &amp; Accreditation Items'!$N$11:$N$263, MATCH($C47, 'Training &amp; Accreditation Items'!$B$11:$B$263, 0)), ""))</f>
        <v/>
      </c>
      <c r="Z47" s="28">
        <v>37</v>
      </c>
      <c r="AB47" s="112" t="str">
        <f>IF($C47="", "", IF(IFERROR(INDEX('Training &amp; Accreditation Items'!$F$11:$F$263, MATCH($C47, 'Training &amp; Accreditation Items'!$B$11:$B$263, 0)), "")="", "None", IFERROR(INDEX('Training &amp; Accreditation Items'!$F$11:$F$263, MATCH($C47, 'Training &amp; Accreditation Items'!$B$11:$B$263, 0)), "")))</f>
        <v/>
      </c>
      <c r="AD47" s="101" t="str">
        <f t="shared" si="8"/>
        <v/>
      </c>
      <c r="AE47" s="28" t="str">
        <f>IF($AD47="", "", COUNTIF($AD$11:$AD$263, "&lt;"&amp;$AD47)+1+COUNTIF($AD$11:$AD47, $AD47)-1)</f>
        <v/>
      </c>
      <c r="AH47" s="28">
        <v>37</v>
      </c>
      <c r="AJ47" s="101" t="str">
        <f t="shared" si="9"/>
        <v/>
      </c>
      <c r="AL47" s="101" t="str">
        <f t="shared" si="10"/>
        <v/>
      </c>
      <c r="AM47" s="28" t="str">
        <f>IF($AL47="", "", IF(IFERROR(INDEX('Training &amp; Accreditation Items'!$F$11:$F$263, MATCH(IFERROR(INDEX($C$11:$C$263, MATCH($AH47, $Z$11:$Z$263, 0)), ""), 'Training &amp; Accreditation Items'!$B$11:$B$263, 0)), "")="", "None", IFERROR(INDEX('Training &amp; Accreditation Items'!$F$11:$F$263, MATCH(IFERROR(INDEX($C$11:$C$263, MATCH($AH47, $Z$11:$Z$263, 0)), ""), 'Training &amp; Accreditation Items'!$B$11:$B$263, 0)), "")))</f>
        <v/>
      </c>
      <c r="AO47" s="28" t="str">
        <f t="shared" si="11"/>
        <v/>
      </c>
      <c r="AQ47" s="106" t="str">
        <f t="shared" si="3"/>
        <v/>
      </c>
      <c r="AR47" s="109" t="str">
        <f t="shared" si="12"/>
        <v/>
      </c>
      <c r="AT47" s="101" t="str">
        <f t="shared" si="13"/>
        <v/>
      </c>
      <c r="AU47" s="132" t="str">
        <f>IF($C47="", "", IFERROR(INDEX('Training &amp; Accreditation Items'!$D$11:$D$263, MATCH(C47, 'Training &amp; Accreditation Items'!$B$11:$B$263, 0)), ""))</f>
        <v/>
      </c>
      <c r="AW47" s="28" t="str">
        <f t="shared" ca="1" si="14"/>
        <v/>
      </c>
    </row>
    <row r="48" spans="1:49" x14ac:dyDescent="0.25">
      <c r="A48" s="2"/>
      <c r="B48" s="21"/>
      <c r="C48" s="35"/>
      <c r="D48" s="11"/>
      <c r="E48" s="11"/>
      <c r="F48" s="36"/>
      <c r="G48" s="2"/>
      <c r="H48" s="49" t="str">
        <f t="shared" si="4"/>
        <v/>
      </c>
      <c r="I48" s="45" t="str">
        <f>IF($C48="", "", IFERROR(INDEX('Training &amp; Accreditation Items'!$E$11:$E$263, MATCH($C48, 'Training &amp; Accreditation Items'!$B$11:$B$263, 0)), ""))</f>
        <v/>
      </c>
      <c r="J48" s="69" t="str">
        <f t="shared" si="5"/>
        <v/>
      </c>
      <c r="K48" s="2"/>
      <c r="L48" s="43"/>
      <c r="M48" s="28" t="str">
        <f t="shared" si="0"/>
        <v/>
      </c>
      <c r="N48" s="28" t="str">
        <f t="shared" si="1"/>
        <v/>
      </c>
      <c r="P48" s="101" t="str">
        <f t="shared" si="6"/>
        <v/>
      </c>
      <c r="R48" s="15" t="str">
        <f>IF(Staff!$B48="", "", Staff!$B48)</f>
        <v/>
      </c>
      <c r="S48" s="28" t="str">
        <f>IF('Training &amp; Accreditation Items'!$B48="", "", 'Training &amp; Accreditation Items'!B48)</f>
        <v/>
      </c>
      <c r="U48" s="28" t="str">
        <f t="shared" si="7"/>
        <v/>
      </c>
      <c r="V48" s="28" t="str">
        <f t="shared" si="2"/>
        <v/>
      </c>
      <c r="X48" s="28" t="str">
        <f>IF($C48="", "", IFERROR(INDEX('Training &amp; Accreditation Items'!$N$11:$N$263, MATCH($C48, 'Training &amp; Accreditation Items'!$B$11:$B$263, 0)), ""))</f>
        <v/>
      </c>
      <c r="Z48" s="28">
        <v>38</v>
      </c>
      <c r="AB48" s="112" t="str">
        <f>IF($C48="", "", IF(IFERROR(INDEX('Training &amp; Accreditation Items'!$F$11:$F$263, MATCH($C48, 'Training &amp; Accreditation Items'!$B$11:$B$263, 0)), "")="", "None", IFERROR(INDEX('Training &amp; Accreditation Items'!$F$11:$F$263, MATCH($C48, 'Training &amp; Accreditation Items'!$B$11:$B$263, 0)), "")))</f>
        <v/>
      </c>
      <c r="AD48" s="101" t="str">
        <f t="shared" si="8"/>
        <v/>
      </c>
      <c r="AE48" s="28" t="str">
        <f>IF($AD48="", "", COUNTIF($AD$11:$AD$263, "&lt;"&amp;$AD48)+1+COUNTIF($AD$11:$AD48, $AD48)-1)</f>
        <v/>
      </c>
      <c r="AH48" s="28">
        <v>38</v>
      </c>
      <c r="AJ48" s="101" t="str">
        <f t="shared" si="9"/>
        <v/>
      </c>
      <c r="AL48" s="101" t="str">
        <f t="shared" si="10"/>
        <v/>
      </c>
      <c r="AM48" s="28" t="str">
        <f>IF($AL48="", "", IF(IFERROR(INDEX('Training &amp; Accreditation Items'!$F$11:$F$263, MATCH(IFERROR(INDEX($C$11:$C$263, MATCH($AH48, $Z$11:$Z$263, 0)), ""), 'Training &amp; Accreditation Items'!$B$11:$B$263, 0)), "")="", "None", IFERROR(INDEX('Training &amp; Accreditation Items'!$F$11:$F$263, MATCH(IFERROR(INDEX($C$11:$C$263, MATCH($AH48, $Z$11:$Z$263, 0)), ""), 'Training &amp; Accreditation Items'!$B$11:$B$263, 0)), "")))</f>
        <v/>
      </c>
      <c r="AO48" s="28" t="str">
        <f t="shared" si="11"/>
        <v/>
      </c>
      <c r="AQ48" s="106" t="str">
        <f t="shared" si="3"/>
        <v/>
      </c>
      <c r="AR48" s="109" t="str">
        <f t="shared" si="12"/>
        <v/>
      </c>
      <c r="AT48" s="101" t="str">
        <f t="shared" si="13"/>
        <v/>
      </c>
      <c r="AU48" s="132" t="str">
        <f>IF($C48="", "", IFERROR(INDEX('Training &amp; Accreditation Items'!$D$11:$D$263, MATCH(C48, 'Training &amp; Accreditation Items'!$B$11:$B$263, 0)), ""))</f>
        <v/>
      </c>
      <c r="AW48" s="28" t="str">
        <f t="shared" ca="1" si="14"/>
        <v/>
      </c>
    </row>
    <row r="49" spans="1:49" x14ac:dyDescent="0.25">
      <c r="A49" s="2"/>
      <c r="B49" s="21"/>
      <c r="C49" s="35"/>
      <c r="D49" s="11"/>
      <c r="E49" s="11"/>
      <c r="F49" s="36"/>
      <c r="G49" s="2"/>
      <c r="H49" s="49" t="str">
        <f t="shared" si="4"/>
        <v/>
      </c>
      <c r="I49" s="45" t="str">
        <f>IF($C49="", "", IFERROR(INDEX('Training &amp; Accreditation Items'!$E$11:$E$263, MATCH($C49, 'Training &amp; Accreditation Items'!$B$11:$B$263, 0)), ""))</f>
        <v/>
      </c>
      <c r="J49" s="69" t="str">
        <f t="shared" si="5"/>
        <v/>
      </c>
      <c r="K49" s="2"/>
      <c r="L49" s="43"/>
      <c r="M49" s="28" t="str">
        <f t="shared" si="0"/>
        <v/>
      </c>
      <c r="N49" s="28" t="str">
        <f t="shared" si="1"/>
        <v/>
      </c>
      <c r="P49" s="101" t="str">
        <f t="shared" si="6"/>
        <v/>
      </c>
      <c r="R49" s="15" t="str">
        <f>IF(Staff!$B49="", "", Staff!$B49)</f>
        <v/>
      </c>
      <c r="S49" s="28" t="str">
        <f>IF('Training &amp; Accreditation Items'!$B49="", "", 'Training &amp; Accreditation Items'!B49)</f>
        <v/>
      </c>
      <c r="U49" s="28" t="str">
        <f t="shared" si="7"/>
        <v/>
      </c>
      <c r="V49" s="28" t="str">
        <f t="shared" si="2"/>
        <v/>
      </c>
      <c r="X49" s="28" t="str">
        <f>IF($C49="", "", IFERROR(INDEX('Training &amp; Accreditation Items'!$N$11:$N$263, MATCH($C49, 'Training &amp; Accreditation Items'!$B$11:$B$263, 0)), ""))</f>
        <v/>
      </c>
      <c r="Z49" s="28">
        <v>39</v>
      </c>
      <c r="AB49" s="112" t="str">
        <f>IF($C49="", "", IF(IFERROR(INDEX('Training &amp; Accreditation Items'!$F$11:$F$263, MATCH($C49, 'Training &amp; Accreditation Items'!$B$11:$B$263, 0)), "")="", "None", IFERROR(INDEX('Training &amp; Accreditation Items'!$F$11:$F$263, MATCH($C49, 'Training &amp; Accreditation Items'!$B$11:$B$263, 0)), "")))</f>
        <v/>
      </c>
      <c r="AD49" s="101" t="str">
        <f t="shared" si="8"/>
        <v/>
      </c>
      <c r="AE49" s="28" t="str">
        <f>IF($AD49="", "", COUNTIF($AD$11:$AD$263, "&lt;"&amp;$AD49)+1+COUNTIF($AD$11:$AD49, $AD49)-1)</f>
        <v/>
      </c>
      <c r="AH49" s="28">
        <v>39</v>
      </c>
      <c r="AJ49" s="101" t="str">
        <f t="shared" si="9"/>
        <v/>
      </c>
      <c r="AL49" s="101" t="str">
        <f t="shared" si="10"/>
        <v/>
      </c>
      <c r="AM49" s="28" t="str">
        <f>IF($AL49="", "", IF(IFERROR(INDEX('Training &amp; Accreditation Items'!$F$11:$F$263, MATCH(IFERROR(INDEX($C$11:$C$263, MATCH($AH49, $Z$11:$Z$263, 0)), ""), 'Training &amp; Accreditation Items'!$B$11:$B$263, 0)), "")="", "None", IFERROR(INDEX('Training &amp; Accreditation Items'!$F$11:$F$263, MATCH(IFERROR(INDEX($C$11:$C$263, MATCH($AH49, $Z$11:$Z$263, 0)), ""), 'Training &amp; Accreditation Items'!$B$11:$B$263, 0)), "")))</f>
        <v/>
      </c>
      <c r="AO49" s="28" t="str">
        <f t="shared" si="11"/>
        <v/>
      </c>
      <c r="AQ49" s="106" t="str">
        <f t="shared" si="3"/>
        <v/>
      </c>
      <c r="AR49" s="109" t="str">
        <f t="shared" si="12"/>
        <v/>
      </c>
      <c r="AT49" s="101" t="str">
        <f t="shared" si="13"/>
        <v/>
      </c>
      <c r="AU49" s="132" t="str">
        <f>IF($C49="", "", IFERROR(INDEX('Training &amp; Accreditation Items'!$D$11:$D$263, MATCH(C49, 'Training &amp; Accreditation Items'!$B$11:$B$263, 0)), ""))</f>
        <v/>
      </c>
      <c r="AW49" s="28" t="str">
        <f t="shared" ca="1" si="14"/>
        <v/>
      </c>
    </row>
    <row r="50" spans="1:49" x14ac:dyDescent="0.25">
      <c r="A50" s="2"/>
      <c r="B50" s="21"/>
      <c r="C50" s="35"/>
      <c r="D50" s="11"/>
      <c r="E50" s="11"/>
      <c r="F50" s="36"/>
      <c r="G50" s="2"/>
      <c r="H50" s="49" t="str">
        <f t="shared" si="4"/>
        <v/>
      </c>
      <c r="I50" s="45" t="str">
        <f>IF($C50="", "", IFERROR(INDEX('Training &amp; Accreditation Items'!$E$11:$E$263, MATCH($C50, 'Training &amp; Accreditation Items'!$B$11:$B$263, 0)), ""))</f>
        <v/>
      </c>
      <c r="J50" s="69" t="str">
        <f t="shared" si="5"/>
        <v/>
      </c>
      <c r="K50" s="2"/>
      <c r="L50" s="43"/>
      <c r="M50" s="28" t="str">
        <f t="shared" si="0"/>
        <v/>
      </c>
      <c r="N50" s="28" t="str">
        <f t="shared" si="1"/>
        <v/>
      </c>
      <c r="P50" s="101" t="str">
        <f t="shared" si="6"/>
        <v/>
      </c>
      <c r="R50" s="15" t="str">
        <f>IF(Staff!$B50="", "", Staff!$B50)</f>
        <v/>
      </c>
      <c r="S50" s="28" t="str">
        <f>IF('Training &amp; Accreditation Items'!$B50="", "", 'Training &amp; Accreditation Items'!B50)</f>
        <v/>
      </c>
      <c r="U50" s="28" t="str">
        <f t="shared" si="7"/>
        <v/>
      </c>
      <c r="V50" s="28" t="str">
        <f t="shared" si="2"/>
        <v/>
      </c>
      <c r="X50" s="28" t="str">
        <f>IF($C50="", "", IFERROR(INDEX('Training &amp; Accreditation Items'!$N$11:$N$263, MATCH($C50, 'Training &amp; Accreditation Items'!$B$11:$B$263, 0)), ""))</f>
        <v/>
      </c>
      <c r="Z50" s="28">
        <v>40</v>
      </c>
      <c r="AB50" s="112" t="str">
        <f>IF($C50="", "", IF(IFERROR(INDEX('Training &amp; Accreditation Items'!$F$11:$F$263, MATCH($C50, 'Training &amp; Accreditation Items'!$B$11:$B$263, 0)), "")="", "None", IFERROR(INDEX('Training &amp; Accreditation Items'!$F$11:$F$263, MATCH($C50, 'Training &amp; Accreditation Items'!$B$11:$B$263, 0)), "")))</f>
        <v/>
      </c>
      <c r="AD50" s="101" t="str">
        <f t="shared" si="8"/>
        <v/>
      </c>
      <c r="AE50" s="28" t="str">
        <f>IF($AD50="", "", COUNTIF($AD$11:$AD$263, "&lt;"&amp;$AD50)+1+COUNTIF($AD$11:$AD50, $AD50)-1)</f>
        <v/>
      </c>
      <c r="AH50" s="28">
        <v>40</v>
      </c>
      <c r="AJ50" s="101" t="str">
        <f t="shared" si="9"/>
        <v/>
      </c>
      <c r="AL50" s="101" t="str">
        <f t="shared" si="10"/>
        <v/>
      </c>
      <c r="AM50" s="28" t="str">
        <f>IF($AL50="", "", IF(IFERROR(INDEX('Training &amp; Accreditation Items'!$F$11:$F$263, MATCH(IFERROR(INDEX($C$11:$C$263, MATCH($AH50, $Z$11:$Z$263, 0)), ""), 'Training &amp; Accreditation Items'!$B$11:$B$263, 0)), "")="", "None", IFERROR(INDEX('Training &amp; Accreditation Items'!$F$11:$F$263, MATCH(IFERROR(INDEX($C$11:$C$263, MATCH($AH50, $Z$11:$Z$263, 0)), ""), 'Training &amp; Accreditation Items'!$B$11:$B$263, 0)), "")))</f>
        <v/>
      </c>
      <c r="AO50" s="28" t="str">
        <f t="shared" si="11"/>
        <v/>
      </c>
      <c r="AQ50" s="106" t="str">
        <f t="shared" si="3"/>
        <v/>
      </c>
      <c r="AR50" s="109" t="str">
        <f t="shared" si="12"/>
        <v/>
      </c>
      <c r="AT50" s="101" t="str">
        <f t="shared" si="13"/>
        <v/>
      </c>
      <c r="AU50" s="132" t="str">
        <f>IF($C50="", "", IFERROR(INDEX('Training &amp; Accreditation Items'!$D$11:$D$263, MATCH(C50, 'Training &amp; Accreditation Items'!$B$11:$B$263, 0)), ""))</f>
        <v/>
      </c>
      <c r="AW50" s="28" t="str">
        <f t="shared" ca="1" si="14"/>
        <v/>
      </c>
    </row>
    <row r="51" spans="1:49" x14ac:dyDescent="0.25">
      <c r="A51" s="2"/>
      <c r="B51" s="21"/>
      <c r="C51" s="35"/>
      <c r="D51" s="11"/>
      <c r="E51" s="11"/>
      <c r="F51" s="36"/>
      <c r="G51" s="2"/>
      <c r="H51" s="49" t="str">
        <f t="shared" si="4"/>
        <v/>
      </c>
      <c r="I51" s="45" t="str">
        <f>IF($C51="", "", IFERROR(INDEX('Training &amp; Accreditation Items'!$E$11:$E$263, MATCH($C51, 'Training &amp; Accreditation Items'!$B$11:$B$263, 0)), ""))</f>
        <v/>
      </c>
      <c r="J51" s="69" t="str">
        <f t="shared" si="5"/>
        <v/>
      </c>
      <c r="K51" s="2"/>
      <c r="L51" s="43"/>
      <c r="M51" s="28" t="str">
        <f t="shared" si="0"/>
        <v/>
      </c>
      <c r="N51" s="28" t="str">
        <f t="shared" si="1"/>
        <v/>
      </c>
      <c r="P51" s="101" t="str">
        <f t="shared" si="6"/>
        <v/>
      </c>
      <c r="R51" s="15" t="str">
        <f>IF(Staff!$B51="", "", Staff!$B51)</f>
        <v/>
      </c>
      <c r="S51" s="28" t="str">
        <f>IF('Training &amp; Accreditation Items'!$B51="", "", 'Training &amp; Accreditation Items'!B51)</f>
        <v/>
      </c>
      <c r="U51" s="28" t="str">
        <f t="shared" si="7"/>
        <v/>
      </c>
      <c r="V51" s="28" t="str">
        <f t="shared" si="2"/>
        <v/>
      </c>
      <c r="X51" s="28" t="str">
        <f>IF($C51="", "", IFERROR(INDEX('Training &amp; Accreditation Items'!$N$11:$N$263, MATCH($C51, 'Training &amp; Accreditation Items'!$B$11:$B$263, 0)), ""))</f>
        <v/>
      </c>
      <c r="Z51" s="28">
        <v>41</v>
      </c>
      <c r="AB51" s="112" t="str">
        <f>IF($C51="", "", IF(IFERROR(INDEX('Training &amp; Accreditation Items'!$F$11:$F$263, MATCH($C51, 'Training &amp; Accreditation Items'!$B$11:$B$263, 0)), "")="", "None", IFERROR(INDEX('Training &amp; Accreditation Items'!$F$11:$F$263, MATCH($C51, 'Training &amp; Accreditation Items'!$B$11:$B$263, 0)), "")))</f>
        <v/>
      </c>
      <c r="AD51" s="101" t="str">
        <f t="shared" si="8"/>
        <v/>
      </c>
      <c r="AE51" s="28" t="str">
        <f>IF($AD51="", "", COUNTIF($AD$11:$AD$263, "&lt;"&amp;$AD51)+1+COUNTIF($AD$11:$AD51, $AD51)-1)</f>
        <v/>
      </c>
      <c r="AH51" s="28">
        <v>41</v>
      </c>
      <c r="AJ51" s="101" t="str">
        <f t="shared" si="9"/>
        <v/>
      </c>
      <c r="AL51" s="101" t="str">
        <f t="shared" si="10"/>
        <v/>
      </c>
      <c r="AM51" s="28" t="str">
        <f>IF($AL51="", "", IF(IFERROR(INDEX('Training &amp; Accreditation Items'!$F$11:$F$263, MATCH(IFERROR(INDEX($C$11:$C$263, MATCH($AH51, $Z$11:$Z$263, 0)), ""), 'Training &amp; Accreditation Items'!$B$11:$B$263, 0)), "")="", "None", IFERROR(INDEX('Training &amp; Accreditation Items'!$F$11:$F$263, MATCH(IFERROR(INDEX($C$11:$C$263, MATCH($AH51, $Z$11:$Z$263, 0)), ""), 'Training &amp; Accreditation Items'!$B$11:$B$263, 0)), "")))</f>
        <v/>
      </c>
      <c r="AO51" s="28" t="str">
        <f t="shared" si="11"/>
        <v/>
      </c>
      <c r="AQ51" s="106" t="str">
        <f t="shared" si="3"/>
        <v/>
      </c>
      <c r="AR51" s="109" t="str">
        <f t="shared" si="12"/>
        <v/>
      </c>
      <c r="AT51" s="101" t="str">
        <f t="shared" si="13"/>
        <v/>
      </c>
      <c r="AU51" s="132" t="str">
        <f>IF($C51="", "", IFERROR(INDEX('Training &amp; Accreditation Items'!$D$11:$D$263, MATCH(C51, 'Training &amp; Accreditation Items'!$B$11:$B$263, 0)), ""))</f>
        <v/>
      </c>
      <c r="AW51" s="28" t="str">
        <f t="shared" ca="1" si="14"/>
        <v/>
      </c>
    </row>
    <row r="52" spans="1:49" x14ac:dyDescent="0.25">
      <c r="A52" s="2"/>
      <c r="B52" s="21"/>
      <c r="C52" s="35"/>
      <c r="D52" s="11"/>
      <c r="E52" s="11"/>
      <c r="F52" s="36"/>
      <c r="G52" s="2"/>
      <c r="H52" s="49" t="str">
        <f t="shared" si="4"/>
        <v/>
      </c>
      <c r="I52" s="45" t="str">
        <f>IF($C52="", "", IFERROR(INDEX('Training &amp; Accreditation Items'!$E$11:$E$263, MATCH($C52, 'Training &amp; Accreditation Items'!$B$11:$B$263, 0)), ""))</f>
        <v/>
      </c>
      <c r="J52" s="69" t="str">
        <f t="shared" si="5"/>
        <v/>
      </c>
      <c r="K52" s="2"/>
      <c r="L52" s="43"/>
      <c r="M52" s="28" t="str">
        <f t="shared" si="0"/>
        <v/>
      </c>
      <c r="N52" s="28" t="str">
        <f t="shared" si="1"/>
        <v/>
      </c>
      <c r="P52" s="101" t="str">
        <f t="shared" si="6"/>
        <v/>
      </c>
      <c r="R52" s="15" t="str">
        <f>IF(Staff!$B52="", "", Staff!$B52)</f>
        <v/>
      </c>
      <c r="S52" s="28" t="str">
        <f>IF('Training &amp; Accreditation Items'!$B52="", "", 'Training &amp; Accreditation Items'!B52)</f>
        <v/>
      </c>
      <c r="U52" s="28" t="str">
        <f t="shared" si="7"/>
        <v/>
      </c>
      <c r="V52" s="28" t="str">
        <f t="shared" si="2"/>
        <v/>
      </c>
      <c r="X52" s="28" t="str">
        <f>IF($C52="", "", IFERROR(INDEX('Training &amp; Accreditation Items'!$N$11:$N$263, MATCH($C52, 'Training &amp; Accreditation Items'!$B$11:$B$263, 0)), ""))</f>
        <v/>
      </c>
      <c r="Z52" s="28">
        <v>42</v>
      </c>
      <c r="AB52" s="112" t="str">
        <f>IF($C52="", "", IF(IFERROR(INDEX('Training &amp; Accreditation Items'!$F$11:$F$263, MATCH($C52, 'Training &amp; Accreditation Items'!$B$11:$B$263, 0)), "")="", "None", IFERROR(INDEX('Training &amp; Accreditation Items'!$F$11:$F$263, MATCH($C52, 'Training &amp; Accreditation Items'!$B$11:$B$263, 0)), "")))</f>
        <v/>
      </c>
      <c r="AD52" s="101" t="str">
        <f t="shared" si="8"/>
        <v/>
      </c>
      <c r="AE52" s="28" t="str">
        <f>IF($AD52="", "", COUNTIF($AD$11:$AD$263, "&lt;"&amp;$AD52)+1+COUNTIF($AD$11:$AD52, $AD52)-1)</f>
        <v/>
      </c>
      <c r="AH52" s="28">
        <v>42</v>
      </c>
      <c r="AJ52" s="101" t="str">
        <f t="shared" si="9"/>
        <v/>
      </c>
      <c r="AL52" s="101" t="str">
        <f t="shared" si="10"/>
        <v/>
      </c>
      <c r="AM52" s="28" t="str">
        <f>IF($AL52="", "", IF(IFERROR(INDEX('Training &amp; Accreditation Items'!$F$11:$F$263, MATCH(IFERROR(INDEX($C$11:$C$263, MATCH($AH52, $Z$11:$Z$263, 0)), ""), 'Training &amp; Accreditation Items'!$B$11:$B$263, 0)), "")="", "None", IFERROR(INDEX('Training &amp; Accreditation Items'!$F$11:$F$263, MATCH(IFERROR(INDEX($C$11:$C$263, MATCH($AH52, $Z$11:$Z$263, 0)), ""), 'Training &amp; Accreditation Items'!$B$11:$B$263, 0)), "")))</f>
        <v/>
      </c>
      <c r="AO52" s="28" t="str">
        <f t="shared" si="11"/>
        <v/>
      </c>
      <c r="AQ52" s="106" t="str">
        <f t="shared" si="3"/>
        <v/>
      </c>
      <c r="AR52" s="109" t="str">
        <f t="shared" si="12"/>
        <v/>
      </c>
      <c r="AT52" s="101" t="str">
        <f t="shared" si="13"/>
        <v/>
      </c>
      <c r="AU52" s="132" t="str">
        <f>IF($C52="", "", IFERROR(INDEX('Training &amp; Accreditation Items'!$D$11:$D$263, MATCH(C52, 'Training &amp; Accreditation Items'!$B$11:$B$263, 0)), ""))</f>
        <v/>
      </c>
      <c r="AW52" s="28" t="str">
        <f t="shared" ca="1" si="14"/>
        <v/>
      </c>
    </row>
    <row r="53" spans="1:49" x14ac:dyDescent="0.25">
      <c r="A53" s="2"/>
      <c r="B53" s="21"/>
      <c r="C53" s="35"/>
      <c r="D53" s="11"/>
      <c r="E53" s="11"/>
      <c r="F53" s="36"/>
      <c r="G53" s="2"/>
      <c r="H53" s="49" t="str">
        <f t="shared" si="4"/>
        <v/>
      </c>
      <c r="I53" s="45" t="str">
        <f>IF($C53="", "", IFERROR(INDEX('Training &amp; Accreditation Items'!$E$11:$E$263, MATCH($C53, 'Training &amp; Accreditation Items'!$B$11:$B$263, 0)), ""))</f>
        <v/>
      </c>
      <c r="J53" s="69" t="str">
        <f t="shared" si="5"/>
        <v/>
      </c>
      <c r="K53" s="2"/>
      <c r="L53" s="43"/>
      <c r="M53" s="28" t="str">
        <f t="shared" si="0"/>
        <v/>
      </c>
      <c r="N53" s="28" t="str">
        <f t="shared" si="1"/>
        <v/>
      </c>
      <c r="P53" s="101" t="str">
        <f t="shared" si="6"/>
        <v/>
      </c>
      <c r="R53" s="15" t="str">
        <f>IF(Staff!$B53="", "", Staff!$B53)</f>
        <v/>
      </c>
      <c r="S53" s="28" t="str">
        <f>IF('Training &amp; Accreditation Items'!$B53="", "", 'Training &amp; Accreditation Items'!B53)</f>
        <v/>
      </c>
      <c r="U53" s="28" t="str">
        <f t="shared" si="7"/>
        <v/>
      </c>
      <c r="V53" s="28" t="str">
        <f t="shared" si="2"/>
        <v/>
      </c>
      <c r="X53" s="28" t="str">
        <f>IF($C53="", "", IFERROR(INDEX('Training &amp; Accreditation Items'!$N$11:$N$263, MATCH($C53, 'Training &amp; Accreditation Items'!$B$11:$B$263, 0)), ""))</f>
        <v/>
      </c>
      <c r="Z53" s="28">
        <v>43</v>
      </c>
      <c r="AB53" s="112" t="str">
        <f>IF($C53="", "", IF(IFERROR(INDEX('Training &amp; Accreditation Items'!$F$11:$F$263, MATCH($C53, 'Training &amp; Accreditation Items'!$B$11:$B$263, 0)), "")="", "None", IFERROR(INDEX('Training &amp; Accreditation Items'!$F$11:$F$263, MATCH($C53, 'Training &amp; Accreditation Items'!$B$11:$B$263, 0)), "")))</f>
        <v/>
      </c>
      <c r="AD53" s="101" t="str">
        <f t="shared" si="8"/>
        <v/>
      </c>
      <c r="AE53" s="28" t="str">
        <f>IF($AD53="", "", COUNTIF($AD$11:$AD$263, "&lt;"&amp;$AD53)+1+COUNTIF($AD$11:$AD53, $AD53)-1)</f>
        <v/>
      </c>
      <c r="AH53" s="28">
        <v>43</v>
      </c>
      <c r="AJ53" s="101" t="str">
        <f t="shared" si="9"/>
        <v/>
      </c>
      <c r="AL53" s="101" t="str">
        <f t="shared" si="10"/>
        <v/>
      </c>
      <c r="AM53" s="28" t="str">
        <f>IF($AL53="", "", IF(IFERROR(INDEX('Training &amp; Accreditation Items'!$F$11:$F$263, MATCH(IFERROR(INDEX($C$11:$C$263, MATCH($AH53, $Z$11:$Z$263, 0)), ""), 'Training &amp; Accreditation Items'!$B$11:$B$263, 0)), "")="", "None", IFERROR(INDEX('Training &amp; Accreditation Items'!$F$11:$F$263, MATCH(IFERROR(INDEX($C$11:$C$263, MATCH($AH53, $Z$11:$Z$263, 0)), ""), 'Training &amp; Accreditation Items'!$B$11:$B$263, 0)), "")))</f>
        <v/>
      </c>
      <c r="AO53" s="28" t="str">
        <f t="shared" si="11"/>
        <v/>
      </c>
      <c r="AQ53" s="106" t="str">
        <f t="shared" si="3"/>
        <v/>
      </c>
      <c r="AR53" s="109" t="str">
        <f t="shared" si="12"/>
        <v/>
      </c>
      <c r="AT53" s="101" t="str">
        <f t="shared" si="13"/>
        <v/>
      </c>
      <c r="AU53" s="132" t="str">
        <f>IF($C53="", "", IFERROR(INDEX('Training &amp; Accreditation Items'!$D$11:$D$263, MATCH(C53, 'Training &amp; Accreditation Items'!$B$11:$B$263, 0)), ""))</f>
        <v/>
      </c>
      <c r="AW53" s="28" t="str">
        <f t="shared" ca="1" si="14"/>
        <v/>
      </c>
    </row>
    <row r="54" spans="1:49" x14ac:dyDescent="0.25">
      <c r="A54" s="2"/>
      <c r="B54" s="21"/>
      <c r="C54" s="35"/>
      <c r="D54" s="11"/>
      <c r="E54" s="11"/>
      <c r="F54" s="36"/>
      <c r="G54" s="2"/>
      <c r="H54" s="49" t="str">
        <f t="shared" si="4"/>
        <v/>
      </c>
      <c r="I54" s="45" t="str">
        <f>IF($C54="", "", IFERROR(INDEX('Training &amp; Accreditation Items'!$E$11:$E$263, MATCH($C54, 'Training &amp; Accreditation Items'!$B$11:$B$263, 0)), ""))</f>
        <v/>
      </c>
      <c r="J54" s="69" t="str">
        <f t="shared" si="5"/>
        <v/>
      </c>
      <c r="K54" s="2"/>
      <c r="L54" s="43"/>
      <c r="M54" s="28" t="str">
        <f t="shared" si="0"/>
        <v/>
      </c>
      <c r="N54" s="28" t="str">
        <f t="shared" si="1"/>
        <v/>
      </c>
      <c r="P54" s="101" t="str">
        <f t="shared" si="6"/>
        <v/>
      </c>
      <c r="R54" s="15" t="str">
        <f>IF(Staff!$B54="", "", Staff!$B54)</f>
        <v/>
      </c>
      <c r="S54" s="28" t="str">
        <f>IF('Training &amp; Accreditation Items'!$B54="", "", 'Training &amp; Accreditation Items'!B54)</f>
        <v/>
      </c>
      <c r="U54" s="28" t="str">
        <f t="shared" si="7"/>
        <v/>
      </c>
      <c r="V54" s="28" t="str">
        <f t="shared" si="2"/>
        <v/>
      </c>
      <c r="X54" s="28" t="str">
        <f>IF($C54="", "", IFERROR(INDEX('Training &amp; Accreditation Items'!$N$11:$N$263, MATCH($C54, 'Training &amp; Accreditation Items'!$B$11:$B$263, 0)), ""))</f>
        <v/>
      </c>
      <c r="Z54" s="28">
        <v>44</v>
      </c>
      <c r="AB54" s="112" t="str">
        <f>IF($C54="", "", IF(IFERROR(INDEX('Training &amp; Accreditation Items'!$F$11:$F$263, MATCH($C54, 'Training &amp; Accreditation Items'!$B$11:$B$263, 0)), "")="", "None", IFERROR(INDEX('Training &amp; Accreditation Items'!$F$11:$F$263, MATCH($C54, 'Training &amp; Accreditation Items'!$B$11:$B$263, 0)), "")))</f>
        <v/>
      </c>
      <c r="AD54" s="101" t="str">
        <f t="shared" si="8"/>
        <v/>
      </c>
      <c r="AE54" s="28" t="str">
        <f>IF($AD54="", "", COUNTIF($AD$11:$AD$263, "&lt;"&amp;$AD54)+1+COUNTIF($AD$11:$AD54, $AD54)-1)</f>
        <v/>
      </c>
      <c r="AH54" s="28">
        <v>44</v>
      </c>
      <c r="AJ54" s="101" t="str">
        <f t="shared" si="9"/>
        <v/>
      </c>
      <c r="AL54" s="101" t="str">
        <f t="shared" si="10"/>
        <v/>
      </c>
      <c r="AM54" s="28" t="str">
        <f>IF($AL54="", "", IF(IFERROR(INDEX('Training &amp; Accreditation Items'!$F$11:$F$263, MATCH(IFERROR(INDEX($C$11:$C$263, MATCH($AH54, $Z$11:$Z$263, 0)), ""), 'Training &amp; Accreditation Items'!$B$11:$B$263, 0)), "")="", "None", IFERROR(INDEX('Training &amp; Accreditation Items'!$F$11:$F$263, MATCH(IFERROR(INDEX($C$11:$C$263, MATCH($AH54, $Z$11:$Z$263, 0)), ""), 'Training &amp; Accreditation Items'!$B$11:$B$263, 0)), "")))</f>
        <v/>
      </c>
      <c r="AO54" s="28" t="str">
        <f t="shared" si="11"/>
        <v/>
      </c>
      <c r="AQ54" s="106" t="str">
        <f t="shared" si="3"/>
        <v/>
      </c>
      <c r="AR54" s="109" t="str">
        <f t="shared" si="12"/>
        <v/>
      </c>
      <c r="AT54" s="101" t="str">
        <f t="shared" si="13"/>
        <v/>
      </c>
      <c r="AU54" s="132" t="str">
        <f>IF($C54="", "", IFERROR(INDEX('Training &amp; Accreditation Items'!$D$11:$D$263, MATCH(C54, 'Training &amp; Accreditation Items'!$B$11:$B$263, 0)), ""))</f>
        <v/>
      </c>
      <c r="AW54" s="28" t="str">
        <f t="shared" ca="1" si="14"/>
        <v/>
      </c>
    </row>
    <row r="55" spans="1:49" x14ac:dyDescent="0.25">
      <c r="A55" s="2"/>
      <c r="B55" s="21"/>
      <c r="C55" s="35"/>
      <c r="D55" s="11"/>
      <c r="E55" s="11"/>
      <c r="F55" s="36"/>
      <c r="G55" s="2"/>
      <c r="H55" s="49" t="str">
        <f t="shared" si="4"/>
        <v/>
      </c>
      <c r="I55" s="45" t="str">
        <f>IF($C55="", "", IFERROR(INDEX('Training &amp; Accreditation Items'!$E$11:$E$263, MATCH($C55, 'Training &amp; Accreditation Items'!$B$11:$B$263, 0)), ""))</f>
        <v/>
      </c>
      <c r="J55" s="69" t="str">
        <f t="shared" si="5"/>
        <v/>
      </c>
      <c r="K55" s="2"/>
      <c r="L55" s="43"/>
      <c r="M55" s="28" t="str">
        <f t="shared" si="0"/>
        <v/>
      </c>
      <c r="N55" s="28" t="str">
        <f t="shared" si="1"/>
        <v/>
      </c>
      <c r="P55" s="101" t="str">
        <f t="shared" si="6"/>
        <v/>
      </c>
      <c r="R55" s="15" t="str">
        <f>IF(Staff!$B55="", "", Staff!$B55)</f>
        <v/>
      </c>
      <c r="S55" s="28" t="str">
        <f>IF('Training &amp; Accreditation Items'!$B55="", "", 'Training &amp; Accreditation Items'!B55)</f>
        <v/>
      </c>
      <c r="U55" s="28" t="str">
        <f t="shared" si="7"/>
        <v/>
      </c>
      <c r="V55" s="28" t="str">
        <f t="shared" si="2"/>
        <v/>
      </c>
      <c r="X55" s="28" t="str">
        <f>IF($C55="", "", IFERROR(INDEX('Training &amp; Accreditation Items'!$N$11:$N$263, MATCH($C55, 'Training &amp; Accreditation Items'!$B$11:$B$263, 0)), ""))</f>
        <v/>
      </c>
      <c r="Z55" s="28">
        <v>45</v>
      </c>
      <c r="AB55" s="112" t="str">
        <f>IF($C55="", "", IF(IFERROR(INDEX('Training &amp; Accreditation Items'!$F$11:$F$263, MATCH($C55, 'Training &amp; Accreditation Items'!$B$11:$B$263, 0)), "")="", "None", IFERROR(INDEX('Training &amp; Accreditation Items'!$F$11:$F$263, MATCH($C55, 'Training &amp; Accreditation Items'!$B$11:$B$263, 0)), "")))</f>
        <v/>
      </c>
      <c r="AD55" s="101" t="str">
        <f t="shared" si="8"/>
        <v/>
      </c>
      <c r="AE55" s="28" t="str">
        <f>IF($AD55="", "", COUNTIF($AD$11:$AD$263, "&lt;"&amp;$AD55)+1+COUNTIF($AD$11:$AD55, $AD55)-1)</f>
        <v/>
      </c>
      <c r="AH55" s="28">
        <v>45</v>
      </c>
      <c r="AJ55" s="101" t="str">
        <f t="shared" si="9"/>
        <v/>
      </c>
      <c r="AL55" s="101" t="str">
        <f t="shared" si="10"/>
        <v/>
      </c>
      <c r="AM55" s="28" t="str">
        <f>IF($AL55="", "", IF(IFERROR(INDEX('Training &amp; Accreditation Items'!$F$11:$F$263, MATCH(IFERROR(INDEX($C$11:$C$263, MATCH($AH55, $Z$11:$Z$263, 0)), ""), 'Training &amp; Accreditation Items'!$B$11:$B$263, 0)), "")="", "None", IFERROR(INDEX('Training &amp; Accreditation Items'!$F$11:$F$263, MATCH(IFERROR(INDEX($C$11:$C$263, MATCH($AH55, $Z$11:$Z$263, 0)), ""), 'Training &amp; Accreditation Items'!$B$11:$B$263, 0)), "")))</f>
        <v/>
      </c>
      <c r="AO55" s="28" t="str">
        <f t="shared" si="11"/>
        <v/>
      </c>
      <c r="AQ55" s="106" t="str">
        <f t="shared" si="3"/>
        <v/>
      </c>
      <c r="AR55" s="109" t="str">
        <f t="shared" si="12"/>
        <v/>
      </c>
      <c r="AT55" s="101" t="str">
        <f t="shared" si="13"/>
        <v/>
      </c>
      <c r="AU55" s="132" t="str">
        <f>IF($C55="", "", IFERROR(INDEX('Training &amp; Accreditation Items'!$D$11:$D$263, MATCH(C55, 'Training &amp; Accreditation Items'!$B$11:$B$263, 0)), ""))</f>
        <v/>
      </c>
      <c r="AW55" s="28" t="str">
        <f t="shared" ca="1" si="14"/>
        <v/>
      </c>
    </row>
    <row r="56" spans="1:49" x14ac:dyDescent="0.25">
      <c r="A56" s="2"/>
      <c r="B56" s="21"/>
      <c r="C56" s="35"/>
      <c r="D56" s="11"/>
      <c r="E56" s="11"/>
      <c r="F56" s="36"/>
      <c r="G56" s="2"/>
      <c r="H56" s="49" t="str">
        <f t="shared" si="4"/>
        <v/>
      </c>
      <c r="I56" s="45" t="str">
        <f>IF($C56="", "", IFERROR(INDEX('Training &amp; Accreditation Items'!$E$11:$E$263, MATCH($C56, 'Training &amp; Accreditation Items'!$B$11:$B$263, 0)), ""))</f>
        <v/>
      </c>
      <c r="J56" s="69" t="str">
        <f t="shared" si="5"/>
        <v/>
      </c>
      <c r="K56" s="2"/>
      <c r="L56" s="43"/>
      <c r="M56" s="28" t="str">
        <f t="shared" si="0"/>
        <v/>
      </c>
      <c r="N56" s="28" t="str">
        <f t="shared" si="1"/>
        <v/>
      </c>
      <c r="P56" s="101" t="str">
        <f t="shared" si="6"/>
        <v/>
      </c>
      <c r="R56" s="15" t="str">
        <f>IF(Staff!$B56="", "", Staff!$B56)</f>
        <v/>
      </c>
      <c r="S56" s="28" t="str">
        <f>IF('Training &amp; Accreditation Items'!$B56="", "", 'Training &amp; Accreditation Items'!B56)</f>
        <v/>
      </c>
      <c r="U56" s="28" t="str">
        <f t="shared" si="7"/>
        <v/>
      </c>
      <c r="V56" s="28" t="str">
        <f t="shared" si="2"/>
        <v/>
      </c>
      <c r="X56" s="28" t="str">
        <f>IF($C56="", "", IFERROR(INDEX('Training &amp; Accreditation Items'!$N$11:$N$263, MATCH($C56, 'Training &amp; Accreditation Items'!$B$11:$B$263, 0)), ""))</f>
        <v/>
      </c>
      <c r="Z56" s="28">
        <v>46</v>
      </c>
      <c r="AB56" s="112" t="str">
        <f>IF($C56="", "", IF(IFERROR(INDEX('Training &amp; Accreditation Items'!$F$11:$F$263, MATCH($C56, 'Training &amp; Accreditation Items'!$B$11:$B$263, 0)), "")="", "None", IFERROR(INDEX('Training &amp; Accreditation Items'!$F$11:$F$263, MATCH($C56, 'Training &amp; Accreditation Items'!$B$11:$B$263, 0)), "")))</f>
        <v/>
      </c>
      <c r="AD56" s="101" t="str">
        <f t="shared" si="8"/>
        <v/>
      </c>
      <c r="AE56" s="28" t="str">
        <f>IF($AD56="", "", COUNTIF($AD$11:$AD$263, "&lt;"&amp;$AD56)+1+COUNTIF($AD$11:$AD56, $AD56)-1)</f>
        <v/>
      </c>
      <c r="AH56" s="28">
        <v>46</v>
      </c>
      <c r="AJ56" s="101" t="str">
        <f t="shared" si="9"/>
        <v/>
      </c>
      <c r="AL56" s="101" t="str">
        <f t="shared" si="10"/>
        <v/>
      </c>
      <c r="AM56" s="28" t="str">
        <f>IF($AL56="", "", IF(IFERROR(INDEX('Training &amp; Accreditation Items'!$F$11:$F$263, MATCH(IFERROR(INDEX($C$11:$C$263, MATCH($AH56, $Z$11:$Z$263, 0)), ""), 'Training &amp; Accreditation Items'!$B$11:$B$263, 0)), "")="", "None", IFERROR(INDEX('Training &amp; Accreditation Items'!$F$11:$F$263, MATCH(IFERROR(INDEX($C$11:$C$263, MATCH($AH56, $Z$11:$Z$263, 0)), ""), 'Training &amp; Accreditation Items'!$B$11:$B$263, 0)), "")))</f>
        <v/>
      </c>
      <c r="AO56" s="28" t="str">
        <f t="shared" si="11"/>
        <v/>
      </c>
      <c r="AQ56" s="106" t="str">
        <f t="shared" si="3"/>
        <v/>
      </c>
      <c r="AR56" s="109" t="str">
        <f t="shared" si="12"/>
        <v/>
      </c>
      <c r="AT56" s="101" t="str">
        <f t="shared" si="13"/>
        <v/>
      </c>
      <c r="AU56" s="132" t="str">
        <f>IF($C56="", "", IFERROR(INDEX('Training &amp; Accreditation Items'!$D$11:$D$263, MATCH(C56, 'Training &amp; Accreditation Items'!$B$11:$B$263, 0)), ""))</f>
        <v/>
      </c>
      <c r="AW56" s="28" t="str">
        <f t="shared" ca="1" si="14"/>
        <v/>
      </c>
    </row>
    <row r="57" spans="1:49" x14ac:dyDescent="0.25">
      <c r="A57" s="2"/>
      <c r="B57" s="21"/>
      <c r="C57" s="35"/>
      <c r="D57" s="11"/>
      <c r="E57" s="11"/>
      <c r="F57" s="36"/>
      <c r="G57" s="2"/>
      <c r="H57" s="49" t="str">
        <f t="shared" si="4"/>
        <v/>
      </c>
      <c r="I57" s="45" t="str">
        <f>IF($C57="", "", IFERROR(INDEX('Training &amp; Accreditation Items'!$E$11:$E$263, MATCH($C57, 'Training &amp; Accreditation Items'!$B$11:$B$263, 0)), ""))</f>
        <v/>
      </c>
      <c r="J57" s="69" t="str">
        <f t="shared" si="5"/>
        <v/>
      </c>
      <c r="K57" s="2"/>
      <c r="L57" s="43"/>
      <c r="M57" s="28" t="str">
        <f t="shared" si="0"/>
        <v/>
      </c>
      <c r="N57" s="28" t="str">
        <f t="shared" si="1"/>
        <v/>
      </c>
      <c r="P57" s="101" t="str">
        <f t="shared" si="6"/>
        <v/>
      </c>
      <c r="R57" s="15" t="str">
        <f>IF(Staff!$B57="", "", Staff!$B57)</f>
        <v/>
      </c>
      <c r="S57" s="28" t="str">
        <f>IF('Training &amp; Accreditation Items'!$B57="", "", 'Training &amp; Accreditation Items'!B57)</f>
        <v/>
      </c>
      <c r="U57" s="28" t="str">
        <f t="shared" si="7"/>
        <v/>
      </c>
      <c r="V57" s="28" t="str">
        <f t="shared" si="2"/>
        <v/>
      </c>
      <c r="X57" s="28" t="str">
        <f>IF($C57="", "", IFERROR(INDEX('Training &amp; Accreditation Items'!$N$11:$N$263, MATCH($C57, 'Training &amp; Accreditation Items'!$B$11:$B$263, 0)), ""))</f>
        <v/>
      </c>
      <c r="Z57" s="28">
        <v>47</v>
      </c>
      <c r="AB57" s="112" t="str">
        <f>IF($C57="", "", IF(IFERROR(INDEX('Training &amp; Accreditation Items'!$F$11:$F$263, MATCH($C57, 'Training &amp; Accreditation Items'!$B$11:$B$263, 0)), "")="", "None", IFERROR(INDEX('Training &amp; Accreditation Items'!$F$11:$F$263, MATCH($C57, 'Training &amp; Accreditation Items'!$B$11:$B$263, 0)), "")))</f>
        <v/>
      </c>
      <c r="AD57" s="101" t="str">
        <f t="shared" si="8"/>
        <v/>
      </c>
      <c r="AE57" s="28" t="str">
        <f>IF($AD57="", "", COUNTIF($AD$11:$AD$263, "&lt;"&amp;$AD57)+1+COUNTIF($AD$11:$AD57, $AD57)-1)</f>
        <v/>
      </c>
      <c r="AH57" s="28">
        <v>47</v>
      </c>
      <c r="AJ57" s="101" t="str">
        <f t="shared" si="9"/>
        <v/>
      </c>
      <c r="AL57" s="101" t="str">
        <f t="shared" si="10"/>
        <v/>
      </c>
      <c r="AM57" s="28" t="str">
        <f>IF($AL57="", "", IF(IFERROR(INDEX('Training &amp; Accreditation Items'!$F$11:$F$263, MATCH(IFERROR(INDEX($C$11:$C$263, MATCH($AH57, $Z$11:$Z$263, 0)), ""), 'Training &amp; Accreditation Items'!$B$11:$B$263, 0)), "")="", "None", IFERROR(INDEX('Training &amp; Accreditation Items'!$F$11:$F$263, MATCH(IFERROR(INDEX($C$11:$C$263, MATCH($AH57, $Z$11:$Z$263, 0)), ""), 'Training &amp; Accreditation Items'!$B$11:$B$263, 0)), "")))</f>
        <v/>
      </c>
      <c r="AO57" s="28" t="str">
        <f t="shared" si="11"/>
        <v/>
      </c>
      <c r="AQ57" s="106" t="str">
        <f t="shared" si="3"/>
        <v/>
      </c>
      <c r="AR57" s="109" t="str">
        <f t="shared" si="12"/>
        <v/>
      </c>
      <c r="AT57" s="101" t="str">
        <f t="shared" si="13"/>
        <v/>
      </c>
      <c r="AU57" s="132" t="str">
        <f>IF($C57="", "", IFERROR(INDEX('Training &amp; Accreditation Items'!$D$11:$D$263, MATCH(C57, 'Training &amp; Accreditation Items'!$B$11:$B$263, 0)), ""))</f>
        <v/>
      </c>
      <c r="AW57" s="28" t="str">
        <f t="shared" ca="1" si="14"/>
        <v/>
      </c>
    </row>
    <row r="58" spans="1:49" x14ac:dyDescent="0.25">
      <c r="A58" s="2"/>
      <c r="B58" s="21"/>
      <c r="C58" s="35"/>
      <c r="D58" s="11"/>
      <c r="E58" s="11"/>
      <c r="F58" s="36"/>
      <c r="G58" s="2"/>
      <c r="H58" s="49" t="str">
        <f t="shared" si="4"/>
        <v/>
      </c>
      <c r="I58" s="45" t="str">
        <f>IF($C58="", "", IFERROR(INDEX('Training &amp; Accreditation Items'!$E$11:$E$263, MATCH($C58, 'Training &amp; Accreditation Items'!$B$11:$B$263, 0)), ""))</f>
        <v/>
      </c>
      <c r="J58" s="69" t="str">
        <f t="shared" si="5"/>
        <v/>
      </c>
      <c r="K58" s="2"/>
      <c r="L58" s="43"/>
      <c r="M58" s="28" t="str">
        <f t="shared" si="0"/>
        <v/>
      </c>
      <c r="N58" s="28" t="str">
        <f t="shared" si="1"/>
        <v/>
      </c>
      <c r="P58" s="101" t="str">
        <f t="shared" si="6"/>
        <v/>
      </c>
      <c r="R58" s="15" t="str">
        <f>IF(Staff!$B58="", "", Staff!$B58)</f>
        <v/>
      </c>
      <c r="S58" s="28" t="str">
        <f>IF('Training &amp; Accreditation Items'!$B58="", "", 'Training &amp; Accreditation Items'!B58)</f>
        <v/>
      </c>
      <c r="U58" s="28" t="str">
        <f t="shared" si="7"/>
        <v/>
      </c>
      <c r="V58" s="28" t="str">
        <f t="shared" si="2"/>
        <v/>
      </c>
      <c r="X58" s="28" t="str">
        <f>IF($C58="", "", IFERROR(INDEX('Training &amp; Accreditation Items'!$N$11:$N$263, MATCH($C58, 'Training &amp; Accreditation Items'!$B$11:$B$263, 0)), ""))</f>
        <v/>
      </c>
      <c r="Z58" s="28">
        <v>48</v>
      </c>
      <c r="AB58" s="112" t="str">
        <f>IF($C58="", "", IF(IFERROR(INDEX('Training &amp; Accreditation Items'!$F$11:$F$263, MATCH($C58, 'Training &amp; Accreditation Items'!$B$11:$B$263, 0)), "")="", "None", IFERROR(INDEX('Training &amp; Accreditation Items'!$F$11:$F$263, MATCH($C58, 'Training &amp; Accreditation Items'!$B$11:$B$263, 0)), "")))</f>
        <v/>
      </c>
      <c r="AD58" s="101" t="str">
        <f t="shared" si="8"/>
        <v/>
      </c>
      <c r="AE58" s="28" t="str">
        <f>IF($AD58="", "", COUNTIF($AD$11:$AD$263, "&lt;"&amp;$AD58)+1+COUNTIF($AD$11:$AD58, $AD58)-1)</f>
        <v/>
      </c>
      <c r="AH58" s="28">
        <v>48</v>
      </c>
      <c r="AJ58" s="101" t="str">
        <f t="shared" si="9"/>
        <v/>
      </c>
      <c r="AL58" s="101" t="str">
        <f t="shared" si="10"/>
        <v/>
      </c>
      <c r="AM58" s="28" t="str">
        <f>IF($AL58="", "", IF(IFERROR(INDEX('Training &amp; Accreditation Items'!$F$11:$F$263, MATCH(IFERROR(INDEX($C$11:$C$263, MATCH($AH58, $Z$11:$Z$263, 0)), ""), 'Training &amp; Accreditation Items'!$B$11:$B$263, 0)), "")="", "None", IFERROR(INDEX('Training &amp; Accreditation Items'!$F$11:$F$263, MATCH(IFERROR(INDEX($C$11:$C$263, MATCH($AH58, $Z$11:$Z$263, 0)), ""), 'Training &amp; Accreditation Items'!$B$11:$B$263, 0)), "")))</f>
        <v/>
      </c>
      <c r="AO58" s="28" t="str">
        <f t="shared" si="11"/>
        <v/>
      </c>
      <c r="AQ58" s="106" t="str">
        <f t="shared" si="3"/>
        <v/>
      </c>
      <c r="AR58" s="109" t="str">
        <f t="shared" si="12"/>
        <v/>
      </c>
      <c r="AT58" s="101" t="str">
        <f t="shared" si="13"/>
        <v/>
      </c>
      <c r="AU58" s="132" t="str">
        <f>IF($C58="", "", IFERROR(INDEX('Training &amp; Accreditation Items'!$D$11:$D$263, MATCH(C58, 'Training &amp; Accreditation Items'!$B$11:$B$263, 0)), ""))</f>
        <v/>
      </c>
      <c r="AW58" s="28" t="str">
        <f t="shared" ca="1" si="14"/>
        <v/>
      </c>
    </row>
    <row r="59" spans="1:49" x14ac:dyDescent="0.25">
      <c r="A59" s="2"/>
      <c r="B59" s="21"/>
      <c r="C59" s="35"/>
      <c r="D59" s="11"/>
      <c r="E59" s="11"/>
      <c r="F59" s="36"/>
      <c r="G59" s="2"/>
      <c r="H59" s="49" t="str">
        <f t="shared" si="4"/>
        <v/>
      </c>
      <c r="I59" s="45" t="str">
        <f>IF($C59="", "", IFERROR(INDEX('Training &amp; Accreditation Items'!$E$11:$E$263, MATCH($C59, 'Training &amp; Accreditation Items'!$B$11:$B$263, 0)), ""))</f>
        <v/>
      </c>
      <c r="J59" s="69" t="str">
        <f t="shared" si="5"/>
        <v/>
      </c>
      <c r="K59" s="2"/>
      <c r="L59" s="43"/>
      <c r="M59" s="28" t="str">
        <f t="shared" si="0"/>
        <v/>
      </c>
      <c r="N59" s="28" t="str">
        <f t="shared" si="1"/>
        <v/>
      </c>
      <c r="P59" s="101" t="str">
        <f t="shared" si="6"/>
        <v/>
      </c>
      <c r="R59" s="15" t="str">
        <f>IF(Staff!$B59="", "", Staff!$B59)</f>
        <v/>
      </c>
      <c r="S59" s="28" t="str">
        <f>IF('Training &amp; Accreditation Items'!$B59="", "", 'Training &amp; Accreditation Items'!B59)</f>
        <v/>
      </c>
      <c r="U59" s="28" t="str">
        <f t="shared" si="7"/>
        <v/>
      </c>
      <c r="V59" s="28" t="str">
        <f t="shared" si="2"/>
        <v/>
      </c>
      <c r="X59" s="28" t="str">
        <f>IF($C59="", "", IFERROR(INDEX('Training &amp; Accreditation Items'!$N$11:$N$263, MATCH($C59, 'Training &amp; Accreditation Items'!$B$11:$B$263, 0)), ""))</f>
        <v/>
      </c>
      <c r="Z59" s="28">
        <v>49</v>
      </c>
      <c r="AB59" s="112" t="str">
        <f>IF($C59="", "", IF(IFERROR(INDEX('Training &amp; Accreditation Items'!$F$11:$F$263, MATCH($C59, 'Training &amp; Accreditation Items'!$B$11:$B$263, 0)), "")="", "None", IFERROR(INDEX('Training &amp; Accreditation Items'!$F$11:$F$263, MATCH($C59, 'Training &amp; Accreditation Items'!$B$11:$B$263, 0)), "")))</f>
        <v/>
      </c>
      <c r="AD59" s="101" t="str">
        <f t="shared" si="8"/>
        <v/>
      </c>
      <c r="AE59" s="28" t="str">
        <f>IF($AD59="", "", COUNTIF($AD$11:$AD$263, "&lt;"&amp;$AD59)+1+COUNTIF($AD$11:$AD59, $AD59)-1)</f>
        <v/>
      </c>
      <c r="AH59" s="28">
        <v>49</v>
      </c>
      <c r="AJ59" s="101" t="str">
        <f t="shared" si="9"/>
        <v/>
      </c>
      <c r="AL59" s="101" t="str">
        <f t="shared" si="10"/>
        <v/>
      </c>
      <c r="AM59" s="28" t="str">
        <f>IF($AL59="", "", IF(IFERROR(INDEX('Training &amp; Accreditation Items'!$F$11:$F$263, MATCH(IFERROR(INDEX($C$11:$C$263, MATCH($AH59, $Z$11:$Z$263, 0)), ""), 'Training &amp; Accreditation Items'!$B$11:$B$263, 0)), "")="", "None", IFERROR(INDEX('Training &amp; Accreditation Items'!$F$11:$F$263, MATCH(IFERROR(INDEX($C$11:$C$263, MATCH($AH59, $Z$11:$Z$263, 0)), ""), 'Training &amp; Accreditation Items'!$B$11:$B$263, 0)), "")))</f>
        <v/>
      </c>
      <c r="AO59" s="28" t="str">
        <f t="shared" si="11"/>
        <v/>
      </c>
      <c r="AQ59" s="106" t="str">
        <f t="shared" si="3"/>
        <v/>
      </c>
      <c r="AR59" s="109" t="str">
        <f t="shared" si="12"/>
        <v/>
      </c>
      <c r="AT59" s="101" t="str">
        <f t="shared" si="13"/>
        <v/>
      </c>
      <c r="AU59" s="132" t="str">
        <f>IF($C59="", "", IFERROR(INDEX('Training &amp; Accreditation Items'!$D$11:$D$263, MATCH(C59, 'Training &amp; Accreditation Items'!$B$11:$B$263, 0)), ""))</f>
        <v/>
      </c>
      <c r="AW59" s="28" t="str">
        <f t="shared" ca="1" si="14"/>
        <v/>
      </c>
    </row>
    <row r="60" spans="1:49" x14ac:dyDescent="0.25">
      <c r="A60" s="2"/>
      <c r="B60" s="21"/>
      <c r="C60" s="35"/>
      <c r="D60" s="11"/>
      <c r="E60" s="11"/>
      <c r="F60" s="36"/>
      <c r="G60" s="2"/>
      <c r="H60" s="49" t="str">
        <f t="shared" si="4"/>
        <v/>
      </c>
      <c r="I60" s="45" t="str">
        <f>IF($C60="", "", IFERROR(INDEX('Training &amp; Accreditation Items'!$E$11:$E$263, MATCH($C60, 'Training &amp; Accreditation Items'!$B$11:$B$263, 0)), ""))</f>
        <v/>
      </c>
      <c r="J60" s="69" t="str">
        <f t="shared" si="5"/>
        <v/>
      </c>
      <c r="K60" s="2"/>
      <c r="L60" s="43"/>
      <c r="M60" s="28" t="str">
        <f t="shared" si="0"/>
        <v/>
      </c>
      <c r="N60" s="28" t="str">
        <f t="shared" si="1"/>
        <v/>
      </c>
      <c r="P60" s="101" t="str">
        <f t="shared" si="6"/>
        <v/>
      </c>
      <c r="R60" s="15" t="str">
        <f>IF(Staff!$B60="", "", Staff!$B60)</f>
        <v/>
      </c>
      <c r="S60" s="28" t="str">
        <f>IF('Training &amp; Accreditation Items'!$B60="", "", 'Training &amp; Accreditation Items'!B60)</f>
        <v/>
      </c>
      <c r="U60" s="28" t="str">
        <f t="shared" si="7"/>
        <v/>
      </c>
      <c r="V60" s="28" t="str">
        <f t="shared" si="2"/>
        <v/>
      </c>
      <c r="X60" s="28" t="str">
        <f>IF($C60="", "", IFERROR(INDEX('Training &amp; Accreditation Items'!$N$11:$N$263, MATCH($C60, 'Training &amp; Accreditation Items'!$B$11:$B$263, 0)), ""))</f>
        <v/>
      </c>
      <c r="Z60" s="28">
        <v>50</v>
      </c>
      <c r="AB60" s="112" t="str">
        <f>IF($C60="", "", IF(IFERROR(INDEX('Training &amp; Accreditation Items'!$F$11:$F$263, MATCH($C60, 'Training &amp; Accreditation Items'!$B$11:$B$263, 0)), "")="", "None", IFERROR(INDEX('Training &amp; Accreditation Items'!$F$11:$F$263, MATCH($C60, 'Training &amp; Accreditation Items'!$B$11:$B$263, 0)), "")))</f>
        <v/>
      </c>
      <c r="AD60" s="101" t="str">
        <f t="shared" si="8"/>
        <v/>
      </c>
      <c r="AE60" s="28" t="str">
        <f>IF($AD60="", "", COUNTIF($AD$11:$AD$263, "&lt;"&amp;$AD60)+1+COUNTIF($AD$11:$AD60, $AD60)-1)</f>
        <v/>
      </c>
      <c r="AH60" s="28">
        <v>50</v>
      </c>
      <c r="AJ60" s="101" t="str">
        <f t="shared" si="9"/>
        <v/>
      </c>
      <c r="AL60" s="101" t="str">
        <f t="shared" si="10"/>
        <v/>
      </c>
      <c r="AM60" s="28" t="str">
        <f>IF($AL60="", "", IF(IFERROR(INDEX('Training &amp; Accreditation Items'!$F$11:$F$263, MATCH(IFERROR(INDEX($C$11:$C$263, MATCH($AH60, $Z$11:$Z$263, 0)), ""), 'Training &amp; Accreditation Items'!$B$11:$B$263, 0)), "")="", "None", IFERROR(INDEX('Training &amp; Accreditation Items'!$F$11:$F$263, MATCH(IFERROR(INDEX($C$11:$C$263, MATCH($AH60, $Z$11:$Z$263, 0)), ""), 'Training &amp; Accreditation Items'!$B$11:$B$263, 0)), "")))</f>
        <v/>
      </c>
      <c r="AO60" s="28" t="str">
        <f t="shared" si="11"/>
        <v/>
      </c>
      <c r="AQ60" s="106" t="str">
        <f t="shared" si="3"/>
        <v/>
      </c>
      <c r="AR60" s="109" t="str">
        <f t="shared" si="12"/>
        <v/>
      </c>
      <c r="AT60" s="101" t="str">
        <f t="shared" si="13"/>
        <v/>
      </c>
      <c r="AU60" s="132" t="str">
        <f>IF($C60="", "", IFERROR(INDEX('Training &amp; Accreditation Items'!$D$11:$D$263, MATCH(C60, 'Training &amp; Accreditation Items'!$B$11:$B$263, 0)), ""))</f>
        <v/>
      </c>
      <c r="AW60" s="28" t="str">
        <f t="shared" ca="1" si="14"/>
        <v/>
      </c>
    </row>
    <row r="61" spans="1:49" x14ac:dyDescent="0.25">
      <c r="A61" s="2"/>
      <c r="B61" s="21"/>
      <c r="C61" s="35"/>
      <c r="D61" s="11"/>
      <c r="E61" s="11"/>
      <c r="F61" s="36"/>
      <c r="G61" s="2"/>
      <c r="H61" s="49" t="str">
        <f t="shared" si="4"/>
        <v/>
      </c>
      <c r="I61" s="45" t="str">
        <f>IF($C61="", "", IFERROR(INDEX('Training &amp; Accreditation Items'!$E$11:$E$263, MATCH($C61, 'Training &amp; Accreditation Items'!$B$11:$B$263, 0)), ""))</f>
        <v/>
      </c>
      <c r="J61" s="69" t="str">
        <f t="shared" si="5"/>
        <v/>
      </c>
      <c r="K61" s="2"/>
      <c r="L61" s="43"/>
      <c r="M61" s="28" t="str">
        <f t="shared" si="0"/>
        <v/>
      </c>
      <c r="N61" s="28" t="str">
        <f t="shared" si="1"/>
        <v/>
      </c>
      <c r="P61" s="101" t="str">
        <f t="shared" si="6"/>
        <v/>
      </c>
      <c r="R61" s="15" t="str">
        <f>IF(Staff!$B61="", "", Staff!$B61)</f>
        <v/>
      </c>
      <c r="S61" s="28" t="str">
        <f>IF('Training &amp; Accreditation Items'!$B61="", "", 'Training &amp; Accreditation Items'!B61)</f>
        <v/>
      </c>
      <c r="U61" s="28" t="str">
        <f t="shared" si="7"/>
        <v/>
      </c>
      <c r="V61" s="28" t="str">
        <f t="shared" si="2"/>
        <v/>
      </c>
      <c r="X61" s="28" t="str">
        <f>IF($C61="", "", IFERROR(INDEX('Training &amp; Accreditation Items'!$N$11:$N$263, MATCH($C61, 'Training &amp; Accreditation Items'!$B$11:$B$263, 0)), ""))</f>
        <v/>
      </c>
      <c r="Z61" s="28">
        <v>51</v>
      </c>
      <c r="AB61" s="112" t="str">
        <f>IF($C61="", "", IF(IFERROR(INDEX('Training &amp; Accreditation Items'!$F$11:$F$263, MATCH($C61, 'Training &amp; Accreditation Items'!$B$11:$B$263, 0)), "")="", "None", IFERROR(INDEX('Training &amp; Accreditation Items'!$F$11:$F$263, MATCH($C61, 'Training &amp; Accreditation Items'!$B$11:$B$263, 0)), "")))</f>
        <v/>
      </c>
      <c r="AD61" s="101" t="str">
        <f t="shared" si="8"/>
        <v/>
      </c>
      <c r="AE61" s="28" t="str">
        <f>IF($AD61="", "", COUNTIF($AD$11:$AD$263, "&lt;"&amp;$AD61)+1+COUNTIF($AD$11:$AD61, $AD61)-1)</f>
        <v/>
      </c>
      <c r="AH61" s="28">
        <v>51</v>
      </c>
      <c r="AJ61" s="101" t="str">
        <f t="shared" si="9"/>
        <v/>
      </c>
      <c r="AL61" s="101" t="str">
        <f t="shared" si="10"/>
        <v/>
      </c>
      <c r="AM61" s="28" t="str">
        <f>IF($AL61="", "", IF(IFERROR(INDEX('Training &amp; Accreditation Items'!$F$11:$F$263, MATCH(IFERROR(INDEX($C$11:$C$263, MATCH($AH61, $Z$11:$Z$263, 0)), ""), 'Training &amp; Accreditation Items'!$B$11:$B$263, 0)), "")="", "None", IFERROR(INDEX('Training &amp; Accreditation Items'!$F$11:$F$263, MATCH(IFERROR(INDEX($C$11:$C$263, MATCH($AH61, $Z$11:$Z$263, 0)), ""), 'Training &amp; Accreditation Items'!$B$11:$B$263, 0)), "")))</f>
        <v/>
      </c>
      <c r="AO61" s="28" t="str">
        <f t="shared" si="11"/>
        <v/>
      </c>
      <c r="AQ61" s="106" t="str">
        <f t="shared" si="3"/>
        <v/>
      </c>
      <c r="AR61" s="109" t="str">
        <f t="shared" si="12"/>
        <v/>
      </c>
      <c r="AT61" s="101" t="str">
        <f t="shared" si="13"/>
        <v/>
      </c>
      <c r="AU61" s="132" t="str">
        <f>IF($C61="", "", IFERROR(INDEX('Training &amp; Accreditation Items'!$D$11:$D$263, MATCH(C61, 'Training &amp; Accreditation Items'!$B$11:$B$263, 0)), ""))</f>
        <v/>
      </c>
      <c r="AW61" s="28" t="str">
        <f t="shared" ca="1" si="14"/>
        <v/>
      </c>
    </row>
    <row r="62" spans="1:49" x14ac:dyDescent="0.25">
      <c r="A62" s="2"/>
      <c r="B62" s="21"/>
      <c r="C62" s="35"/>
      <c r="D62" s="11"/>
      <c r="E62" s="11"/>
      <c r="F62" s="36"/>
      <c r="G62" s="2"/>
      <c r="H62" s="49" t="str">
        <f t="shared" si="4"/>
        <v/>
      </c>
      <c r="I62" s="45" t="str">
        <f>IF($C62="", "", IFERROR(INDEX('Training &amp; Accreditation Items'!$E$11:$E$263, MATCH($C62, 'Training &amp; Accreditation Items'!$B$11:$B$263, 0)), ""))</f>
        <v/>
      </c>
      <c r="J62" s="69" t="str">
        <f t="shared" si="5"/>
        <v/>
      </c>
      <c r="K62" s="2"/>
      <c r="L62" s="43"/>
      <c r="M62" s="28" t="str">
        <f t="shared" si="0"/>
        <v/>
      </c>
      <c r="N62" s="28" t="str">
        <f t="shared" si="1"/>
        <v/>
      </c>
      <c r="P62" s="101" t="str">
        <f t="shared" si="6"/>
        <v/>
      </c>
      <c r="R62" s="15" t="str">
        <f>IF(Staff!$B62="", "", Staff!$B62)</f>
        <v/>
      </c>
      <c r="S62" s="28" t="str">
        <f>IF('Training &amp; Accreditation Items'!$B62="", "", 'Training &amp; Accreditation Items'!B62)</f>
        <v/>
      </c>
      <c r="U62" s="28" t="str">
        <f t="shared" si="7"/>
        <v/>
      </c>
      <c r="V62" s="28" t="str">
        <f t="shared" si="2"/>
        <v/>
      </c>
      <c r="X62" s="28" t="str">
        <f>IF($C62="", "", IFERROR(INDEX('Training &amp; Accreditation Items'!$N$11:$N$263, MATCH($C62, 'Training &amp; Accreditation Items'!$B$11:$B$263, 0)), ""))</f>
        <v/>
      </c>
      <c r="Z62" s="28">
        <v>52</v>
      </c>
      <c r="AB62" s="112" t="str">
        <f>IF($C62="", "", IF(IFERROR(INDEX('Training &amp; Accreditation Items'!$F$11:$F$263, MATCH($C62, 'Training &amp; Accreditation Items'!$B$11:$B$263, 0)), "")="", "None", IFERROR(INDEX('Training &amp; Accreditation Items'!$F$11:$F$263, MATCH($C62, 'Training &amp; Accreditation Items'!$B$11:$B$263, 0)), "")))</f>
        <v/>
      </c>
      <c r="AD62" s="101" t="str">
        <f t="shared" si="8"/>
        <v/>
      </c>
      <c r="AE62" s="28" t="str">
        <f>IF($AD62="", "", COUNTIF($AD$11:$AD$263, "&lt;"&amp;$AD62)+1+COUNTIF($AD$11:$AD62, $AD62)-1)</f>
        <v/>
      </c>
      <c r="AH62" s="28">
        <v>52</v>
      </c>
      <c r="AJ62" s="101" t="str">
        <f t="shared" si="9"/>
        <v/>
      </c>
      <c r="AL62" s="101" t="str">
        <f t="shared" si="10"/>
        <v/>
      </c>
      <c r="AM62" s="28" t="str">
        <f>IF($AL62="", "", IF(IFERROR(INDEX('Training &amp; Accreditation Items'!$F$11:$F$263, MATCH(IFERROR(INDEX($C$11:$C$263, MATCH($AH62, $Z$11:$Z$263, 0)), ""), 'Training &amp; Accreditation Items'!$B$11:$B$263, 0)), "")="", "None", IFERROR(INDEX('Training &amp; Accreditation Items'!$F$11:$F$263, MATCH(IFERROR(INDEX($C$11:$C$263, MATCH($AH62, $Z$11:$Z$263, 0)), ""), 'Training &amp; Accreditation Items'!$B$11:$B$263, 0)), "")))</f>
        <v/>
      </c>
      <c r="AO62" s="28" t="str">
        <f t="shared" si="11"/>
        <v/>
      </c>
      <c r="AQ62" s="106" t="str">
        <f t="shared" si="3"/>
        <v/>
      </c>
      <c r="AR62" s="109" t="str">
        <f t="shared" si="12"/>
        <v/>
      </c>
      <c r="AT62" s="101" t="str">
        <f t="shared" si="13"/>
        <v/>
      </c>
      <c r="AU62" s="132" t="str">
        <f>IF($C62="", "", IFERROR(INDEX('Training &amp; Accreditation Items'!$D$11:$D$263, MATCH(C62, 'Training &amp; Accreditation Items'!$B$11:$B$263, 0)), ""))</f>
        <v/>
      </c>
      <c r="AW62" s="28" t="str">
        <f t="shared" ca="1" si="14"/>
        <v/>
      </c>
    </row>
    <row r="63" spans="1:49" x14ac:dyDescent="0.25">
      <c r="A63" s="2"/>
      <c r="B63" s="21"/>
      <c r="C63" s="35"/>
      <c r="D63" s="11"/>
      <c r="E63" s="11"/>
      <c r="F63" s="36"/>
      <c r="G63" s="2"/>
      <c r="H63" s="49" t="str">
        <f t="shared" si="4"/>
        <v/>
      </c>
      <c r="I63" s="45" t="str">
        <f>IF($C63="", "", IFERROR(INDEX('Training &amp; Accreditation Items'!$E$11:$E$263, MATCH($C63, 'Training &amp; Accreditation Items'!$B$11:$B$263, 0)), ""))</f>
        <v/>
      </c>
      <c r="J63" s="69" t="str">
        <f t="shared" si="5"/>
        <v/>
      </c>
      <c r="K63" s="2"/>
      <c r="L63" s="43"/>
      <c r="M63" s="28" t="str">
        <f t="shared" si="0"/>
        <v/>
      </c>
      <c r="N63" s="28" t="str">
        <f t="shared" si="1"/>
        <v/>
      </c>
      <c r="P63" s="101" t="str">
        <f t="shared" si="6"/>
        <v/>
      </c>
      <c r="R63" s="15" t="str">
        <f>IF(Staff!$B63="", "", Staff!$B63)</f>
        <v/>
      </c>
      <c r="S63" s="28" t="str">
        <f>IF('Training &amp; Accreditation Items'!$B63="", "", 'Training &amp; Accreditation Items'!B63)</f>
        <v/>
      </c>
      <c r="U63" s="28" t="str">
        <f t="shared" si="7"/>
        <v/>
      </c>
      <c r="V63" s="28" t="str">
        <f t="shared" si="2"/>
        <v/>
      </c>
      <c r="X63" s="28" t="str">
        <f>IF($C63="", "", IFERROR(INDEX('Training &amp; Accreditation Items'!$N$11:$N$263, MATCH($C63, 'Training &amp; Accreditation Items'!$B$11:$B$263, 0)), ""))</f>
        <v/>
      </c>
      <c r="Z63" s="28">
        <v>53</v>
      </c>
      <c r="AB63" s="112" t="str">
        <f>IF($C63="", "", IF(IFERROR(INDEX('Training &amp; Accreditation Items'!$F$11:$F$263, MATCH($C63, 'Training &amp; Accreditation Items'!$B$11:$B$263, 0)), "")="", "None", IFERROR(INDEX('Training &amp; Accreditation Items'!$F$11:$F$263, MATCH($C63, 'Training &amp; Accreditation Items'!$B$11:$B$263, 0)), "")))</f>
        <v/>
      </c>
      <c r="AD63" s="101" t="str">
        <f t="shared" si="8"/>
        <v/>
      </c>
      <c r="AE63" s="28" t="str">
        <f>IF($AD63="", "", COUNTIF($AD$11:$AD$263, "&lt;"&amp;$AD63)+1+COUNTIF($AD$11:$AD63, $AD63)-1)</f>
        <v/>
      </c>
      <c r="AH63" s="28">
        <v>53</v>
      </c>
      <c r="AJ63" s="101" t="str">
        <f t="shared" si="9"/>
        <v/>
      </c>
      <c r="AL63" s="101" t="str">
        <f t="shared" si="10"/>
        <v/>
      </c>
      <c r="AM63" s="28" t="str">
        <f>IF($AL63="", "", IF(IFERROR(INDEX('Training &amp; Accreditation Items'!$F$11:$F$263, MATCH(IFERROR(INDEX($C$11:$C$263, MATCH($AH63, $Z$11:$Z$263, 0)), ""), 'Training &amp; Accreditation Items'!$B$11:$B$263, 0)), "")="", "None", IFERROR(INDEX('Training &amp; Accreditation Items'!$F$11:$F$263, MATCH(IFERROR(INDEX($C$11:$C$263, MATCH($AH63, $Z$11:$Z$263, 0)), ""), 'Training &amp; Accreditation Items'!$B$11:$B$263, 0)), "")))</f>
        <v/>
      </c>
      <c r="AO63" s="28" t="str">
        <f t="shared" si="11"/>
        <v/>
      </c>
      <c r="AQ63" s="106" t="str">
        <f t="shared" si="3"/>
        <v/>
      </c>
      <c r="AR63" s="109" t="str">
        <f t="shared" si="12"/>
        <v/>
      </c>
      <c r="AT63" s="101" t="str">
        <f t="shared" si="13"/>
        <v/>
      </c>
      <c r="AU63" s="132" t="str">
        <f>IF($C63="", "", IFERROR(INDEX('Training &amp; Accreditation Items'!$D$11:$D$263, MATCH(C63, 'Training &amp; Accreditation Items'!$B$11:$B$263, 0)), ""))</f>
        <v/>
      </c>
      <c r="AW63" s="28" t="str">
        <f t="shared" ca="1" si="14"/>
        <v/>
      </c>
    </row>
    <row r="64" spans="1:49" x14ac:dyDescent="0.25">
      <c r="A64" s="2"/>
      <c r="B64" s="21"/>
      <c r="C64" s="35"/>
      <c r="D64" s="11"/>
      <c r="E64" s="11"/>
      <c r="F64" s="36"/>
      <c r="G64" s="2"/>
      <c r="H64" s="49" t="str">
        <f t="shared" si="4"/>
        <v/>
      </c>
      <c r="I64" s="45" t="str">
        <f>IF($C64="", "", IFERROR(INDEX('Training &amp; Accreditation Items'!$E$11:$E$263, MATCH($C64, 'Training &amp; Accreditation Items'!$B$11:$B$263, 0)), ""))</f>
        <v/>
      </c>
      <c r="J64" s="69" t="str">
        <f t="shared" si="5"/>
        <v/>
      </c>
      <c r="K64" s="2"/>
      <c r="L64" s="43"/>
      <c r="M64" s="28" t="str">
        <f t="shared" si="0"/>
        <v/>
      </c>
      <c r="N64" s="28" t="str">
        <f t="shared" si="1"/>
        <v/>
      </c>
      <c r="P64" s="101" t="str">
        <f t="shared" si="6"/>
        <v/>
      </c>
      <c r="R64" s="15" t="str">
        <f>IF(Staff!$B64="", "", Staff!$B64)</f>
        <v/>
      </c>
      <c r="S64" s="28" t="str">
        <f>IF('Training &amp; Accreditation Items'!$B64="", "", 'Training &amp; Accreditation Items'!B64)</f>
        <v/>
      </c>
      <c r="U64" s="28" t="str">
        <f t="shared" si="7"/>
        <v/>
      </c>
      <c r="V64" s="28" t="str">
        <f t="shared" si="2"/>
        <v/>
      </c>
      <c r="X64" s="28" t="str">
        <f>IF($C64="", "", IFERROR(INDEX('Training &amp; Accreditation Items'!$N$11:$N$263, MATCH($C64, 'Training &amp; Accreditation Items'!$B$11:$B$263, 0)), ""))</f>
        <v/>
      </c>
      <c r="Z64" s="28">
        <v>54</v>
      </c>
      <c r="AB64" s="112" t="str">
        <f>IF($C64="", "", IF(IFERROR(INDEX('Training &amp; Accreditation Items'!$F$11:$F$263, MATCH($C64, 'Training &amp; Accreditation Items'!$B$11:$B$263, 0)), "")="", "None", IFERROR(INDEX('Training &amp; Accreditation Items'!$F$11:$F$263, MATCH($C64, 'Training &amp; Accreditation Items'!$B$11:$B$263, 0)), "")))</f>
        <v/>
      </c>
      <c r="AD64" s="101" t="str">
        <f t="shared" si="8"/>
        <v/>
      </c>
      <c r="AE64" s="28" t="str">
        <f>IF($AD64="", "", COUNTIF($AD$11:$AD$263, "&lt;"&amp;$AD64)+1+COUNTIF($AD$11:$AD64, $AD64)-1)</f>
        <v/>
      </c>
      <c r="AH64" s="28">
        <v>54</v>
      </c>
      <c r="AJ64" s="101" t="str">
        <f t="shared" si="9"/>
        <v/>
      </c>
      <c r="AL64" s="101" t="str">
        <f t="shared" si="10"/>
        <v/>
      </c>
      <c r="AM64" s="28" t="str">
        <f>IF($AL64="", "", IF(IFERROR(INDEX('Training &amp; Accreditation Items'!$F$11:$F$263, MATCH(IFERROR(INDEX($C$11:$C$263, MATCH($AH64, $Z$11:$Z$263, 0)), ""), 'Training &amp; Accreditation Items'!$B$11:$B$263, 0)), "")="", "None", IFERROR(INDEX('Training &amp; Accreditation Items'!$F$11:$F$263, MATCH(IFERROR(INDEX($C$11:$C$263, MATCH($AH64, $Z$11:$Z$263, 0)), ""), 'Training &amp; Accreditation Items'!$B$11:$B$263, 0)), "")))</f>
        <v/>
      </c>
      <c r="AO64" s="28" t="str">
        <f t="shared" si="11"/>
        <v/>
      </c>
      <c r="AQ64" s="106" t="str">
        <f t="shared" si="3"/>
        <v/>
      </c>
      <c r="AR64" s="109" t="str">
        <f t="shared" si="12"/>
        <v/>
      </c>
      <c r="AT64" s="101" t="str">
        <f t="shared" si="13"/>
        <v/>
      </c>
      <c r="AU64" s="132" t="str">
        <f>IF($C64="", "", IFERROR(INDEX('Training &amp; Accreditation Items'!$D$11:$D$263, MATCH(C64, 'Training &amp; Accreditation Items'!$B$11:$B$263, 0)), ""))</f>
        <v/>
      </c>
      <c r="AW64" s="28" t="str">
        <f t="shared" ca="1" si="14"/>
        <v/>
      </c>
    </row>
    <row r="65" spans="1:49" x14ac:dyDescent="0.25">
      <c r="A65" s="2"/>
      <c r="B65" s="21"/>
      <c r="C65" s="35"/>
      <c r="D65" s="11"/>
      <c r="E65" s="11"/>
      <c r="F65" s="36"/>
      <c r="G65" s="2"/>
      <c r="H65" s="49" t="str">
        <f t="shared" si="4"/>
        <v/>
      </c>
      <c r="I65" s="45" t="str">
        <f>IF($C65="", "", IFERROR(INDEX('Training &amp; Accreditation Items'!$E$11:$E$263, MATCH($C65, 'Training &amp; Accreditation Items'!$B$11:$B$263, 0)), ""))</f>
        <v/>
      </c>
      <c r="J65" s="69" t="str">
        <f t="shared" si="5"/>
        <v/>
      </c>
      <c r="K65" s="2"/>
      <c r="L65" s="43"/>
      <c r="M65" s="28" t="str">
        <f t="shared" si="0"/>
        <v/>
      </c>
      <c r="N65" s="28" t="str">
        <f t="shared" si="1"/>
        <v/>
      </c>
      <c r="P65" s="101" t="str">
        <f t="shared" si="6"/>
        <v/>
      </c>
      <c r="R65" s="15" t="str">
        <f>IF(Staff!$B65="", "", Staff!$B65)</f>
        <v/>
      </c>
      <c r="S65" s="28" t="str">
        <f>IF('Training &amp; Accreditation Items'!$B65="", "", 'Training &amp; Accreditation Items'!B65)</f>
        <v/>
      </c>
      <c r="U65" s="28" t="str">
        <f t="shared" si="7"/>
        <v/>
      </c>
      <c r="V65" s="28" t="str">
        <f t="shared" si="2"/>
        <v/>
      </c>
      <c r="X65" s="28" t="str">
        <f>IF($C65="", "", IFERROR(INDEX('Training &amp; Accreditation Items'!$N$11:$N$263, MATCH($C65, 'Training &amp; Accreditation Items'!$B$11:$B$263, 0)), ""))</f>
        <v/>
      </c>
      <c r="Z65" s="28">
        <v>55</v>
      </c>
      <c r="AB65" s="112" t="str">
        <f>IF($C65="", "", IF(IFERROR(INDEX('Training &amp; Accreditation Items'!$F$11:$F$263, MATCH($C65, 'Training &amp; Accreditation Items'!$B$11:$B$263, 0)), "")="", "None", IFERROR(INDEX('Training &amp; Accreditation Items'!$F$11:$F$263, MATCH($C65, 'Training &amp; Accreditation Items'!$B$11:$B$263, 0)), "")))</f>
        <v/>
      </c>
      <c r="AD65" s="101" t="str">
        <f t="shared" si="8"/>
        <v/>
      </c>
      <c r="AE65" s="28" t="str">
        <f>IF($AD65="", "", COUNTIF($AD$11:$AD$263, "&lt;"&amp;$AD65)+1+COUNTIF($AD$11:$AD65, $AD65)-1)</f>
        <v/>
      </c>
      <c r="AH65" s="28">
        <v>55</v>
      </c>
      <c r="AJ65" s="101" t="str">
        <f t="shared" si="9"/>
        <v/>
      </c>
      <c r="AL65" s="101" t="str">
        <f t="shared" si="10"/>
        <v/>
      </c>
      <c r="AM65" s="28" t="str">
        <f>IF($AL65="", "", IF(IFERROR(INDEX('Training &amp; Accreditation Items'!$F$11:$F$263, MATCH(IFERROR(INDEX($C$11:$C$263, MATCH($AH65, $Z$11:$Z$263, 0)), ""), 'Training &amp; Accreditation Items'!$B$11:$B$263, 0)), "")="", "None", IFERROR(INDEX('Training &amp; Accreditation Items'!$F$11:$F$263, MATCH(IFERROR(INDEX($C$11:$C$263, MATCH($AH65, $Z$11:$Z$263, 0)), ""), 'Training &amp; Accreditation Items'!$B$11:$B$263, 0)), "")))</f>
        <v/>
      </c>
      <c r="AO65" s="28" t="str">
        <f t="shared" si="11"/>
        <v/>
      </c>
      <c r="AQ65" s="106" t="str">
        <f t="shared" si="3"/>
        <v/>
      </c>
      <c r="AR65" s="109" t="str">
        <f t="shared" si="12"/>
        <v/>
      </c>
      <c r="AT65" s="101" t="str">
        <f t="shared" si="13"/>
        <v/>
      </c>
      <c r="AU65" s="132" t="str">
        <f>IF($C65="", "", IFERROR(INDEX('Training &amp; Accreditation Items'!$D$11:$D$263, MATCH(C65, 'Training &amp; Accreditation Items'!$B$11:$B$263, 0)), ""))</f>
        <v/>
      </c>
      <c r="AW65" s="28" t="str">
        <f t="shared" ca="1" si="14"/>
        <v/>
      </c>
    </row>
    <row r="66" spans="1:49" x14ac:dyDescent="0.25">
      <c r="A66" s="2"/>
      <c r="B66" s="21"/>
      <c r="C66" s="35"/>
      <c r="D66" s="11"/>
      <c r="E66" s="11"/>
      <c r="F66" s="36"/>
      <c r="G66" s="2"/>
      <c r="H66" s="49" t="str">
        <f t="shared" si="4"/>
        <v/>
      </c>
      <c r="I66" s="45" t="str">
        <f>IF($C66="", "", IFERROR(INDEX('Training &amp; Accreditation Items'!$E$11:$E$263, MATCH($C66, 'Training &amp; Accreditation Items'!$B$11:$B$263, 0)), ""))</f>
        <v/>
      </c>
      <c r="J66" s="69" t="str">
        <f t="shared" si="5"/>
        <v/>
      </c>
      <c r="K66" s="2"/>
      <c r="L66" s="43"/>
      <c r="M66" s="28" t="str">
        <f t="shared" si="0"/>
        <v/>
      </c>
      <c r="N66" s="28" t="str">
        <f t="shared" si="1"/>
        <v/>
      </c>
      <c r="P66" s="101" t="str">
        <f t="shared" si="6"/>
        <v/>
      </c>
      <c r="R66" s="15" t="str">
        <f>IF(Staff!$B66="", "", Staff!$B66)</f>
        <v/>
      </c>
      <c r="S66" s="28" t="str">
        <f>IF('Training &amp; Accreditation Items'!$B66="", "", 'Training &amp; Accreditation Items'!B66)</f>
        <v/>
      </c>
      <c r="U66" s="28" t="str">
        <f t="shared" si="7"/>
        <v/>
      </c>
      <c r="V66" s="28" t="str">
        <f t="shared" si="2"/>
        <v/>
      </c>
      <c r="X66" s="28" t="str">
        <f>IF($C66="", "", IFERROR(INDEX('Training &amp; Accreditation Items'!$N$11:$N$263, MATCH($C66, 'Training &amp; Accreditation Items'!$B$11:$B$263, 0)), ""))</f>
        <v/>
      </c>
      <c r="Z66" s="28">
        <v>56</v>
      </c>
      <c r="AB66" s="112" t="str">
        <f>IF($C66="", "", IF(IFERROR(INDEX('Training &amp; Accreditation Items'!$F$11:$F$263, MATCH($C66, 'Training &amp; Accreditation Items'!$B$11:$B$263, 0)), "")="", "None", IFERROR(INDEX('Training &amp; Accreditation Items'!$F$11:$F$263, MATCH($C66, 'Training &amp; Accreditation Items'!$B$11:$B$263, 0)), "")))</f>
        <v/>
      </c>
      <c r="AD66" s="101" t="str">
        <f t="shared" si="8"/>
        <v/>
      </c>
      <c r="AE66" s="28" t="str">
        <f>IF($AD66="", "", COUNTIF($AD$11:$AD$263, "&lt;"&amp;$AD66)+1+COUNTIF($AD$11:$AD66, $AD66)-1)</f>
        <v/>
      </c>
      <c r="AH66" s="28">
        <v>56</v>
      </c>
      <c r="AJ66" s="101" t="str">
        <f t="shared" si="9"/>
        <v/>
      </c>
      <c r="AL66" s="101" t="str">
        <f t="shared" si="10"/>
        <v/>
      </c>
      <c r="AM66" s="28" t="str">
        <f>IF($AL66="", "", IF(IFERROR(INDEX('Training &amp; Accreditation Items'!$F$11:$F$263, MATCH(IFERROR(INDEX($C$11:$C$263, MATCH($AH66, $Z$11:$Z$263, 0)), ""), 'Training &amp; Accreditation Items'!$B$11:$B$263, 0)), "")="", "None", IFERROR(INDEX('Training &amp; Accreditation Items'!$F$11:$F$263, MATCH(IFERROR(INDEX($C$11:$C$263, MATCH($AH66, $Z$11:$Z$263, 0)), ""), 'Training &amp; Accreditation Items'!$B$11:$B$263, 0)), "")))</f>
        <v/>
      </c>
      <c r="AO66" s="28" t="str">
        <f t="shared" si="11"/>
        <v/>
      </c>
      <c r="AQ66" s="106" t="str">
        <f t="shared" si="3"/>
        <v/>
      </c>
      <c r="AR66" s="109" t="str">
        <f t="shared" si="12"/>
        <v/>
      </c>
      <c r="AT66" s="101" t="str">
        <f t="shared" si="13"/>
        <v/>
      </c>
      <c r="AU66" s="132" t="str">
        <f>IF($C66="", "", IFERROR(INDEX('Training &amp; Accreditation Items'!$D$11:$D$263, MATCH(C66, 'Training &amp; Accreditation Items'!$B$11:$B$263, 0)), ""))</f>
        <v/>
      </c>
      <c r="AW66" s="28" t="str">
        <f t="shared" ca="1" si="14"/>
        <v/>
      </c>
    </row>
    <row r="67" spans="1:49" x14ac:dyDescent="0.25">
      <c r="A67" s="2"/>
      <c r="B67" s="21"/>
      <c r="C67" s="35"/>
      <c r="D67" s="11"/>
      <c r="E67" s="11"/>
      <c r="F67" s="36"/>
      <c r="G67" s="2"/>
      <c r="H67" s="49" t="str">
        <f t="shared" si="4"/>
        <v/>
      </c>
      <c r="I67" s="45" t="str">
        <f>IF($C67="", "", IFERROR(INDEX('Training &amp; Accreditation Items'!$E$11:$E$263, MATCH($C67, 'Training &amp; Accreditation Items'!$B$11:$B$263, 0)), ""))</f>
        <v/>
      </c>
      <c r="J67" s="69" t="str">
        <f t="shared" si="5"/>
        <v/>
      </c>
      <c r="K67" s="2"/>
      <c r="L67" s="43"/>
      <c r="M67" s="28" t="str">
        <f t="shared" si="0"/>
        <v/>
      </c>
      <c r="N67" s="28" t="str">
        <f t="shared" si="1"/>
        <v/>
      </c>
      <c r="P67" s="101" t="str">
        <f t="shared" si="6"/>
        <v/>
      </c>
      <c r="R67" s="15" t="str">
        <f>IF(Staff!$B67="", "", Staff!$B67)</f>
        <v/>
      </c>
      <c r="S67" s="28" t="str">
        <f>IF('Training &amp; Accreditation Items'!$B67="", "", 'Training &amp; Accreditation Items'!B67)</f>
        <v/>
      </c>
      <c r="U67" s="28" t="str">
        <f t="shared" si="7"/>
        <v/>
      </c>
      <c r="V67" s="28" t="str">
        <f t="shared" si="2"/>
        <v/>
      </c>
      <c r="X67" s="28" t="str">
        <f>IF($C67="", "", IFERROR(INDEX('Training &amp; Accreditation Items'!$N$11:$N$263, MATCH($C67, 'Training &amp; Accreditation Items'!$B$11:$B$263, 0)), ""))</f>
        <v/>
      </c>
      <c r="Z67" s="28">
        <v>57</v>
      </c>
      <c r="AB67" s="112" t="str">
        <f>IF($C67="", "", IF(IFERROR(INDEX('Training &amp; Accreditation Items'!$F$11:$F$263, MATCH($C67, 'Training &amp; Accreditation Items'!$B$11:$B$263, 0)), "")="", "None", IFERROR(INDEX('Training &amp; Accreditation Items'!$F$11:$F$263, MATCH($C67, 'Training &amp; Accreditation Items'!$B$11:$B$263, 0)), "")))</f>
        <v/>
      </c>
      <c r="AD67" s="101" t="str">
        <f t="shared" si="8"/>
        <v/>
      </c>
      <c r="AE67" s="28" t="str">
        <f>IF($AD67="", "", COUNTIF($AD$11:$AD$263, "&lt;"&amp;$AD67)+1+COUNTIF($AD$11:$AD67, $AD67)-1)</f>
        <v/>
      </c>
      <c r="AH67" s="28">
        <v>57</v>
      </c>
      <c r="AJ67" s="101" t="str">
        <f t="shared" si="9"/>
        <v/>
      </c>
      <c r="AL67" s="101" t="str">
        <f t="shared" si="10"/>
        <v/>
      </c>
      <c r="AM67" s="28" t="str">
        <f>IF($AL67="", "", IF(IFERROR(INDEX('Training &amp; Accreditation Items'!$F$11:$F$263, MATCH(IFERROR(INDEX($C$11:$C$263, MATCH($AH67, $Z$11:$Z$263, 0)), ""), 'Training &amp; Accreditation Items'!$B$11:$B$263, 0)), "")="", "None", IFERROR(INDEX('Training &amp; Accreditation Items'!$F$11:$F$263, MATCH(IFERROR(INDEX($C$11:$C$263, MATCH($AH67, $Z$11:$Z$263, 0)), ""), 'Training &amp; Accreditation Items'!$B$11:$B$263, 0)), "")))</f>
        <v/>
      </c>
      <c r="AO67" s="28" t="str">
        <f t="shared" si="11"/>
        <v/>
      </c>
      <c r="AQ67" s="106" t="str">
        <f t="shared" si="3"/>
        <v/>
      </c>
      <c r="AR67" s="109" t="str">
        <f t="shared" si="12"/>
        <v/>
      </c>
      <c r="AT67" s="101" t="str">
        <f t="shared" si="13"/>
        <v/>
      </c>
      <c r="AU67" s="132" t="str">
        <f>IF($C67="", "", IFERROR(INDEX('Training &amp; Accreditation Items'!$D$11:$D$263, MATCH(C67, 'Training &amp; Accreditation Items'!$B$11:$B$263, 0)), ""))</f>
        <v/>
      </c>
      <c r="AW67" s="28" t="str">
        <f t="shared" ca="1" si="14"/>
        <v/>
      </c>
    </row>
    <row r="68" spans="1:49" x14ac:dyDescent="0.25">
      <c r="A68" s="2"/>
      <c r="B68" s="21"/>
      <c r="C68" s="35"/>
      <c r="D68" s="11"/>
      <c r="E68" s="11"/>
      <c r="F68" s="36"/>
      <c r="G68" s="2"/>
      <c r="H68" s="49" t="str">
        <f t="shared" si="4"/>
        <v/>
      </c>
      <c r="I68" s="45" t="str">
        <f>IF($C68="", "", IFERROR(INDEX('Training &amp; Accreditation Items'!$E$11:$E$263, MATCH($C68, 'Training &amp; Accreditation Items'!$B$11:$B$263, 0)), ""))</f>
        <v/>
      </c>
      <c r="J68" s="69" t="str">
        <f t="shared" si="5"/>
        <v/>
      </c>
      <c r="K68" s="2"/>
      <c r="L68" s="43"/>
      <c r="M68" s="28" t="str">
        <f t="shared" si="0"/>
        <v/>
      </c>
      <c r="N68" s="28" t="str">
        <f t="shared" si="1"/>
        <v/>
      </c>
      <c r="P68" s="101" t="str">
        <f t="shared" si="6"/>
        <v/>
      </c>
      <c r="R68" s="15" t="str">
        <f>IF(Staff!$B68="", "", Staff!$B68)</f>
        <v/>
      </c>
      <c r="S68" s="28" t="str">
        <f>IF('Training &amp; Accreditation Items'!$B68="", "", 'Training &amp; Accreditation Items'!B68)</f>
        <v/>
      </c>
      <c r="U68" s="28" t="str">
        <f t="shared" si="7"/>
        <v/>
      </c>
      <c r="V68" s="28" t="str">
        <f t="shared" si="2"/>
        <v/>
      </c>
      <c r="X68" s="28" t="str">
        <f>IF($C68="", "", IFERROR(INDEX('Training &amp; Accreditation Items'!$N$11:$N$263, MATCH($C68, 'Training &amp; Accreditation Items'!$B$11:$B$263, 0)), ""))</f>
        <v/>
      </c>
      <c r="Z68" s="28">
        <v>58</v>
      </c>
      <c r="AB68" s="112" t="str">
        <f>IF($C68="", "", IF(IFERROR(INDEX('Training &amp; Accreditation Items'!$F$11:$F$263, MATCH($C68, 'Training &amp; Accreditation Items'!$B$11:$B$263, 0)), "")="", "None", IFERROR(INDEX('Training &amp; Accreditation Items'!$F$11:$F$263, MATCH($C68, 'Training &amp; Accreditation Items'!$B$11:$B$263, 0)), "")))</f>
        <v/>
      </c>
      <c r="AD68" s="101" t="str">
        <f t="shared" si="8"/>
        <v/>
      </c>
      <c r="AE68" s="28" t="str">
        <f>IF($AD68="", "", COUNTIF($AD$11:$AD$263, "&lt;"&amp;$AD68)+1+COUNTIF($AD$11:$AD68, $AD68)-1)</f>
        <v/>
      </c>
      <c r="AH68" s="28">
        <v>58</v>
      </c>
      <c r="AJ68" s="101" t="str">
        <f t="shared" si="9"/>
        <v/>
      </c>
      <c r="AL68" s="101" t="str">
        <f t="shared" si="10"/>
        <v/>
      </c>
      <c r="AM68" s="28" t="str">
        <f>IF($AL68="", "", IF(IFERROR(INDEX('Training &amp; Accreditation Items'!$F$11:$F$263, MATCH(IFERROR(INDEX($C$11:$C$263, MATCH($AH68, $Z$11:$Z$263, 0)), ""), 'Training &amp; Accreditation Items'!$B$11:$B$263, 0)), "")="", "None", IFERROR(INDEX('Training &amp; Accreditation Items'!$F$11:$F$263, MATCH(IFERROR(INDEX($C$11:$C$263, MATCH($AH68, $Z$11:$Z$263, 0)), ""), 'Training &amp; Accreditation Items'!$B$11:$B$263, 0)), "")))</f>
        <v/>
      </c>
      <c r="AO68" s="28" t="str">
        <f t="shared" si="11"/>
        <v/>
      </c>
      <c r="AQ68" s="106" t="str">
        <f t="shared" si="3"/>
        <v/>
      </c>
      <c r="AR68" s="109" t="str">
        <f t="shared" si="12"/>
        <v/>
      </c>
      <c r="AT68" s="101" t="str">
        <f t="shared" si="13"/>
        <v/>
      </c>
      <c r="AU68" s="132" t="str">
        <f>IF($C68="", "", IFERROR(INDEX('Training &amp; Accreditation Items'!$D$11:$D$263, MATCH(C68, 'Training &amp; Accreditation Items'!$B$11:$B$263, 0)), ""))</f>
        <v/>
      </c>
      <c r="AW68" s="28" t="str">
        <f t="shared" ca="1" si="14"/>
        <v/>
      </c>
    </row>
    <row r="69" spans="1:49" x14ac:dyDescent="0.25">
      <c r="A69" s="2"/>
      <c r="B69" s="21"/>
      <c r="C69" s="35"/>
      <c r="D69" s="11"/>
      <c r="E69" s="11"/>
      <c r="F69" s="36"/>
      <c r="G69" s="2"/>
      <c r="H69" s="49" t="str">
        <f t="shared" si="4"/>
        <v/>
      </c>
      <c r="I69" s="45" t="str">
        <f>IF($C69="", "", IFERROR(INDEX('Training &amp; Accreditation Items'!$E$11:$E$263, MATCH($C69, 'Training &amp; Accreditation Items'!$B$11:$B$263, 0)), ""))</f>
        <v/>
      </c>
      <c r="J69" s="69" t="str">
        <f t="shared" si="5"/>
        <v/>
      </c>
      <c r="K69" s="2"/>
      <c r="L69" s="43"/>
      <c r="M69" s="28" t="str">
        <f t="shared" si="0"/>
        <v/>
      </c>
      <c r="N69" s="28" t="str">
        <f t="shared" si="1"/>
        <v/>
      </c>
      <c r="P69" s="101" t="str">
        <f t="shared" si="6"/>
        <v/>
      </c>
      <c r="R69" s="15" t="str">
        <f>IF(Staff!$B69="", "", Staff!$B69)</f>
        <v/>
      </c>
      <c r="S69" s="28" t="str">
        <f>IF('Training &amp; Accreditation Items'!$B69="", "", 'Training &amp; Accreditation Items'!B69)</f>
        <v/>
      </c>
      <c r="U69" s="28" t="str">
        <f t="shared" si="7"/>
        <v/>
      </c>
      <c r="V69" s="28" t="str">
        <f t="shared" si="2"/>
        <v/>
      </c>
      <c r="X69" s="28" t="str">
        <f>IF($C69="", "", IFERROR(INDEX('Training &amp; Accreditation Items'!$N$11:$N$263, MATCH($C69, 'Training &amp; Accreditation Items'!$B$11:$B$263, 0)), ""))</f>
        <v/>
      </c>
      <c r="Z69" s="28">
        <v>59</v>
      </c>
      <c r="AB69" s="112" t="str">
        <f>IF($C69="", "", IF(IFERROR(INDEX('Training &amp; Accreditation Items'!$F$11:$F$263, MATCH($C69, 'Training &amp; Accreditation Items'!$B$11:$B$263, 0)), "")="", "None", IFERROR(INDEX('Training &amp; Accreditation Items'!$F$11:$F$263, MATCH($C69, 'Training &amp; Accreditation Items'!$B$11:$B$263, 0)), "")))</f>
        <v/>
      </c>
      <c r="AD69" s="101" t="str">
        <f t="shared" si="8"/>
        <v/>
      </c>
      <c r="AE69" s="28" t="str">
        <f>IF($AD69="", "", COUNTIF($AD$11:$AD$263, "&lt;"&amp;$AD69)+1+COUNTIF($AD$11:$AD69, $AD69)-1)</f>
        <v/>
      </c>
      <c r="AH69" s="28">
        <v>59</v>
      </c>
      <c r="AJ69" s="101" t="str">
        <f t="shared" si="9"/>
        <v/>
      </c>
      <c r="AL69" s="101" t="str">
        <f t="shared" si="10"/>
        <v/>
      </c>
      <c r="AM69" s="28" t="str">
        <f>IF($AL69="", "", IF(IFERROR(INDEX('Training &amp; Accreditation Items'!$F$11:$F$263, MATCH(IFERROR(INDEX($C$11:$C$263, MATCH($AH69, $Z$11:$Z$263, 0)), ""), 'Training &amp; Accreditation Items'!$B$11:$B$263, 0)), "")="", "None", IFERROR(INDEX('Training &amp; Accreditation Items'!$F$11:$F$263, MATCH(IFERROR(INDEX($C$11:$C$263, MATCH($AH69, $Z$11:$Z$263, 0)), ""), 'Training &amp; Accreditation Items'!$B$11:$B$263, 0)), "")))</f>
        <v/>
      </c>
      <c r="AO69" s="28" t="str">
        <f t="shared" si="11"/>
        <v/>
      </c>
      <c r="AQ69" s="106" t="str">
        <f t="shared" si="3"/>
        <v/>
      </c>
      <c r="AR69" s="109" t="str">
        <f t="shared" si="12"/>
        <v/>
      </c>
      <c r="AT69" s="101" t="str">
        <f t="shared" si="13"/>
        <v/>
      </c>
      <c r="AU69" s="132" t="str">
        <f>IF($C69="", "", IFERROR(INDEX('Training &amp; Accreditation Items'!$D$11:$D$263, MATCH(C69, 'Training &amp; Accreditation Items'!$B$11:$B$263, 0)), ""))</f>
        <v/>
      </c>
      <c r="AW69" s="28" t="str">
        <f t="shared" ca="1" si="14"/>
        <v/>
      </c>
    </row>
    <row r="70" spans="1:49" x14ac:dyDescent="0.25">
      <c r="A70" s="2"/>
      <c r="B70" s="21"/>
      <c r="C70" s="35"/>
      <c r="D70" s="11"/>
      <c r="E70" s="11"/>
      <c r="F70" s="36"/>
      <c r="G70" s="2"/>
      <c r="H70" s="49" t="str">
        <f t="shared" si="4"/>
        <v/>
      </c>
      <c r="I70" s="45" t="str">
        <f>IF($C70="", "", IFERROR(INDEX('Training &amp; Accreditation Items'!$E$11:$E$263, MATCH($C70, 'Training &amp; Accreditation Items'!$B$11:$B$263, 0)), ""))</f>
        <v/>
      </c>
      <c r="J70" s="69" t="str">
        <f t="shared" si="5"/>
        <v/>
      </c>
      <c r="K70" s="2"/>
      <c r="L70" s="43"/>
      <c r="M70" s="28" t="str">
        <f t="shared" si="0"/>
        <v/>
      </c>
      <c r="N70" s="28" t="str">
        <f t="shared" si="1"/>
        <v/>
      </c>
      <c r="P70" s="101" t="str">
        <f t="shared" si="6"/>
        <v/>
      </c>
      <c r="R70" s="15" t="str">
        <f>IF(Staff!$B70="", "", Staff!$B70)</f>
        <v/>
      </c>
      <c r="S70" s="28" t="str">
        <f>IF('Training &amp; Accreditation Items'!$B70="", "", 'Training &amp; Accreditation Items'!B70)</f>
        <v/>
      </c>
      <c r="U70" s="28" t="str">
        <f t="shared" si="7"/>
        <v/>
      </c>
      <c r="V70" s="28" t="str">
        <f t="shared" si="2"/>
        <v/>
      </c>
      <c r="X70" s="28" t="str">
        <f>IF($C70="", "", IFERROR(INDEX('Training &amp; Accreditation Items'!$N$11:$N$263, MATCH($C70, 'Training &amp; Accreditation Items'!$B$11:$B$263, 0)), ""))</f>
        <v/>
      </c>
      <c r="Z70" s="28">
        <v>60</v>
      </c>
      <c r="AB70" s="112" t="str">
        <f>IF($C70="", "", IF(IFERROR(INDEX('Training &amp; Accreditation Items'!$F$11:$F$263, MATCH($C70, 'Training &amp; Accreditation Items'!$B$11:$B$263, 0)), "")="", "None", IFERROR(INDEX('Training &amp; Accreditation Items'!$F$11:$F$263, MATCH($C70, 'Training &amp; Accreditation Items'!$B$11:$B$263, 0)), "")))</f>
        <v/>
      </c>
      <c r="AD70" s="101" t="str">
        <f t="shared" si="8"/>
        <v/>
      </c>
      <c r="AE70" s="28" t="str">
        <f>IF($AD70="", "", COUNTIF($AD$11:$AD$263, "&lt;"&amp;$AD70)+1+COUNTIF($AD$11:$AD70, $AD70)-1)</f>
        <v/>
      </c>
      <c r="AH70" s="28">
        <v>60</v>
      </c>
      <c r="AJ70" s="101" t="str">
        <f t="shared" si="9"/>
        <v/>
      </c>
      <c r="AL70" s="101" t="str">
        <f t="shared" si="10"/>
        <v/>
      </c>
      <c r="AM70" s="28" t="str">
        <f>IF($AL70="", "", IF(IFERROR(INDEX('Training &amp; Accreditation Items'!$F$11:$F$263, MATCH(IFERROR(INDEX($C$11:$C$263, MATCH($AH70, $Z$11:$Z$263, 0)), ""), 'Training &amp; Accreditation Items'!$B$11:$B$263, 0)), "")="", "None", IFERROR(INDEX('Training &amp; Accreditation Items'!$F$11:$F$263, MATCH(IFERROR(INDEX($C$11:$C$263, MATCH($AH70, $Z$11:$Z$263, 0)), ""), 'Training &amp; Accreditation Items'!$B$11:$B$263, 0)), "")))</f>
        <v/>
      </c>
      <c r="AO70" s="28" t="str">
        <f t="shared" si="11"/>
        <v/>
      </c>
      <c r="AQ70" s="106" t="str">
        <f t="shared" si="3"/>
        <v/>
      </c>
      <c r="AR70" s="109" t="str">
        <f t="shared" si="12"/>
        <v/>
      </c>
      <c r="AT70" s="101" t="str">
        <f t="shared" si="13"/>
        <v/>
      </c>
      <c r="AU70" s="132" t="str">
        <f>IF($C70="", "", IFERROR(INDEX('Training &amp; Accreditation Items'!$D$11:$D$263, MATCH(C70, 'Training &amp; Accreditation Items'!$B$11:$B$263, 0)), ""))</f>
        <v/>
      </c>
      <c r="AW70" s="28" t="str">
        <f t="shared" ca="1" si="14"/>
        <v/>
      </c>
    </row>
    <row r="71" spans="1:49" x14ac:dyDescent="0.25">
      <c r="A71" s="2"/>
      <c r="B71" s="21"/>
      <c r="C71" s="35"/>
      <c r="D71" s="11"/>
      <c r="E71" s="11"/>
      <c r="F71" s="36"/>
      <c r="G71" s="2"/>
      <c r="H71" s="49" t="str">
        <f t="shared" si="4"/>
        <v/>
      </c>
      <c r="I71" s="45" t="str">
        <f>IF($C71="", "", IFERROR(INDEX('Training &amp; Accreditation Items'!$E$11:$E$263, MATCH($C71, 'Training &amp; Accreditation Items'!$B$11:$B$263, 0)), ""))</f>
        <v/>
      </c>
      <c r="J71" s="69" t="str">
        <f t="shared" si="5"/>
        <v/>
      </c>
      <c r="K71" s="2"/>
      <c r="L71" s="43"/>
      <c r="M71" s="28" t="str">
        <f t="shared" si="0"/>
        <v/>
      </c>
      <c r="N71" s="28" t="str">
        <f t="shared" si="1"/>
        <v/>
      </c>
      <c r="P71" s="101" t="str">
        <f t="shared" si="6"/>
        <v/>
      </c>
      <c r="R71" s="15" t="str">
        <f>IF(Staff!$B71="", "", Staff!$B71)</f>
        <v/>
      </c>
      <c r="S71" s="28" t="str">
        <f>IF('Training &amp; Accreditation Items'!$B71="", "", 'Training &amp; Accreditation Items'!B71)</f>
        <v/>
      </c>
      <c r="U71" s="28" t="str">
        <f t="shared" si="7"/>
        <v/>
      </c>
      <c r="V71" s="28" t="str">
        <f t="shared" si="2"/>
        <v/>
      </c>
      <c r="X71" s="28" t="str">
        <f>IF($C71="", "", IFERROR(INDEX('Training &amp; Accreditation Items'!$N$11:$N$263, MATCH($C71, 'Training &amp; Accreditation Items'!$B$11:$B$263, 0)), ""))</f>
        <v/>
      </c>
      <c r="Z71" s="28">
        <v>61</v>
      </c>
      <c r="AB71" s="112" t="str">
        <f>IF($C71="", "", IF(IFERROR(INDEX('Training &amp; Accreditation Items'!$F$11:$F$263, MATCH($C71, 'Training &amp; Accreditation Items'!$B$11:$B$263, 0)), "")="", "None", IFERROR(INDEX('Training &amp; Accreditation Items'!$F$11:$F$263, MATCH($C71, 'Training &amp; Accreditation Items'!$B$11:$B$263, 0)), "")))</f>
        <v/>
      </c>
      <c r="AD71" s="101" t="str">
        <f t="shared" si="8"/>
        <v/>
      </c>
      <c r="AE71" s="28" t="str">
        <f>IF($AD71="", "", COUNTIF($AD$11:$AD$263, "&lt;"&amp;$AD71)+1+COUNTIF($AD$11:$AD71, $AD71)-1)</f>
        <v/>
      </c>
      <c r="AH71" s="28">
        <v>61</v>
      </c>
      <c r="AJ71" s="101" t="str">
        <f t="shared" si="9"/>
        <v/>
      </c>
      <c r="AL71" s="101" t="str">
        <f t="shared" si="10"/>
        <v/>
      </c>
      <c r="AM71" s="28" t="str">
        <f>IF($AL71="", "", IF(IFERROR(INDEX('Training &amp; Accreditation Items'!$F$11:$F$263, MATCH(IFERROR(INDEX($C$11:$C$263, MATCH($AH71, $Z$11:$Z$263, 0)), ""), 'Training &amp; Accreditation Items'!$B$11:$B$263, 0)), "")="", "None", IFERROR(INDEX('Training &amp; Accreditation Items'!$F$11:$F$263, MATCH(IFERROR(INDEX($C$11:$C$263, MATCH($AH71, $Z$11:$Z$263, 0)), ""), 'Training &amp; Accreditation Items'!$B$11:$B$263, 0)), "")))</f>
        <v/>
      </c>
      <c r="AO71" s="28" t="str">
        <f t="shared" si="11"/>
        <v/>
      </c>
      <c r="AQ71" s="106" t="str">
        <f t="shared" si="3"/>
        <v/>
      </c>
      <c r="AR71" s="109" t="str">
        <f t="shared" si="12"/>
        <v/>
      </c>
      <c r="AT71" s="101" t="str">
        <f t="shared" si="13"/>
        <v/>
      </c>
      <c r="AU71" s="132" t="str">
        <f>IF($C71="", "", IFERROR(INDEX('Training &amp; Accreditation Items'!$D$11:$D$263, MATCH(C71, 'Training &amp; Accreditation Items'!$B$11:$B$263, 0)), ""))</f>
        <v/>
      </c>
      <c r="AW71" s="28" t="str">
        <f t="shared" ca="1" si="14"/>
        <v/>
      </c>
    </row>
    <row r="72" spans="1:49" x14ac:dyDescent="0.25">
      <c r="A72" s="2"/>
      <c r="B72" s="21"/>
      <c r="C72" s="35"/>
      <c r="D72" s="11"/>
      <c r="E72" s="11"/>
      <c r="F72" s="36"/>
      <c r="G72" s="2"/>
      <c r="H72" s="49" t="str">
        <f t="shared" si="4"/>
        <v/>
      </c>
      <c r="I72" s="45" t="str">
        <f>IF($C72="", "", IFERROR(INDEX('Training &amp; Accreditation Items'!$E$11:$E$263, MATCH($C72, 'Training &amp; Accreditation Items'!$B$11:$B$263, 0)), ""))</f>
        <v/>
      </c>
      <c r="J72" s="69" t="str">
        <f t="shared" si="5"/>
        <v/>
      </c>
      <c r="K72" s="2"/>
      <c r="L72" s="43"/>
      <c r="M72" s="28" t="str">
        <f t="shared" si="0"/>
        <v/>
      </c>
      <c r="N72" s="28" t="str">
        <f t="shared" si="1"/>
        <v/>
      </c>
      <c r="P72" s="101" t="str">
        <f t="shared" si="6"/>
        <v/>
      </c>
      <c r="R72" s="15" t="str">
        <f>IF(Staff!$B72="", "", Staff!$B72)</f>
        <v/>
      </c>
      <c r="S72" s="28" t="str">
        <f>IF('Training &amp; Accreditation Items'!$B72="", "", 'Training &amp; Accreditation Items'!B72)</f>
        <v/>
      </c>
      <c r="U72" s="28" t="str">
        <f t="shared" si="7"/>
        <v/>
      </c>
      <c r="V72" s="28" t="str">
        <f t="shared" si="2"/>
        <v/>
      </c>
      <c r="X72" s="28" t="str">
        <f>IF($C72="", "", IFERROR(INDEX('Training &amp; Accreditation Items'!$N$11:$N$263, MATCH($C72, 'Training &amp; Accreditation Items'!$B$11:$B$263, 0)), ""))</f>
        <v/>
      </c>
      <c r="Z72" s="28">
        <v>62</v>
      </c>
      <c r="AB72" s="112" t="str">
        <f>IF($C72="", "", IF(IFERROR(INDEX('Training &amp; Accreditation Items'!$F$11:$F$263, MATCH($C72, 'Training &amp; Accreditation Items'!$B$11:$B$263, 0)), "")="", "None", IFERROR(INDEX('Training &amp; Accreditation Items'!$F$11:$F$263, MATCH($C72, 'Training &amp; Accreditation Items'!$B$11:$B$263, 0)), "")))</f>
        <v/>
      </c>
      <c r="AD72" s="101" t="str">
        <f t="shared" si="8"/>
        <v/>
      </c>
      <c r="AE72" s="28" t="str">
        <f>IF($AD72="", "", COUNTIF($AD$11:$AD$263, "&lt;"&amp;$AD72)+1+COUNTIF($AD$11:$AD72, $AD72)-1)</f>
        <v/>
      </c>
      <c r="AH72" s="28">
        <v>62</v>
      </c>
      <c r="AJ72" s="101" t="str">
        <f t="shared" si="9"/>
        <v/>
      </c>
      <c r="AL72" s="101" t="str">
        <f t="shared" si="10"/>
        <v/>
      </c>
      <c r="AM72" s="28" t="str">
        <f>IF($AL72="", "", IF(IFERROR(INDEX('Training &amp; Accreditation Items'!$F$11:$F$263, MATCH(IFERROR(INDEX($C$11:$C$263, MATCH($AH72, $Z$11:$Z$263, 0)), ""), 'Training &amp; Accreditation Items'!$B$11:$B$263, 0)), "")="", "None", IFERROR(INDEX('Training &amp; Accreditation Items'!$F$11:$F$263, MATCH(IFERROR(INDEX($C$11:$C$263, MATCH($AH72, $Z$11:$Z$263, 0)), ""), 'Training &amp; Accreditation Items'!$B$11:$B$263, 0)), "")))</f>
        <v/>
      </c>
      <c r="AO72" s="28" t="str">
        <f t="shared" si="11"/>
        <v/>
      </c>
      <c r="AQ72" s="106" t="str">
        <f t="shared" si="3"/>
        <v/>
      </c>
      <c r="AR72" s="109" t="str">
        <f t="shared" si="12"/>
        <v/>
      </c>
      <c r="AT72" s="101" t="str">
        <f t="shared" si="13"/>
        <v/>
      </c>
      <c r="AU72" s="132" t="str">
        <f>IF($C72="", "", IFERROR(INDEX('Training &amp; Accreditation Items'!$D$11:$D$263, MATCH(C72, 'Training &amp; Accreditation Items'!$B$11:$B$263, 0)), ""))</f>
        <v/>
      </c>
      <c r="AW72" s="28" t="str">
        <f t="shared" ca="1" si="14"/>
        <v/>
      </c>
    </row>
    <row r="73" spans="1:49" x14ac:dyDescent="0.25">
      <c r="A73" s="2"/>
      <c r="B73" s="21"/>
      <c r="C73" s="35"/>
      <c r="D73" s="11"/>
      <c r="E73" s="11"/>
      <c r="F73" s="36"/>
      <c r="G73" s="2"/>
      <c r="H73" s="49" t="str">
        <f t="shared" si="4"/>
        <v/>
      </c>
      <c r="I73" s="45" t="str">
        <f>IF($C73="", "", IFERROR(INDEX('Training &amp; Accreditation Items'!$E$11:$E$263, MATCH($C73, 'Training &amp; Accreditation Items'!$B$11:$B$263, 0)), ""))</f>
        <v/>
      </c>
      <c r="J73" s="69" t="str">
        <f t="shared" si="5"/>
        <v/>
      </c>
      <c r="K73" s="2"/>
      <c r="L73" s="43"/>
      <c r="M73" s="28" t="str">
        <f t="shared" si="0"/>
        <v/>
      </c>
      <c r="N73" s="28" t="str">
        <f t="shared" si="1"/>
        <v/>
      </c>
      <c r="P73" s="101" t="str">
        <f t="shared" si="6"/>
        <v/>
      </c>
      <c r="R73" s="15" t="str">
        <f>IF(Staff!$B73="", "", Staff!$B73)</f>
        <v/>
      </c>
      <c r="S73" s="28" t="str">
        <f>IF('Training &amp; Accreditation Items'!$B73="", "", 'Training &amp; Accreditation Items'!B73)</f>
        <v/>
      </c>
      <c r="U73" s="28" t="str">
        <f t="shared" si="7"/>
        <v/>
      </c>
      <c r="V73" s="28" t="str">
        <f t="shared" si="2"/>
        <v/>
      </c>
      <c r="X73" s="28" t="str">
        <f>IF($C73="", "", IFERROR(INDEX('Training &amp; Accreditation Items'!$N$11:$N$263, MATCH($C73, 'Training &amp; Accreditation Items'!$B$11:$B$263, 0)), ""))</f>
        <v/>
      </c>
      <c r="Z73" s="28">
        <v>63</v>
      </c>
      <c r="AB73" s="112" t="str">
        <f>IF($C73="", "", IF(IFERROR(INDEX('Training &amp; Accreditation Items'!$F$11:$F$263, MATCH($C73, 'Training &amp; Accreditation Items'!$B$11:$B$263, 0)), "")="", "None", IFERROR(INDEX('Training &amp; Accreditation Items'!$F$11:$F$263, MATCH($C73, 'Training &amp; Accreditation Items'!$B$11:$B$263, 0)), "")))</f>
        <v/>
      </c>
      <c r="AD73" s="101" t="str">
        <f t="shared" si="8"/>
        <v/>
      </c>
      <c r="AE73" s="28" t="str">
        <f>IF($AD73="", "", COUNTIF($AD$11:$AD$263, "&lt;"&amp;$AD73)+1+COUNTIF($AD$11:$AD73, $AD73)-1)</f>
        <v/>
      </c>
      <c r="AH73" s="28">
        <v>63</v>
      </c>
      <c r="AJ73" s="101" t="str">
        <f t="shared" si="9"/>
        <v/>
      </c>
      <c r="AL73" s="101" t="str">
        <f t="shared" si="10"/>
        <v/>
      </c>
      <c r="AM73" s="28" t="str">
        <f>IF($AL73="", "", IF(IFERROR(INDEX('Training &amp; Accreditation Items'!$F$11:$F$263, MATCH(IFERROR(INDEX($C$11:$C$263, MATCH($AH73, $Z$11:$Z$263, 0)), ""), 'Training &amp; Accreditation Items'!$B$11:$B$263, 0)), "")="", "None", IFERROR(INDEX('Training &amp; Accreditation Items'!$F$11:$F$263, MATCH(IFERROR(INDEX($C$11:$C$263, MATCH($AH73, $Z$11:$Z$263, 0)), ""), 'Training &amp; Accreditation Items'!$B$11:$B$263, 0)), "")))</f>
        <v/>
      </c>
      <c r="AO73" s="28" t="str">
        <f t="shared" si="11"/>
        <v/>
      </c>
      <c r="AQ73" s="106" t="str">
        <f t="shared" si="3"/>
        <v/>
      </c>
      <c r="AR73" s="109" t="str">
        <f t="shared" si="12"/>
        <v/>
      </c>
      <c r="AT73" s="101" t="str">
        <f t="shared" si="13"/>
        <v/>
      </c>
      <c r="AU73" s="132" t="str">
        <f>IF($C73="", "", IFERROR(INDEX('Training &amp; Accreditation Items'!$D$11:$D$263, MATCH(C73, 'Training &amp; Accreditation Items'!$B$11:$B$263, 0)), ""))</f>
        <v/>
      </c>
      <c r="AW73" s="28" t="str">
        <f t="shared" ca="1" si="14"/>
        <v/>
      </c>
    </row>
    <row r="74" spans="1:49" x14ac:dyDescent="0.25">
      <c r="A74" s="2"/>
      <c r="B74" s="21"/>
      <c r="C74" s="35"/>
      <c r="D74" s="11"/>
      <c r="E74" s="11"/>
      <c r="F74" s="36"/>
      <c r="G74" s="2"/>
      <c r="H74" s="49" t="str">
        <f t="shared" si="4"/>
        <v/>
      </c>
      <c r="I74" s="45" t="str">
        <f>IF($C74="", "", IFERROR(INDEX('Training &amp; Accreditation Items'!$E$11:$E$263, MATCH($C74, 'Training &amp; Accreditation Items'!$B$11:$B$263, 0)), ""))</f>
        <v/>
      </c>
      <c r="J74" s="69" t="str">
        <f t="shared" si="5"/>
        <v/>
      </c>
      <c r="K74" s="2"/>
      <c r="L74" s="43"/>
      <c r="M74" s="28" t="str">
        <f t="shared" si="0"/>
        <v/>
      </c>
      <c r="N74" s="28" t="str">
        <f t="shared" si="1"/>
        <v/>
      </c>
      <c r="P74" s="101" t="str">
        <f t="shared" si="6"/>
        <v/>
      </c>
      <c r="R74" s="15" t="str">
        <f>IF(Staff!$B74="", "", Staff!$B74)</f>
        <v/>
      </c>
      <c r="S74" s="28" t="str">
        <f>IF('Training &amp; Accreditation Items'!$B74="", "", 'Training &amp; Accreditation Items'!B74)</f>
        <v/>
      </c>
      <c r="U74" s="28" t="str">
        <f t="shared" si="7"/>
        <v/>
      </c>
      <c r="V74" s="28" t="str">
        <f t="shared" si="2"/>
        <v/>
      </c>
      <c r="X74" s="28" t="str">
        <f>IF($C74="", "", IFERROR(INDEX('Training &amp; Accreditation Items'!$N$11:$N$263, MATCH($C74, 'Training &amp; Accreditation Items'!$B$11:$B$263, 0)), ""))</f>
        <v/>
      </c>
      <c r="Z74" s="28">
        <v>64</v>
      </c>
      <c r="AB74" s="112" t="str">
        <f>IF($C74="", "", IF(IFERROR(INDEX('Training &amp; Accreditation Items'!$F$11:$F$263, MATCH($C74, 'Training &amp; Accreditation Items'!$B$11:$B$263, 0)), "")="", "None", IFERROR(INDEX('Training &amp; Accreditation Items'!$F$11:$F$263, MATCH($C74, 'Training &amp; Accreditation Items'!$B$11:$B$263, 0)), "")))</f>
        <v/>
      </c>
      <c r="AD74" s="101" t="str">
        <f t="shared" si="8"/>
        <v/>
      </c>
      <c r="AE74" s="28" t="str">
        <f>IF($AD74="", "", COUNTIF($AD$11:$AD$263, "&lt;"&amp;$AD74)+1+COUNTIF($AD$11:$AD74, $AD74)-1)</f>
        <v/>
      </c>
      <c r="AH74" s="28">
        <v>64</v>
      </c>
      <c r="AJ74" s="101" t="str">
        <f t="shared" si="9"/>
        <v/>
      </c>
      <c r="AL74" s="101" t="str">
        <f t="shared" si="10"/>
        <v/>
      </c>
      <c r="AM74" s="28" t="str">
        <f>IF($AL74="", "", IF(IFERROR(INDEX('Training &amp; Accreditation Items'!$F$11:$F$263, MATCH(IFERROR(INDEX($C$11:$C$263, MATCH($AH74, $Z$11:$Z$263, 0)), ""), 'Training &amp; Accreditation Items'!$B$11:$B$263, 0)), "")="", "None", IFERROR(INDEX('Training &amp; Accreditation Items'!$F$11:$F$263, MATCH(IFERROR(INDEX($C$11:$C$263, MATCH($AH74, $Z$11:$Z$263, 0)), ""), 'Training &amp; Accreditation Items'!$B$11:$B$263, 0)), "")))</f>
        <v/>
      </c>
      <c r="AO74" s="28" t="str">
        <f t="shared" si="11"/>
        <v/>
      </c>
      <c r="AQ74" s="106" t="str">
        <f t="shared" si="3"/>
        <v/>
      </c>
      <c r="AR74" s="109" t="str">
        <f t="shared" si="12"/>
        <v/>
      </c>
      <c r="AT74" s="101" t="str">
        <f t="shared" si="13"/>
        <v/>
      </c>
      <c r="AU74" s="132" t="str">
        <f>IF($C74="", "", IFERROR(INDEX('Training &amp; Accreditation Items'!$D$11:$D$263, MATCH(C74, 'Training &amp; Accreditation Items'!$B$11:$B$263, 0)), ""))</f>
        <v/>
      </c>
      <c r="AW74" s="28" t="str">
        <f t="shared" ca="1" si="14"/>
        <v/>
      </c>
    </row>
    <row r="75" spans="1:49" x14ac:dyDescent="0.25">
      <c r="A75" s="2"/>
      <c r="B75" s="21"/>
      <c r="C75" s="35"/>
      <c r="D75" s="11"/>
      <c r="E75" s="11"/>
      <c r="F75" s="36"/>
      <c r="G75" s="2"/>
      <c r="H75" s="49" t="str">
        <f t="shared" si="4"/>
        <v/>
      </c>
      <c r="I75" s="45" t="str">
        <f>IF($C75="", "", IFERROR(INDEX('Training &amp; Accreditation Items'!$E$11:$E$263, MATCH($C75, 'Training &amp; Accreditation Items'!$B$11:$B$263, 0)), ""))</f>
        <v/>
      </c>
      <c r="J75" s="69" t="str">
        <f t="shared" si="5"/>
        <v/>
      </c>
      <c r="K75" s="2"/>
      <c r="L75" s="43"/>
      <c r="M75" s="28" t="str">
        <f t="shared" ref="M75:M138" si="15">IF(OR(B75="", C75=""), "", CONCATENATE(B75, " - ", C75))</f>
        <v/>
      </c>
      <c r="N75" s="28" t="str">
        <f t="shared" ref="N75:N138" si="16">IF($M75="", "", IF(COUNTIF($M$11:$M$263, $M75)&gt;1, "Red", ""))</f>
        <v/>
      </c>
      <c r="P75" s="101" t="str">
        <f t="shared" si="6"/>
        <v/>
      </c>
      <c r="R75" s="15" t="str">
        <f>IF(Staff!$B75="", "", Staff!$B75)</f>
        <v/>
      </c>
      <c r="S75" s="28" t="str">
        <f>IF('Training &amp; Accreditation Items'!$B75="", "", 'Training &amp; Accreditation Items'!B75)</f>
        <v/>
      </c>
      <c r="U75" s="28" t="str">
        <f t="shared" si="7"/>
        <v/>
      </c>
      <c r="V75" s="28" t="str">
        <f t="shared" ref="V75:V138" si="17">IF($C75="", "", COUNTIF($S$11:$S$262, $C75))</f>
        <v/>
      </c>
      <c r="X75" s="28" t="str">
        <f>IF($C75="", "", IFERROR(INDEX('Training &amp; Accreditation Items'!$N$11:$N$263, MATCH($C75, 'Training &amp; Accreditation Items'!$B$11:$B$263, 0)), ""))</f>
        <v/>
      </c>
      <c r="Z75" s="28">
        <v>65</v>
      </c>
      <c r="AB75" s="112" t="str">
        <f>IF($C75="", "", IF(IFERROR(INDEX('Training &amp; Accreditation Items'!$F$11:$F$263, MATCH($C75, 'Training &amp; Accreditation Items'!$B$11:$B$263, 0)), "")="", "None", IFERROR(INDEX('Training &amp; Accreditation Items'!$F$11:$F$263, MATCH($C75, 'Training &amp; Accreditation Items'!$B$11:$B$263, 0)), "")))</f>
        <v/>
      </c>
      <c r="AD75" s="101" t="str">
        <f t="shared" si="8"/>
        <v/>
      </c>
      <c r="AE75" s="28" t="str">
        <f>IF($AD75="", "", COUNTIF($AD$11:$AD$263, "&lt;"&amp;$AD75)+1+COUNTIF($AD$11:$AD75, $AD75)-1)</f>
        <v/>
      </c>
      <c r="AH75" s="28">
        <v>65</v>
      </c>
      <c r="AJ75" s="101" t="str">
        <f t="shared" si="9"/>
        <v/>
      </c>
      <c r="AL75" s="101" t="str">
        <f t="shared" si="10"/>
        <v/>
      </c>
      <c r="AM75" s="28" t="str">
        <f>IF($AL75="", "", IF(IFERROR(INDEX('Training &amp; Accreditation Items'!$F$11:$F$263, MATCH(IFERROR(INDEX($C$11:$C$263, MATCH($AH75, $Z$11:$Z$263, 0)), ""), 'Training &amp; Accreditation Items'!$B$11:$B$263, 0)), "")="", "None", IFERROR(INDEX('Training &amp; Accreditation Items'!$F$11:$F$263, MATCH(IFERROR(INDEX($C$11:$C$263, MATCH($AH75, $Z$11:$Z$263, 0)), ""), 'Training &amp; Accreditation Items'!$B$11:$B$263, 0)), "")))</f>
        <v/>
      </c>
      <c r="AO75" s="28" t="str">
        <f t="shared" si="11"/>
        <v/>
      </c>
      <c r="AQ75" s="106" t="str">
        <f t="shared" ref="AQ75:AQ138" si="18">IF($AL75="", "", IFERROR(INDEX($I$11:$I$263, MATCH($AH75, $Z$11:$Z$263, 0)), ""))</f>
        <v/>
      </c>
      <c r="AR75" s="109" t="str">
        <f t="shared" si="12"/>
        <v/>
      </c>
      <c r="AT75" s="101" t="str">
        <f t="shared" si="13"/>
        <v/>
      </c>
      <c r="AU75" s="132" t="str">
        <f>IF($C75="", "", IFERROR(INDEX('Training &amp; Accreditation Items'!$D$11:$D$263, MATCH(C75, 'Training &amp; Accreditation Items'!$B$11:$B$263, 0)), ""))</f>
        <v/>
      </c>
      <c r="AW75" s="28" t="str">
        <f t="shared" ca="1" si="14"/>
        <v/>
      </c>
    </row>
    <row r="76" spans="1:49" x14ac:dyDescent="0.25">
      <c r="A76" s="2"/>
      <c r="B76" s="21"/>
      <c r="C76" s="35"/>
      <c r="D76" s="11"/>
      <c r="E76" s="11"/>
      <c r="F76" s="36"/>
      <c r="G76" s="2"/>
      <c r="H76" s="49" t="str">
        <f t="shared" ref="H76:H139" si="19">IF($P76="", "", DATE(YEAR($P76), MONTH($P76)+$X76, DAY($P76)))</f>
        <v/>
      </c>
      <c r="I76" s="45" t="str">
        <f>IF($C76="", "", IFERROR(INDEX('Training &amp; Accreditation Items'!$E$11:$E$263, MATCH($C76, 'Training &amp; Accreditation Items'!$B$11:$B$263, 0)), ""))</f>
        <v/>
      </c>
      <c r="J76" s="69" t="str">
        <f t="shared" ref="J76:J139" si="20">$AE76</f>
        <v/>
      </c>
      <c r="K76" s="2"/>
      <c r="L76" s="43"/>
      <c r="M76" s="28" t="str">
        <f t="shared" si="15"/>
        <v/>
      </c>
      <c r="N76" s="28" t="str">
        <f t="shared" si="16"/>
        <v/>
      </c>
      <c r="P76" s="101" t="str">
        <f t="shared" ref="P76:P139" si="21">IF(OR(B76="", C76=""), "", IF($E76="", IF($D76="", "", $D76), $E76))</f>
        <v/>
      </c>
      <c r="R76" s="15" t="str">
        <f>IF(Staff!$B76="", "", Staff!$B76)</f>
        <v/>
      </c>
      <c r="S76" s="28" t="str">
        <f>IF('Training &amp; Accreditation Items'!$B76="", "", 'Training &amp; Accreditation Items'!B76)</f>
        <v/>
      </c>
      <c r="U76" s="28" t="str">
        <f t="shared" ref="U76:U139" si="22">IF($B76="", "", COUNTIF($R$11:$R$131, $B76))</f>
        <v/>
      </c>
      <c r="V76" s="28" t="str">
        <f t="shared" si="17"/>
        <v/>
      </c>
      <c r="X76" s="28" t="str">
        <f>IF($C76="", "", IFERROR(INDEX('Training &amp; Accreditation Items'!$N$11:$N$263, MATCH($C76, 'Training &amp; Accreditation Items'!$B$11:$B$263, 0)), ""))</f>
        <v/>
      </c>
      <c r="Z76" s="28">
        <v>66</v>
      </c>
      <c r="AB76" s="112" t="str">
        <f>IF($C76="", "", IF(IFERROR(INDEX('Training &amp; Accreditation Items'!$F$11:$F$263, MATCH($C76, 'Training &amp; Accreditation Items'!$B$11:$B$263, 0)), "")="", "None", IFERROR(INDEX('Training &amp; Accreditation Items'!$F$11:$F$263, MATCH($C76, 'Training &amp; Accreditation Items'!$B$11:$B$263, 0)), "")))</f>
        <v/>
      </c>
      <c r="AD76" s="101" t="str">
        <f t="shared" ref="AD76:AD139" si="23">IF($H76="", "", IF(AND(NOT($AB$5=$N$4), $F76=$N$4), "", IF(COUNTIF($AB$6:$AB$8, $AB76)=0, "", $H76)))</f>
        <v/>
      </c>
      <c r="AE76" s="28" t="str">
        <f>IF($AD76="", "", COUNTIF($AD$11:$AD$263, "&lt;"&amp;$AD76)+1+COUNTIF($AD$11:$AD76, $AD76)-1)</f>
        <v/>
      </c>
      <c r="AH76" s="28">
        <v>66</v>
      </c>
      <c r="AJ76" s="101" t="str">
        <f t="shared" ref="AJ76:AJ139" si="24">IF($H76="", "", $H76)</f>
        <v/>
      </c>
      <c r="AL76" s="101" t="str">
        <f t="shared" ref="AL76:AL139" si="25">IF($AJ76="", "", IF(OR($AJ76&lt;$AJ$5, $AJ76&gt;$AJ$6), "", $AJ76))</f>
        <v/>
      </c>
      <c r="AM76" s="28" t="str">
        <f>IF($AL76="", "", IF(IFERROR(INDEX('Training &amp; Accreditation Items'!$F$11:$F$263, MATCH(IFERROR(INDEX($C$11:$C$263, MATCH($AH76, $Z$11:$Z$263, 0)), ""), 'Training &amp; Accreditation Items'!$B$11:$B$263, 0)), "")="", "None", IFERROR(INDEX('Training &amp; Accreditation Items'!$F$11:$F$263, MATCH(IFERROR(INDEX($C$11:$C$263, MATCH($AH76, $Z$11:$Z$263, 0)), ""), 'Training &amp; Accreditation Items'!$B$11:$B$263, 0)), "")))</f>
        <v/>
      </c>
      <c r="AO76" s="28" t="str">
        <f t="shared" ref="AO76:AO139" si="26">IF($AL76="", "", TEXT($AL76, "mmm yyyy"))</f>
        <v/>
      </c>
      <c r="AQ76" s="106" t="str">
        <f t="shared" si="18"/>
        <v/>
      </c>
      <c r="AR76" s="109" t="str">
        <f t="shared" ref="AR76:AR139" si="27">IF($AO76="", "", CONCATENATE($AO76, " - ", $AM76))</f>
        <v/>
      </c>
      <c r="AT76" s="101" t="str">
        <f t="shared" ref="AT76:AT139" si="28">IF($H76="", "", $H76-$AU76)</f>
        <v/>
      </c>
      <c r="AU76" s="132" t="str">
        <f>IF($C76="", "", IFERROR(INDEX('Training &amp; Accreditation Items'!$D$11:$D$263, MATCH(C76, 'Training &amp; Accreditation Items'!$B$11:$B$263, 0)), ""))</f>
        <v/>
      </c>
      <c r="AW76" s="28" t="str">
        <f t="shared" ref="AW76:AW139" ca="1" si="29">IF($AJ$3&gt;$H76, $AW$7, IF($AJ$3=$H76, $AW$6, IF($AJ$3&gt;=$AT76, $AW$5, "")))</f>
        <v/>
      </c>
    </row>
    <row r="77" spans="1:49" x14ac:dyDescent="0.25">
      <c r="A77" s="2"/>
      <c r="B77" s="21"/>
      <c r="C77" s="35"/>
      <c r="D77" s="11"/>
      <c r="E77" s="11"/>
      <c r="F77" s="36"/>
      <c r="G77" s="2"/>
      <c r="H77" s="49" t="str">
        <f t="shared" si="19"/>
        <v/>
      </c>
      <c r="I77" s="45" t="str">
        <f>IF($C77="", "", IFERROR(INDEX('Training &amp; Accreditation Items'!$E$11:$E$263, MATCH($C77, 'Training &amp; Accreditation Items'!$B$11:$B$263, 0)), ""))</f>
        <v/>
      </c>
      <c r="J77" s="69" t="str">
        <f t="shared" si="20"/>
        <v/>
      </c>
      <c r="K77" s="2"/>
      <c r="L77" s="43"/>
      <c r="M77" s="28" t="str">
        <f t="shared" si="15"/>
        <v/>
      </c>
      <c r="N77" s="28" t="str">
        <f t="shared" si="16"/>
        <v/>
      </c>
      <c r="P77" s="101" t="str">
        <f t="shared" si="21"/>
        <v/>
      </c>
      <c r="R77" s="15" t="str">
        <f>IF(Staff!$B77="", "", Staff!$B77)</f>
        <v/>
      </c>
      <c r="S77" s="28" t="str">
        <f>IF('Training &amp; Accreditation Items'!$B77="", "", 'Training &amp; Accreditation Items'!B77)</f>
        <v/>
      </c>
      <c r="U77" s="28" t="str">
        <f t="shared" si="22"/>
        <v/>
      </c>
      <c r="V77" s="28" t="str">
        <f t="shared" si="17"/>
        <v/>
      </c>
      <c r="X77" s="28" t="str">
        <f>IF($C77="", "", IFERROR(INDEX('Training &amp; Accreditation Items'!$N$11:$N$263, MATCH($C77, 'Training &amp; Accreditation Items'!$B$11:$B$263, 0)), ""))</f>
        <v/>
      </c>
      <c r="Z77" s="28">
        <v>67</v>
      </c>
      <c r="AB77" s="112" t="str">
        <f>IF($C77="", "", IF(IFERROR(INDEX('Training &amp; Accreditation Items'!$F$11:$F$263, MATCH($C77, 'Training &amp; Accreditation Items'!$B$11:$B$263, 0)), "")="", "None", IFERROR(INDEX('Training &amp; Accreditation Items'!$F$11:$F$263, MATCH($C77, 'Training &amp; Accreditation Items'!$B$11:$B$263, 0)), "")))</f>
        <v/>
      </c>
      <c r="AD77" s="101" t="str">
        <f t="shared" si="23"/>
        <v/>
      </c>
      <c r="AE77" s="28" t="str">
        <f>IF($AD77="", "", COUNTIF($AD$11:$AD$263, "&lt;"&amp;$AD77)+1+COUNTIF($AD$11:$AD77, $AD77)-1)</f>
        <v/>
      </c>
      <c r="AH77" s="28">
        <v>67</v>
      </c>
      <c r="AJ77" s="101" t="str">
        <f t="shared" si="24"/>
        <v/>
      </c>
      <c r="AL77" s="101" t="str">
        <f t="shared" si="25"/>
        <v/>
      </c>
      <c r="AM77" s="28" t="str">
        <f>IF($AL77="", "", IF(IFERROR(INDEX('Training &amp; Accreditation Items'!$F$11:$F$263, MATCH(IFERROR(INDEX($C$11:$C$263, MATCH($AH77, $Z$11:$Z$263, 0)), ""), 'Training &amp; Accreditation Items'!$B$11:$B$263, 0)), "")="", "None", IFERROR(INDEX('Training &amp; Accreditation Items'!$F$11:$F$263, MATCH(IFERROR(INDEX($C$11:$C$263, MATCH($AH77, $Z$11:$Z$263, 0)), ""), 'Training &amp; Accreditation Items'!$B$11:$B$263, 0)), "")))</f>
        <v/>
      </c>
      <c r="AO77" s="28" t="str">
        <f t="shared" si="26"/>
        <v/>
      </c>
      <c r="AQ77" s="106" t="str">
        <f t="shared" si="18"/>
        <v/>
      </c>
      <c r="AR77" s="109" t="str">
        <f t="shared" si="27"/>
        <v/>
      </c>
      <c r="AT77" s="101" t="str">
        <f t="shared" si="28"/>
        <v/>
      </c>
      <c r="AU77" s="132" t="str">
        <f>IF($C77="", "", IFERROR(INDEX('Training &amp; Accreditation Items'!$D$11:$D$263, MATCH(C77, 'Training &amp; Accreditation Items'!$B$11:$B$263, 0)), ""))</f>
        <v/>
      </c>
      <c r="AW77" s="28" t="str">
        <f t="shared" ca="1" si="29"/>
        <v/>
      </c>
    </row>
    <row r="78" spans="1:49" x14ac:dyDescent="0.25">
      <c r="A78" s="2"/>
      <c r="B78" s="21"/>
      <c r="C78" s="35"/>
      <c r="D78" s="11"/>
      <c r="E78" s="11"/>
      <c r="F78" s="36"/>
      <c r="G78" s="2"/>
      <c r="H78" s="49" t="str">
        <f t="shared" si="19"/>
        <v/>
      </c>
      <c r="I78" s="45" t="str">
        <f>IF($C78="", "", IFERROR(INDEX('Training &amp; Accreditation Items'!$E$11:$E$263, MATCH($C78, 'Training &amp; Accreditation Items'!$B$11:$B$263, 0)), ""))</f>
        <v/>
      </c>
      <c r="J78" s="69" t="str">
        <f t="shared" si="20"/>
        <v/>
      </c>
      <c r="K78" s="2"/>
      <c r="L78" s="43"/>
      <c r="M78" s="28" t="str">
        <f t="shared" si="15"/>
        <v/>
      </c>
      <c r="N78" s="28" t="str">
        <f t="shared" si="16"/>
        <v/>
      </c>
      <c r="P78" s="101" t="str">
        <f t="shared" si="21"/>
        <v/>
      </c>
      <c r="R78" s="15" t="str">
        <f>IF(Staff!$B78="", "", Staff!$B78)</f>
        <v/>
      </c>
      <c r="S78" s="28" t="str">
        <f>IF('Training &amp; Accreditation Items'!$B78="", "", 'Training &amp; Accreditation Items'!B78)</f>
        <v/>
      </c>
      <c r="U78" s="28" t="str">
        <f t="shared" si="22"/>
        <v/>
      </c>
      <c r="V78" s="28" t="str">
        <f t="shared" si="17"/>
        <v/>
      </c>
      <c r="X78" s="28" t="str">
        <f>IF($C78="", "", IFERROR(INDEX('Training &amp; Accreditation Items'!$N$11:$N$263, MATCH($C78, 'Training &amp; Accreditation Items'!$B$11:$B$263, 0)), ""))</f>
        <v/>
      </c>
      <c r="Z78" s="28">
        <v>68</v>
      </c>
      <c r="AB78" s="112" t="str">
        <f>IF($C78="", "", IF(IFERROR(INDEX('Training &amp; Accreditation Items'!$F$11:$F$263, MATCH($C78, 'Training &amp; Accreditation Items'!$B$11:$B$263, 0)), "")="", "None", IFERROR(INDEX('Training &amp; Accreditation Items'!$F$11:$F$263, MATCH($C78, 'Training &amp; Accreditation Items'!$B$11:$B$263, 0)), "")))</f>
        <v/>
      </c>
      <c r="AD78" s="101" t="str">
        <f t="shared" si="23"/>
        <v/>
      </c>
      <c r="AE78" s="28" t="str">
        <f>IF($AD78="", "", COUNTIF($AD$11:$AD$263, "&lt;"&amp;$AD78)+1+COUNTIF($AD$11:$AD78, $AD78)-1)</f>
        <v/>
      </c>
      <c r="AH78" s="28">
        <v>68</v>
      </c>
      <c r="AJ78" s="101" t="str">
        <f t="shared" si="24"/>
        <v/>
      </c>
      <c r="AL78" s="101" t="str">
        <f t="shared" si="25"/>
        <v/>
      </c>
      <c r="AM78" s="28" t="str">
        <f>IF($AL78="", "", IF(IFERROR(INDEX('Training &amp; Accreditation Items'!$F$11:$F$263, MATCH(IFERROR(INDEX($C$11:$C$263, MATCH($AH78, $Z$11:$Z$263, 0)), ""), 'Training &amp; Accreditation Items'!$B$11:$B$263, 0)), "")="", "None", IFERROR(INDEX('Training &amp; Accreditation Items'!$F$11:$F$263, MATCH(IFERROR(INDEX($C$11:$C$263, MATCH($AH78, $Z$11:$Z$263, 0)), ""), 'Training &amp; Accreditation Items'!$B$11:$B$263, 0)), "")))</f>
        <v/>
      </c>
      <c r="AO78" s="28" t="str">
        <f t="shared" si="26"/>
        <v/>
      </c>
      <c r="AQ78" s="106" t="str">
        <f t="shared" si="18"/>
        <v/>
      </c>
      <c r="AR78" s="109" t="str">
        <f t="shared" si="27"/>
        <v/>
      </c>
      <c r="AT78" s="101" t="str">
        <f t="shared" si="28"/>
        <v/>
      </c>
      <c r="AU78" s="132" t="str">
        <f>IF($C78="", "", IFERROR(INDEX('Training &amp; Accreditation Items'!$D$11:$D$263, MATCH(C78, 'Training &amp; Accreditation Items'!$B$11:$B$263, 0)), ""))</f>
        <v/>
      </c>
      <c r="AW78" s="28" t="str">
        <f t="shared" ca="1" si="29"/>
        <v/>
      </c>
    </row>
    <row r="79" spans="1:49" x14ac:dyDescent="0.25">
      <c r="A79" s="2"/>
      <c r="B79" s="21"/>
      <c r="C79" s="35"/>
      <c r="D79" s="11"/>
      <c r="E79" s="11"/>
      <c r="F79" s="36"/>
      <c r="G79" s="2"/>
      <c r="H79" s="49" t="str">
        <f t="shared" si="19"/>
        <v/>
      </c>
      <c r="I79" s="45" t="str">
        <f>IF($C79="", "", IFERROR(INDEX('Training &amp; Accreditation Items'!$E$11:$E$263, MATCH($C79, 'Training &amp; Accreditation Items'!$B$11:$B$263, 0)), ""))</f>
        <v/>
      </c>
      <c r="J79" s="69" t="str">
        <f t="shared" si="20"/>
        <v/>
      </c>
      <c r="K79" s="2"/>
      <c r="L79" s="43"/>
      <c r="M79" s="28" t="str">
        <f t="shared" si="15"/>
        <v/>
      </c>
      <c r="N79" s="28" t="str">
        <f t="shared" si="16"/>
        <v/>
      </c>
      <c r="P79" s="101" t="str">
        <f t="shared" si="21"/>
        <v/>
      </c>
      <c r="R79" s="15" t="str">
        <f>IF(Staff!$B79="", "", Staff!$B79)</f>
        <v/>
      </c>
      <c r="S79" s="28" t="str">
        <f>IF('Training &amp; Accreditation Items'!$B79="", "", 'Training &amp; Accreditation Items'!B79)</f>
        <v/>
      </c>
      <c r="U79" s="28" t="str">
        <f t="shared" si="22"/>
        <v/>
      </c>
      <c r="V79" s="28" t="str">
        <f t="shared" si="17"/>
        <v/>
      </c>
      <c r="X79" s="28" t="str">
        <f>IF($C79="", "", IFERROR(INDEX('Training &amp; Accreditation Items'!$N$11:$N$263, MATCH($C79, 'Training &amp; Accreditation Items'!$B$11:$B$263, 0)), ""))</f>
        <v/>
      </c>
      <c r="Z79" s="28">
        <v>69</v>
      </c>
      <c r="AB79" s="112" t="str">
        <f>IF($C79="", "", IF(IFERROR(INDEX('Training &amp; Accreditation Items'!$F$11:$F$263, MATCH($C79, 'Training &amp; Accreditation Items'!$B$11:$B$263, 0)), "")="", "None", IFERROR(INDEX('Training &amp; Accreditation Items'!$F$11:$F$263, MATCH($C79, 'Training &amp; Accreditation Items'!$B$11:$B$263, 0)), "")))</f>
        <v/>
      </c>
      <c r="AD79" s="101" t="str">
        <f t="shared" si="23"/>
        <v/>
      </c>
      <c r="AE79" s="28" t="str">
        <f>IF($AD79="", "", COUNTIF($AD$11:$AD$263, "&lt;"&amp;$AD79)+1+COUNTIF($AD$11:$AD79, $AD79)-1)</f>
        <v/>
      </c>
      <c r="AH79" s="28">
        <v>69</v>
      </c>
      <c r="AJ79" s="101" t="str">
        <f t="shared" si="24"/>
        <v/>
      </c>
      <c r="AL79" s="101" t="str">
        <f t="shared" si="25"/>
        <v/>
      </c>
      <c r="AM79" s="28" t="str">
        <f>IF($AL79="", "", IF(IFERROR(INDEX('Training &amp; Accreditation Items'!$F$11:$F$263, MATCH(IFERROR(INDEX($C$11:$C$263, MATCH($AH79, $Z$11:$Z$263, 0)), ""), 'Training &amp; Accreditation Items'!$B$11:$B$263, 0)), "")="", "None", IFERROR(INDEX('Training &amp; Accreditation Items'!$F$11:$F$263, MATCH(IFERROR(INDEX($C$11:$C$263, MATCH($AH79, $Z$11:$Z$263, 0)), ""), 'Training &amp; Accreditation Items'!$B$11:$B$263, 0)), "")))</f>
        <v/>
      </c>
      <c r="AO79" s="28" t="str">
        <f t="shared" si="26"/>
        <v/>
      </c>
      <c r="AQ79" s="106" t="str">
        <f t="shared" si="18"/>
        <v/>
      </c>
      <c r="AR79" s="109" t="str">
        <f t="shared" si="27"/>
        <v/>
      </c>
      <c r="AT79" s="101" t="str">
        <f t="shared" si="28"/>
        <v/>
      </c>
      <c r="AU79" s="132" t="str">
        <f>IF($C79="", "", IFERROR(INDEX('Training &amp; Accreditation Items'!$D$11:$D$263, MATCH(C79, 'Training &amp; Accreditation Items'!$B$11:$B$263, 0)), ""))</f>
        <v/>
      </c>
      <c r="AW79" s="28" t="str">
        <f t="shared" ca="1" si="29"/>
        <v/>
      </c>
    </row>
    <row r="80" spans="1:49" x14ac:dyDescent="0.25">
      <c r="A80" s="2"/>
      <c r="B80" s="21"/>
      <c r="C80" s="35"/>
      <c r="D80" s="11"/>
      <c r="E80" s="11"/>
      <c r="F80" s="36"/>
      <c r="G80" s="2"/>
      <c r="H80" s="49" t="str">
        <f t="shared" si="19"/>
        <v/>
      </c>
      <c r="I80" s="45" t="str">
        <f>IF($C80="", "", IFERROR(INDEX('Training &amp; Accreditation Items'!$E$11:$E$263, MATCH($C80, 'Training &amp; Accreditation Items'!$B$11:$B$263, 0)), ""))</f>
        <v/>
      </c>
      <c r="J80" s="69" t="str">
        <f t="shared" si="20"/>
        <v/>
      </c>
      <c r="K80" s="2"/>
      <c r="L80" s="43"/>
      <c r="M80" s="28" t="str">
        <f t="shared" si="15"/>
        <v/>
      </c>
      <c r="N80" s="28" t="str">
        <f t="shared" si="16"/>
        <v/>
      </c>
      <c r="P80" s="101" t="str">
        <f t="shared" si="21"/>
        <v/>
      </c>
      <c r="R80" s="15" t="str">
        <f>IF(Staff!$B80="", "", Staff!$B80)</f>
        <v/>
      </c>
      <c r="S80" s="28" t="str">
        <f>IF('Training &amp; Accreditation Items'!$B80="", "", 'Training &amp; Accreditation Items'!B80)</f>
        <v/>
      </c>
      <c r="U80" s="28" t="str">
        <f t="shared" si="22"/>
        <v/>
      </c>
      <c r="V80" s="28" t="str">
        <f t="shared" si="17"/>
        <v/>
      </c>
      <c r="X80" s="28" t="str">
        <f>IF($C80="", "", IFERROR(INDEX('Training &amp; Accreditation Items'!$N$11:$N$263, MATCH($C80, 'Training &amp; Accreditation Items'!$B$11:$B$263, 0)), ""))</f>
        <v/>
      </c>
      <c r="Z80" s="28">
        <v>70</v>
      </c>
      <c r="AB80" s="112" t="str">
        <f>IF($C80="", "", IF(IFERROR(INDEX('Training &amp; Accreditation Items'!$F$11:$F$263, MATCH($C80, 'Training &amp; Accreditation Items'!$B$11:$B$263, 0)), "")="", "None", IFERROR(INDEX('Training &amp; Accreditation Items'!$F$11:$F$263, MATCH($C80, 'Training &amp; Accreditation Items'!$B$11:$B$263, 0)), "")))</f>
        <v/>
      </c>
      <c r="AD80" s="101" t="str">
        <f t="shared" si="23"/>
        <v/>
      </c>
      <c r="AE80" s="28" t="str">
        <f>IF($AD80="", "", COUNTIF($AD$11:$AD$263, "&lt;"&amp;$AD80)+1+COUNTIF($AD$11:$AD80, $AD80)-1)</f>
        <v/>
      </c>
      <c r="AH80" s="28">
        <v>70</v>
      </c>
      <c r="AJ80" s="101" t="str">
        <f t="shared" si="24"/>
        <v/>
      </c>
      <c r="AL80" s="101" t="str">
        <f t="shared" si="25"/>
        <v/>
      </c>
      <c r="AM80" s="28" t="str">
        <f>IF($AL80="", "", IF(IFERROR(INDEX('Training &amp; Accreditation Items'!$F$11:$F$263, MATCH(IFERROR(INDEX($C$11:$C$263, MATCH($AH80, $Z$11:$Z$263, 0)), ""), 'Training &amp; Accreditation Items'!$B$11:$B$263, 0)), "")="", "None", IFERROR(INDEX('Training &amp; Accreditation Items'!$F$11:$F$263, MATCH(IFERROR(INDEX($C$11:$C$263, MATCH($AH80, $Z$11:$Z$263, 0)), ""), 'Training &amp; Accreditation Items'!$B$11:$B$263, 0)), "")))</f>
        <v/>
      </c>
      <c r="AO80" s="28" t="str">
        <f t="shared" si="26"/>
        <v/>
      </c>
      <c r="AQ80" s="106" t="str">
        <f t="shared" si="18"/>
        <v/>
      </c>
      <c r="AR80" s="109" t="str">
        <f t="shared" si="27"/>
        <v/>
      </c>
      <c r="AT80" s="101" t="str">
        <f t="shared" si="28"/>
        <v/>
      </c>
      <c r="AU80" s="132" t="str">
        <f>IF($C80="", "", IFERROR(INDEX('Training &amp; Accreditation Items'!$D$11:$D$263, MATCH(C80, 'Training &amp; Accreditation Items'!$B$11:$B$263, 0)), ""))</f>
        <v/>
      </c>
      <c r="AW80" s="28" t="str">
        <f t="shared" ca="1" si="29"/>
        <v/>
      </c>
    </row>
    <row r="81" spans="1:49" x14ac:dyDescent="0.25">
      <c r="A81" s="2"/>
      <c r="B81" s="21"/>
      <c r="C81" s="35"/>
      <c r="D81" s="11"/>
      <c r="E81" s="11"/>
      <c r="F81" s="36"/>
      <c r="G81" s="2"/>
      <c r="H81" s="49" t="str">
        <f t="shared" si="19"/>
        <v/>
      </c>
      <c r="I81" s="45" t="str">
        <f>IF($C81="", "", IFERROR(INDEX('Training &amp; Accreditation Items'!$E$11:$E$263, MATCH($C81, 'Training &amp; Accreditation Items'!$B$11:$B$263, 0)), ""))</f>
        <v/>
      </c>
      <c r="J81" s="69" t="str">
        <f t="shared" si="20"/>
        <v/>
      </c>
      <c r="K81" s="2"/>
      <c r="L81" s="43"/>
      <c r="M81" s="28" t="str">
        <f t="shared" si="15"/>
        <v/>
      </c>
      <c r="N81" s="28" t="str">
        <f t="shared" si="16"/>
        <v/>
      </c>
      <c r="P81" s="101" t="str">
        <f t="shared" si="21"/>
        <v/>
      </c>
      <c r="R81" s="15" t="str">
        <f>IF(Staff!$B81="", "", Staff!$B81)</f>
        <v/>
      </c>
      <c r="S81" s="28" t="str">
        <f>IF('Training &amp; Accreditation Items'!$B81="", "", 'Training &amp; Accreditation Items'!B81)</f>
        <v/>
      </c>
      <c r="U81" s="28" t="str">
        <f t="shared" si="22"/>
        <v/>
      </c>
      <c r="V81" s="28" t="str">
        <f t="shared" si="17"/>
        <v/>
      </c>
      <c r="X81" s="28" t="str">
        <f>IF($C81="", "", IFERROR(INDEX('Training &amp; Accreditation Items'!$N$11:$N$263, MATCH($C81, 'Training &amp; Accreditation Items'!$B$11:$B$263, 0)), ""))</f>
        <v/>
      </c>
      <c r="Z81" s="28">
        <v>71</v>
      </c>
      <c r="AB81" s="112" t="str">
        <f>IF($C81="", "", IF(IFERROR(INDEX('Training &amp; Accreditation Items'!$F$11:$F$263, MATCH($C81, 'Training &amp; Accreditation Items'!$B$11:$B$263, 0)), "")="", "None", IFERROR(INDEX('Training &amp; Accreditation Items'!$F$11:$F$263, MATCH($C81, 'Training &amp; Accreditation Items'!$B$11:$B$263, 0)), "")))</f>
        <v/>
      </c>
      <c r="AD81" s="101" t="str">
        <f t="shared" si="23"/>
        <v/>
      </c>
      <c r="AE81" s="28" t="str">
        <f>IF($AD81="", "", COUNTIF($AD$11:$AD$263, "&lt;"&amp;$AD81)+1+COUNTIF($AD$11:$AD81, $AD81)-1)</f>
        <v/>
      </c>
      <c r="AH81" s="28">
        <v>71</v>
      </c>
      <c r="AJ81" s="101" t="str">
        <f t="shared" si="24"/>
        <v/>
      </c>
      <c r="AL81" s="101" t="str">
        <f t="shared" si="25"/>
        <v/>
      </c>
      <c r="AM81" s="28" t="str">
        <f>IF($AL81="", "", IF(IFERROR(INDEX('Training &amp; Accreditation Items'!$F$11:$F$263, MATCH(IFERROR(INDEX($C$11:$C$263, MATCH($AH81, $Z$11:$Z$263, 0)), ""), 'Training &amp; Accreditation Items'!$B$11:$B$263, 0)), "")="", "None", IFERROR(INDEX('Training &amp; Accreditation Items'!$F$11:$F$263, MATCH(IFERROR(INDEX($C$11:$C$263, MATCH($AH81, $Z$11:$Z$263, 0)), ""), 'Training &amp; Accreditation Items'!$B$11:$B$263, 0)), "")))</f>
        <v/>
      </c>
      <c r="AO81" s="28" t="str">
        <f t="shared" si="26"/>
        <v/>
      </c>
      <c r="AQ81" s="106" t="str">
        <f t="shared" si="18"/>
        <v/>
      </c>
      <c r="AR81" s="109" t="str">
        <f t="shared" si="27"/>
        <v/>
      </c>
      <c r="AT81" s="101" t="str">
        <f t="shared" si="28"/>
        <v/>
      </c>
      <c r="AU81" s="132" t="str">
        <f>IF($C81="", "", IFERROR(INDEX('Training &amp; Accreditation Items'!$D$11:$D$263, MATCH(C81, 'Training &amp; Accreditation Items'!$B$11:$B$263, 0)), ""))</f>
        <v/>
      </c>
      <c r="AW81" s="28" t="str">
        <f t="shared" ca="1" si="29"/>
        <v/>
      </c>
    </row>
    <row r="82" spans="1:49" x14ac:dyDescent="0.25">
      <c r="A82" s="2"/>
      <c r="B82" s="21"/>
      <c r="C82" s="35"/>
      <c r="D82" s="11"/>
      <c r="E82" s="11"/>
      <c r="F82" s="36"/>
      <c r="G82" s="2"/>
      <c r="H82" s="49" t="str">
        <f t="shared" si="19"/>
        <v/>
      </c>
      <c r="I82" s="45" t="str">
        <f>IF($C82="", "", IFERROR(INDEX('Training &amp; Accreditation Items'!$E$11:$E$263, MATCH($C82, 'Training &amp; Accreditation Items'!$B$11:$B$263, 0)), ""))</f>
        <v/>
      </c>
      <c r="J82" s="69" t="str">
        <f t="shared" si="20"/>
        <v/>
      </c>
      <c r="K82" s="2"/>
      <c r="L82" s="43"/>
      <c r="M82" s="28" t="str">
        <f t="shared" si="15"/>
        <v/>
      </c>
      <c r="N82" s="28" t="str">
        <f t="shared" si="16"/>
        <v/>
      </c>
      <c r="P82" s="101" t="str">
        <f t="shared" si="21"/>
        <v/>
      </c>
      <c r="R82" s="15" t="str">
        <f>IF(Staff!$B82="", "", Staff!$B82)</f>
        <v/>
      </c>
      <c r="S82" s="28" t="str">
        <f>IF('Training &amp; Accreditation Items'!$B82="", "", 'Training &amp; Accreditation Items'!B82)</f>
        <v/>
      </c>
      <c r="U82" s="28" t="str">
        <f t="shared" si="22"/>
        <v/>
      </c>
      <c r="V82" s="28" t="str">
        <f t="shared" si="17"/>
        <v/>
      </c>
      <c r="X82" s="28" t="str">
        <f>IF($C82="", "", IFERROR(INDEX('Training &amp; Accreditation Items'!$N$11:$N$263, MATCH($C82, 'Training &amp; Accreditation Items'!$B$11:$B$263, 0)), ""))</f>
        <v/>
      </c>
      <c r="Z82" s="28">
        <v>72</v>
      </c>
      <c r="AB82" s="112" t="str">
        <f>IF($C82="", "", IF(IFERROR(INDEX('Training &amp; Accreditation Items'!$F$11:$F$263, MATCH($C82, 'Training &amp; Accreditation Items'!$B$11:$B$263, 0)), "")="", "None", IFERROR(INDEX('Training &amp; Accreditation Items'!$F$11:$F$263, MATCH($C82, 'Training &amp; Accreditation Items'!$B$11:$B$263, 0)), "")))</f>
        <v/>
      </c>
      <c r="AD82" s="101" t="str">
        <f t="shared" si="23"/>
        <v/>
      </c>
      <c r="AE82" s="28" t="str">
        <f>IF($AD82="", "", COUNTIF($AD$11:$AD$263, "&lt;"&amp;$AD82)+1+COUNTIF($AD$11:$AD82, $AD82)-1)</f>
        <v/>
      </c>
      <c r="AH82" s="28">
        <v>72</v>
      </c>
      <c r="AJ82" s="101" t="str">
        <f t="shared" si="24"/>
        <v/>
      </c>
      <c r="AL82" s="101" t="str">
        <f t="shared" si="25"/>
        <v/>
      </c>
      <c r="AM82" s="28" t="str">
        <f>IF($AL82="", "", IF(IFERROR(INDEX('Training &amp; Accreditation Items'!$F$11:$F$263, MATCH(IFERROR(INDEX($C$11:$C$263, MATCH($AH82, $Z$11:$Z$263, 0)), ""), 'Training &amp; Accreditation Items'!$B$11:$B$263, 0)), "")="", "None", IFERROR(INDEX('Training &amp; Accreditation Items'!$F$11:$F$263, MATCH(IFERROR(INDEX($C$11:$C$263, MATCH($AH82, $Z$11:$Z$263, 0)), ""), 'Training &amp; Accreditation Items'!$B$11:$B$263, 0)), "")))</f>
        <v/>
      </c>
      <c r="AO82" s="28" t="str">
        <f t="shared" si="26"/>
        <v/>
      </c>
      <c r="AQ82" s="106" t="str">
        <f t="shared" si="18"/>
        <v/>
      </c>
      <c r="AR82" s="109" t="str">
        <f t="shared" si="27"/>
        <v/>
      </c>
      <c r="AT82" s="101" t="str">
        <f t="shared" si="28"/>
        <v/>
      </c>
      <c r="AU82" s="132" t="str">
        <f>IF($C82="", "", IFERROR(INDEX('Training &amp; Accreditation Items'!$D$11:$D$263, MATCH(C82, 'Training &amp; Accreditation Items'!$B$11:$B$263, 0)), ""))</f>
        <v/>
      </c>
      <c r="AW82" s="28" t="str">
        <f t="shared" ca="1" si="29"/>
        <v/>
      </c>
    </row>
    <row r="83" spans="1:49" x14ac:dyDescent="0.25">
      <c r="A83" s="2"/>
      <c r="B83" s="21"/>
      <c r="C83" s="35"/>
      <c r="D83" s="11"/>
      <c r="E83" s="11"/>
      <c r="F83" s="36"/>
      <c r="G83" s="2"/>
      <c r="H83" s="49" t="str">
        <f t="shared" si="19"/>
        <v/>
      </c>
      <c r="I83" s="45" t="str">
        <f>IF($C83="", "", IFERROR(INDEX('Training &amp; Accreditation Items'!$E$11:$E$263, MATCH($C83, 'Training &amp; Accreditation Items'!$B$11:$B$263, 0)), ""))</f>
        <v/>
      </c>
      <c r="J83" s="69" t="str">
        <f t="shared" si="20"/>
        <v/>
      </c>
      <c r="K83" s="2"/>
      <c r="L83" s="43"/>
      <c r="M83" s="28" t="str">
        <f t="shared" si="15"/>
        <v/>
      </c>
      <c r="N83" s="28" t="str">
        <f t="shared" si="16"/>
        <v/>
      </c>
      <c r="P83" s="101" t="str">
        <f t="shared" si="21"/>
        <v/>
      </c>
      <c r="R83" s="15" t="str">
        <f>IF(Staff!$B83="", "", Staff!$B83)</f>
        <v/>
      </c>
      <c r="S83" s="28" t="str">
        <f>IF('Training &amp; Accreditation Items'!$B83="", "", 'Training &amp; Accreditation Items'!B83)</f>
        <v/>
      </c>
      <c r="U83" s="28" t="str">
        <f t="shared" si="22"/>
        <v/>
      </c>
      <c r="V83" s="28" t="str">
        <f t="shared" si="17"/>
        <v/>
      </c>
      <c r="X83" s="28" t="str">
        <f>IF($C83="", "", IFERROR(INDEX('Training &amp; Accreditation Items'!$N$11:$N$263, MATCH($C83, 'Training &amp; Accreditation Items'!$B$11:$B$263, 0)), ""))</f>
        <v/>
      </c>
      <c r="Z83" s="28">
        <v>73</v>
      </c>
      <c r="AB83" s="112" t="str">
        <f>IF($C83="", "", IF(IFERROR(INDEX('Training &amp; Accreditation Items'!$F$11:$F$263, MATCH($C83, 'Training &amp; Accreditation Items'!$B$11:$B$263, 0)), "")="", "None", IFERROR(INDEX('Training &amp; Accreditation Items'!$F$11:$F$263, MATCH($C83, 'Training &amp; Accreditation Items'!$B$11:$B$263, 0)), "")))</f>
        <v/>
      </c>
      <c r="AD83" s="101" t="str">
        <f t="shared" si="23"/>
        <v/>
      </c>
      <c r="AE83" s="28" t="str">
        <f>IF($AD83="", "", COUNTIF($AD$11:$AD$263, "&lt;"&amp;$AD83)+1+COUNTIF($AD$11:$AD83, $AD83)-1)</f>
        <v/>
      </c>
      <c r="AH83" s="28">
        <v>73</v>
      </c>
      <c r="AJ83" s="101" t="str">
        <f t="shared" si="24"/>
        <v/>
      </c>
      <c r="AL83" s="101" t="str">
        <f t="shared" si="25"/>
        <v/>
      </c>
      <c r="AM83" s="28" t="str">
        <f>IF($AL83="", "", IF(IFERROR(INDEX('Training &amp; Accreditation Items'!$F$11:$F$263, MATCH(IFERROR(INDEX($C$11:$C$263, MATCH($AH83, $Z$11:$Z$263, 0)), ""), 'Training &amp; Accreditation Items'!$B$11:$B$263, 0)), "")="", "None", IFERROR(INDEX('Training &amp; Accreditation Items'!$F$11:$F$263, MATCH(IFERROR(INDEX($C$11:$C$263, MATCH($AH83, $Z$11:$Z$263, 0)), ""), 'Training &amp; Accreditation Items'!$B$11:$B$263, 0)), "")))</f>
        <v/>
      </c>
      <c r="AO83" s="28" t="str">
        <f t="shared" si="26"/>
        <v/>
      </c>
      <c r="AQ83" s="106" t="str">
        <f t="shared" si="18"/>
        <v/>
      </c>
      <c r="AR83" s="109" t="str">
        <f t="shared" si="27"/>
        <v/>
      </c>
      <c r="AT83" s="101" t="str">
        <f t="shared" si="28"/>
        <v/>
      </c>
      <c r="AU83" s="132" t="str">
        <f>IF($C83="", "", IFERROR(INDEX('Training &amp; Accreditation Items'!$D$11:$D$263, MATCH(C83, 'Training &amp; Accreditation Items'!$B$11:$B$263, 0)), ""))</f>
        <v/>
      </c>
      <c r="AW83" s="28" t="str">
        <f t="shared" ca="1" si="29"/>
        <v/>
      </c>
    </row>
    <row r="84" spans="1:49" x14ac:dyDescent="0.25">
      <c r="A84" s="2"/>
      <c r="B84" s="21"/>
      <c r="C84" s="35"/>
      <c r="D84" s="11"/>
      <c r="E84" s="11"/>
      <c r="F84" s="36"/>
      <c r="G84" s="2"/>
      <c r="H84" s="49" t="str">
        <f t="shared" si="19"/>
        <v/>
      </c>
      <c r="I84" s="45" t="str">
        <f>IF($C84="", "", IFERROR(INDEX('Training &amp; Accreditation Items'!$E$11:$E$263, MATCH($C84, 'Training &amp; Accreditation Items'!$B$11:$B$263, 0)), ""))</f>
        <v/>
      </c>
      <c r="J84" s="69" t="str">
        <f t="shared" si="20"/>
        <v/>
      </c>
      <c r="K84" s="2"/>
      <c r="L84" s="43"/>
      <c r="M84" s="28" t="str">
        <f t="shared" si="15"/>
        <v/>
      </c>
      <c r="N84" s="28" t="str">
        <f t="shared" si="16"/>
        <v/>
      </c>
      <c r="P84" s="101" t="str">
        <f t="shared" si="21"/>
        <v/>
      </c>
      <c r="R84" s="15" t="str">
        <f>IF(Staff!$B84="", "", Staff!$B84)</f>
        <v/>
      </c>
      <c r="S84" s="28" t="str">
        <f>IF('Training &amp; Accreditation Items'!$B84="", "", 'Training &amp; Accreditation Items'!B84)</f>
        <v/>
      </c>
      <c r="U84" s="28" t="str">
        <f t="shared" si="22"/>
        <v/>
      </c>
      <c r="V84" s="28" t="str">
        <f t="shared" si="17"/>
        <v/>
      </c>
      <c r="X84" s="28" t="str">
        <f>IF($C84="", "", IFERROR(INDEX('Training &amp; Accreditation Items'!$N$11:$N$263, MATCH($C84, 'Training &amp; Accreditation Items'!$B$11:$B$263, 0)), ""))</f>
        <v/>
      </c>
      <c r="Z84" s="28">
        <v>74</v>
      </c>
      <c r="AB84" s="112" t="str">
        <f>IF($C84="", "", IF(IFERROR(INDEX('Training &amp; Accreditation Items'!$F$11:$F$263, MATCH($C84, 'Training &amp; Accreditation Items'!$B$11:$B$263, 0)), "")="", "None", IFERROR(INDEX('Training &amp; Accreditation Items'!$F$11:$F$263, MATCH($C84, 'Training &amp; Accreditation Items'!$B$11:$B$263, 0)), "")))</f>
        <v/>
      </c>
      <c r="AD84" s="101" t="str">
        <f t="shared" si="23"/>
        <v/>
      </c>
      <c r="AE84" s="28" t="str">
        <f>IF($AD84="", "", COUNTIF($AD$11:$AD$263, "&lt;"&amp;$AD84)+1+COUNTIF($AD$11:$AD84, $AD84)-1)</f>
        <v/>
      </c>
      <c r="AH84" s="28">
        <v>74</v>
      </c>
      <c r="AJ84" s="101" t="str">
        <f t="shared" si="24"/>
        <v/>
      </c>
      <c r="AL84" s="101" t="str">
        <f t="shared" si="25"/>
        <v/>
      </c>
      <c r="AM84" s="28" t="str">
        <f>IF($AL84="", "", IF(IFERROR(INDEX('Training &amp; Accreditation Items'!$F$11:$F$263, MATCH(IFERROR(INDEX($C$11:$C$263, MATCH($AH84, $Z$11:$Z$263, 0)), ""), 'Training &amp; Accreditation Items'!$B$11:$B$263, 0)), "")="", "None", IFERROR(INDEX('Training &amp; Accreditation Items'!$F$11:$F$263, MATCH(IFERROR(INDEX($C$11:$C$263, MATCH($AH84, $Z$11:$Z$263, 0)), ""), 'Training &amp; Accreditation Items'!$B$11:$B$263, 0)), "")))</f>
        <v/>
      </c>
      <c r="AO84" s="28" t="str">
        <f t="shared" si="26"/>
        <v/>
      </c>
      <c r="AQ84" s="106" t="str">
        <f t="shared" si="18"/>
        <v/>
      </c>
      <c r="AR84" s="109" t="str">
        <f t="shared" si="27"/>
        <v/>
      </c>
      <c r="AT84" s="101" t="str">
        <f t="shared" si="28"/>
        <v/>
      </c>
      <c r="AU84" s="132" t="str">
        <f>IF($C84="", "", IFERROR(INDEX('Training &amp; Accreditation Items'!$D$11:$D$263, MATCH(C84, 'Training &amp; Accreditation Items'!$B$11:$B$263, 0)), ""))</f>
        <v/>
      </c>
      <c r="AW84" s="28" t="str">
        <f t="shared" ca="1" si="29"/>
        <v/>
      </c>
    </row>
    <row r="85" spans="1:49" x14ac:dyDescent="0.25">
      <c r="A85" s="2"/>
      <c r="B85" s="21"/>
      <c r="C85" s="35"/>
      <c r="D85" s="11"/>
      <c r="E85" s="11"/>
      <c r="F85" s="36"/>
      <c r="G85" s="2"/>
      <c r="H85" s="49" t="str">
        <f t="shared" si="19"/>
        <v/>
      </c>
      <c r="I85" s="45" t="str">
        <f>IF($C85="", "", IFERROR(INDEX('Training &amp; Accreditation Items'!$E$11:$E$263, MATCH($C85, 'Training &amp; Accreditation Items'!$B$11:$B$263, 0)), ""))</f>
        <v/>
      </c>
      <c r="J85" s="69" t="str">
        <f t="shared" si="20"/>
        <v/>
      </c>
      <c r="K85" s="2"/>
      <c r="L85" s="43"/>
      <c r="M85" s="28" t="str">
        <f t="shared" si="15"/>
        <v/>
      </c>
      <c r="N85" s="28" t="str">
        <f t="shared" si="16"/>
        <v/>
      </c>
      <c r="P85" s="101" t="str">
        <f t="shared" si="21"/>
        <v/>
      </c>
      <c r="R85" s="15" t="str">
        <f>IF(Staff!$B85="", "", Staff!$B85)</f>
        <v/>
      </c>
      <c r="S85" s="28" t="str">
        <f>IF('Training &amp; Accreditation Items'!$B85="", "", 'Training &amp; Accreditation Items'!B85)</f>
        <v/>
      </c>
      <c r="U85" s="28" t="str">
        <f t="shared" si="22"/>
        <v/>
      </c>
      <c r="V85" s="28" t="str">
        <f t="shared" si="17"/>
        <v/>
      </c>
      <c r="X85" s="28" t="str">
        <f>IF($C85="", "", IFERROR(INDEX('Training &amp; Accreditation Items'!$N$11:$N$263, MATCH($C85, 'Training &amp; Accreditation Items'!$B$11:$B$263, 0)), ""))</f>
        <v/>
      </c>
      <c r="Z85" s="28">
        <v>75</v>
      </c>
      <c r="AB85" s="112" t="str">
        <f>IF($C85="", "", IF(IFERROR(INDEX('Training &amp; Accreditation Items'!$F$11:$F$263, MATCH($C85, 'Training &amp; Accreditation Items'!$B$11:$B$263, 0)), "")="", "None", IFERROR(INDEX('Training &amp; Accreditation Items'!$F$11:$F$263, MATCH($C85, 'Training &amp; Accreditation Items'!$B$11:$B$263, 0)), "")))</f>
        <v/>
      </c>
      <c r="AD85" s="101" t="str">
        <f t="shared" si="23"/>
        <v/>
      </c>
      <c r="AE85" s="28" t="str">
        <f>IF($AD85="", "", COUNTIF($AD$11:$AD$263, "&lt;"&amp;$AD85)+1+COUNTIF($AD$11:$AD85, $AD85)-1)</f>
        <v/>
      </c>
      <c r="AH85" s="28">
        <v>75</v>
      </c>
      <c r="AJ85" s="101" t="str">
        <f t="shared" si="24"/>
        <v/>
      </c>
      <c r="AL85" s="101" t="str">
        <f t="shared" si="25"/>
        <v/>
      </c>
      <c r="AM85" s="28" t="str">
        <f>IF($AL85="", "", IF(IFERROR(INDEX('Training &amp; Accreditation Items'!$F$11:$F$263, MATCH(IFERROR(INDEX($C$11:$C$263, MATCH($AH85, $Z$11:$Z$263, 0)), ""), 'Training &amp; Accreditation Items'!$B$11:$B$263, 0)), "")="", "None", IFERROR(INDEX('Training &amp; Accreditation Items'!$F$11:$F$263, MATCH(IFERROR(INDEX($C$11:$C$263, MATCH($AH85, $Z$11:$Z$263, 0)), ""), 'Training &amp; Accreditation Items'!$B$11:$B$263, 0)), "")))</f>
        <v/>
      </c>
      <c r="AO85" s="28" t="str">
        <f t="shared" si="26"/>
        <v/>
      </c>
      <c r="AQ85" s="106" t="str">
        <f t="shared" si="18"/>
        <v/>
      </c>
      <c r="AR85" s="109" t="str">
        <f t="shared" si="27"/>
        <v/>
      </c>
      <c r="AT85" s="101" t="str">
        <f t="shared" si="28"/>
        <v/>
      </c>
      <c r="AU85" s="132" t="str">
        <f>IF($C85="", "", IFERROR(INDEX('Training &amp; Accreditation Items'!$D$11:$D$263, MATCH(C85, 'Training &amp; Accreditation Items'!$B$11:$B$263, 0)), ""))</f>
        <v/>
      </c>
      <c r="AW85" s="28" t="str">
        <f t="shared" ca="1" si="29"/>
        <v/>
      </c>
    </row>
    <row r="86" spans="1:49" x14ac:dyDescent="0.25">
      <c r="A86" s="2"/>
      <c r="B86" s="21"/>
      <c r="C86" s="35"/>
      <c r="D86" s="11"/>
      <c r="E86" s="11"/>
      <c r="F86" s="36"/>
      <c r="G86" s="2"/>
      <c r="H86" s="49" t="str">
        <f t="shared" si="19"/>
        <v/>
      </c>
      <c r="I86" s="45" t="str">
        <f>IF($C86="", "", IFERROR(INDEX('Training &amp; Accreditation Items'!$E$11:$E$263, MATCH($C86, 'Training &amp; Accreditation Items'!$B$11:$B$263, 0)), ""))</f>
        <v/>
      </c>
      <c r="J86" s="69" t="str">
        <f t="shared" si="20"/>
        <v/>
      </c>
      <c r="K86" s="2"/>
      <c r="L86" s="43"/>
      <c r="M86" s="28" t="str">
        <f t="shared" si="15"/>
        <v/>
      </c>
      <c r="N86" s="28" t="str">
        <f t="shared" si="16"/>
        <v/>
      </c>
      <c r="P86" s="101" t="str">
        <f t="shared" si="21"/>
        <v/>
      </c>
      <c r="R86" s="15" t="str">
        <f>IF(Staff!$B86="", "", Staff!$B86)</f>
        <v/>
      </c>
      <c r="S86" s="28" t="str">
        <f>IF('Training &amp; Accreditation Items'!$B86="", "", 'Training &amp; Accreditation Items'!B86)</f>
        <v/>
      </c>
      <c r="U86" s="28" t="str">
        <f t="shared" si="22"/>
        <v/>
      </c>
      <c r="V86" s="28" t="str">
        <f t="shared" si="17"/>
        <v/>
      </c>
      <c r="X86" s="28" t="str">
        <f>IF($C86="", "", IFERROR(INDEX('Training &amp; Accreditation Items'!$N$11:$N$263, MATCH($C86, 'Training &amp; Accreditation Items'!$B$11:$B$263, 0)), ""))</f>
        <v/>
      </c>
      <c r="Z86" s="28">
        <v>76</v>
      </c>
      <c r="AB86" s="112" t="str">
        <f>IF($C86="", "", IF(IFERROR(INDEX('Training &amp; Accreditation Items'!$F$11:$F$263, MATCH($C86, 'Training &amp; Accreditation Items'!$B$11:$B$263, 0)), "")="", "None", IFERROR(INDEX('Training &amp; Accreditation Items'!$F$11:$F$263, MATCH($C86, 'Training &amp; Accreditation Items'!$B$11:$B$263, 0)), "")))</f>
        <v/>
      </c>
      <c r="AD86" s="101" t="str">
        <f t="shared" si="23"/>
        <v/>
      </c>
      <c r="AE86" s="28" t="str">
        <f>IF($AD86="", "", COUNTIF($AD$11:$AD$263, "&lt;"&amp;$AD86)+1+COUNTIF($AD$11:$AD86, $AD86)-1)</f>
        <v/>
      </c>
      <c r="AH86" s="28">
        <v>76</v>
      </c>
      <c r="AJ86" s="101" t="str">
        <f t="shared" si="24"/>
        <v/>
      </c>
      <c r="AL86" s="101" t="str">
        <f t="shared" si="25"/>
        <v/>
      </c>
      <c r="AM86" s="28" t="str">
        <f>IF($AL86="", "", IF(IFERROR(INDEX('Training &amp; Accreditation Items'!$F$11:$F$263, MATCH(IFERROR(INDEX($C$11:$C$263, MATCH($AH86, $Z$11:$Z$263, 0)), ""), 'Training &amp; Accreditation Items'!$B$11:$B$263, 0)), "")="", "None", IFERROR(INDEX('Training &amp; Accreditation Items'!$F$11:$F$263, MATCH(IFERROR(INDEX($C$11:$C$263, MATCH($AH86, $Z$11:$Z$263, 0)), ""), 'Training &amp; Accreditation Items'!$B$11:$B$263, 0)), "")))</f>
        <v/>
      </c>
      <c r="AO86" s="28" t="str">
        <f t="shared" si="26"/>
        <v/>
      </c>
      <c r="AQ86" s="106" t="str">
        <f t="shared" si="18"/>
        <v/>
      </c>
      <c r="AR86" s="109" t="str">
        <f t="shared" si="27"/>
        <v/>
      </c>
      <c r="AT86" s="101" t="str">
        <f t="shared" si="28"/>
        <v/>
      </c>
      <c r="AU86" s="132" t="str">
        <f>IF($C86="", "", IFERROR(INDEX('Training &amp; Accreditation Items'!$D$11:$D$263, MATCH(C86, 'Training &amp; Accreditation Items'!$B$11:$B$263, 0)), ""))</f>
        <v/>
      </c>
      <c r="AW86" s="28" t="str">
        <f t="shared" ca="1" si="29"/>
        <v/>
      </c>
    </row>
    <row r="87" spans="1:49" x14ac:dyDescent="0.25">
      <c r="A87" s="2"/>
      <c r="B87" s="21"/>
      <c r="C87" s="35"/>
      <c r="D87" s="11"/>
      <c r="E87" s="11"/>
      <c r="F87" s="36"/>
      <c r="G87" s="2"/>
      <c r="H87" s="49" t="str">
        <f t="shared" si="19"/>
        <v/>
      </c>
      <c r="I87" s="45" t="str">
        <f>IF($C87="", "", IFERROR(INDEX('Training &amp; Accreditation Items'!$E$11:$E$263, MATCH($C87, 'Training &amp; Accreditation Items'!$B$11:$B$263, 0)), ""))</f>
        <v/>
      </c>
      <c r="J87" s="69" t="str">
        <f t="shared" si="20"/>
        <v/>
      </c>
      <c r="K87" s="2"/>
      <c r="L87" s="43"/>
      <c r="M87" s="28" t="str">
        <f t="shared" si="15"/>
        <v/>
      </c>
      <c r="N87" s="28" t="str">
        <f t="shared" si="16"/>
        <v/>
      </c>
      <c r="P87" s="101" t="str">
        <f t="shared" si="21"/>
        <v/>
      </c>
      <c r="R87" s="15" t="str">
        <f>IF(Staff!$B87="", "", Staff!$B87)</f>
        <v/>
      </c>
      <c r="S87" s="28" t="str">
        <f>IF('Training &amp; Accreditation Items'!$B87="", "", 'Training &amp; Accreditation Items'!B87)</f>
        <v/>
      </c>
      <c r="U87" s="28" t="str">
        <f t="shared" si="22"/>
        <v/>
      </c>
      <c r="V87" s="28" t="str">
        <f t="shared" si="17"/>
        <v/>
      </c>
      <c r="X87" s="28" t="str">
        <f>IF($C87="", "", IFERROR(INDEX('Training &amp; Accreditation Items'!$N$11:$N$263, MATCH($C87, 'Training &amp; Accreditation Items'!$B$11:$B$263, 0)), ""))</f>
        <v/>
      </c>
      <c r="Z87" s="28">
        <v>77</v>
      </c>
      <c r="AB87" s="112" t="str">
        <f>IF($C87="", "", IF(IFERROR(INDEX('Training &amp; Accreditation Items'!$F$11:$F$263, MATCH($C87, 'Training &amp; Accreditation Items'!$B$11:$B$263, 0)), "")="", "None", IFERROR(INDEX('Training &amp; Accreditation Items'!$F$11:$F$263, MATCH($C87, 'Training &amp; Accreditation Items'!$B$11:$B$263, 0)), "")))</f>
        <v/>
      </c>
      <c r="AD87" s="101" t="str">
        <f t="shared" si="23"/>
        <v/>
      </c>
      <c r="AE87" s="28" t="str">
        <f>IF($AD87="", "", COUNTIF($AD$11:$AD$263, "&lt;"&amp;$AD87)+1+COUNTIF($AD$11:$AD87, $AD87)-1)</f>
        <v/>
      </c>
      <c r="AH87" s="28">
        <v>77</v>
      </c>
      <c r="AJ87" s="101" t="str">
        <f t="shared" si="24"/>
        <v/>
      </c>
      <c r="AL87" s="101" t="str">
        <f t="shared" si="25"/>
        <v/>
      </c>
      <c r="AM87" s="28" t="str">
        <f>IF($AL87="", "", IF(IFERROR(INDEX('Training &amp; Accreditation Items'!$F$11:$F$263, MATCH(IFERROR(INDEX($C$11:$C$263, MATCH($AH87, $Z$11:$Z$263, 0)), ""), 'Training &amp; Accreditation Items'!$B$11:$B$263, 0)), "")="", "None", IFERROR(INDEX('Training &amp; Accreditation Items'!$F$11:$F$263, MATCH(IFERROR(INDEX($C$11:$C$263, MATCH($AH87, $Z$11:$Z$263, 0)), ""), 'Training &amp; Accreditation Items'!$B$11:$B$263, 0)), "")))</f>
        <v/>
      </c>
      <c r="AO87" s="28" t="str">
        <f t="shared" si="26"/>
        <v/>
      </c>
      <c r="AQ87" s="106" t="str">
        <f t="shared" si="18"/>
        <v/>
      </c>
      <c r="AR87" s="109" t="str">
        <f t="shared" si="27"/>
        <v/>
      </c>
      <c r="AT87" s="101" t="str">
        <f t="shared" si="28"/>
        <v/>
      </c>
      <c r="AU87" s="132" t="str">
        <f>IF($C87="", "", IFERROR(INDEX('Training &amp; Accreditation Items'!$D$11:$D$263, MATCH(C87, 'Training &amp; Accreditation Items'!$B$11:$B$263, 0)), ""))</f>
        <v/>
      </c>
      <c r="AW87" s="28" t="str">
        <f t="shared" ca="1" si="29"/>
        <v/>
      </c>
    </row>
    <row r="88" spans="1:49" x14ac:dyDescent="0.25">
      <c r="A88" s="2"/>
      <c r="B88" s="21"/>
      <c r="C88" s="35"/>
      <c r="D88" s="11"/>
      <c r="E88" s="11"/>
      <c r="F88" s="36"/>
      <c r="G88" s="2"/>
      <c r="H88" s="49" t="str">
        <f t="shared" si="19"/>
        <v/>
      </c>
      <c r="I88" s="45" t="str">
        <f>IF($C88="", "", IFERROR(INDEX('Training &amp; Accreditation Items'!$E$11:$E$263, MATCH($C88, 'Training &amp; Accreditation Items'!$B$11:$B$263, 0)), ""))</f>
        <v/>
      </c>
      <c r="J88" s="69" t="str">
        <f t="shared" si="20"/>
        <v/>
      </c>
      <c r="K88" s="2"/>
      <c r="L88" s="43"/>
      <c r="M88" s="28" t="str">
        <f t="shared" si="15"/>
        <v/>
      </c>
      <c r="N88" s="28" t="str">
        <f t="shared" si="16"/>
        <v/>
      </c>
      <c r="P88" s="101" t="str">
        <f t="shared" si="21"/>
        <v/>
      </c>
      <c r="R88" s="15" t="str">
        <f>IF(Staff!$B88="", "", Staff!$B88)</f>
        <v/>
      </c>
      <c r="S88" s="28" t="str">
        <f>IF('Training &amp; Accreditation Items'!$B88="", "", 'Training &amp; Accreditation Items'!B88)</f>
        <v/>
      </c>
      <c r="U88" s="28" t="str">
        <f t="shared" si="22"/>
        <v/>
      </c>
      <c r="V88" s="28" t="str">
        <f t="shared" si="17"/>
        <v/>
      </c>
      <c r="X88" s="28" t="str">
        <f>IF($C88="", "", IFERROR(INDEX('Training &amp; Accreditation Items'!$N$11:$N$263, MATCH($C88, 'Training &amp; Accreditation Items'!$B$11:$B$263, 0)), ""))</f>
        <v/>
      </c>
      <c r="Z88" s="28">
        <v>78</v>
      </c>
      <c r="AB88" s="112" t="str">
        <f>IF($C88="", "", IF(IFERROR(INDEX('Training &amp; Accreditation Items'!$F$11:$F$263, MATCH($C88, 'Training &amp; Accreditation Items'!$B$11:$B$263, 0)), "")="", "None", IFERROR(INDEX('Training &amp; Accreditation Items'!$F$11:$F$263, MATCH($C88, 'Training &amp; Accreditation Items'!$B$11:$B$263, 0)), "")))</f>
        <v/>
      </c>
      <c r="AD88" s="101" t="str">
        <f t="shared" si="23"/>
        <v/>
      </c>
      <c r="AE88" s="28" t="str">
        <f>IF($AD88="", "", COUNTIF($AD$11:$AD$263, "&lt;"&amp;$AD88)+1+COUNTIF($AD$11:$AD88, $AD88)-1)</f>
        <v/>
      </c>
      <c r="AH88" s="28">
        <v>78</v>
      </c>
      <c r="AJ88" s="101" t="str">
        <f t="shared" si="24"/>
        <v/>
      </c>
      <c r="AL88" s="101" t="str">
        <f t="shared" si="25"/>
        <v/>
      </c>
      <c r="AM88" s="28" t="str">
        <f>IF($AL88="", "", IF(IFERROR(INDEX('Training &amp; Accreditation Items'!$F$11:$F$263, MATCH(IFERROR(INDEX($C$11:$C$263, MATCH($AH88, $Z$11:$Z$263, 0)), ""), 'Training &amp; Accreditation Items'!$B$11:$B$263, 0)), "")="", "None", IFERROR(INDEX('Training &amp; Accreditation Items'!$F$11:$F$263, MATCH(IFERROR(INDEX($C$11:$C$263, MATCH($AH88, $Z$11:$Z$263, 0)), ""), 'Training &amp; Accreditation Items'!$B$11:$B$263, 0)), "")))</f>
        <v/>
      </c>
      <c r="AO88" s="28" t="str">
        <f t="shared" si="26"/>
        <v/>
      </c>
      <c r="AQ88" s="106" t="str">
        <f t="shared" si="18"/>
        <v/>
      </c>
      <c r="AR88" s="109" t="str">
        <f t="shared" si="27"/>
        <v/>
      </c>
      <c r="AT88" s="101" t="str">
        <f t="shared" si="28"/>
        <v/>
      </c>
      <c r="AU88" s="132" t="str">
        <f>IF($C88="", "", IFERROR(INDEX('Training &amp; Accreditation Items'!$D$11:$D$263, MATCH(C88, 'Training &amp; Accreditation Items'!$B$11:$B$263, 0)), ""))</f>
        <v/>
      </c>
      <c r="AW88" s="28" t="str">
        <f t="shared" ca="1" si="29"/>
        <v/>
      </c>
    </row>
    <row r="89" spans="1:49" x14ac:dyDescent="0.25">
      <c r="A89" s="2"/>
      <c r="B89" s="21"/>
      <c r="C89" s="35"/>
      <c r="D89" s="11"/>
      <c r="E89" s="11"/>
      <c r="F89" s="36"/>
      <c r="G89" s="2"/>
      <c r="H89" s="49" t="str">
        <f t="shared" si="19"/>
        <v/>
      </c>
      <c r="I89" s="45" t="str">
        <f>IF($C89="", "", IFERROR(INDEX('Training &amp; Accreditation Items'!$E$11:$E$263, MATCH($C89, 'Training &amp; Accreditation Items'!$B$11:$B$263, 0)), ""))</f>
        <v/>
      </c>
      <c r="J89" s="69" t="str">
        <f t="shared" si="20"/>
        <v/>
      </c>
      <c r="K89" s="2"/>
      <c r="L89" s="43"/>
      <c r="M89" s="28" t="str">
        <f t="shared" si="15"/>
        <v/>
      </c>
      <c r="N89" s="28" t="str">
        <f t="shared" si="16"/>
        <v/>
      </c>
      <c r="P89" s="101" t="str">
        <f t="shared" si="21"/>
        <v/>
      </c>
      <c r="R89" s="15" t="str">
        <f>IF(Staff!$B89="", "", Staff!$B89)</f>
        <v/>
      </c>
      <c r="S89" s="28" t="str">
        <f>IF('Training &amp; Accreditation Items'!$B89="", "", 'Training &amp; Accreditation Items'!B89)</f>
        <v/>
      </c>
      <c r="U89" s="28" t="str">
        <f t="shared" si="22"/>
        <v/>
      </c>
      <c r="V89" s="28" t="str">
        <f t="shared" si="17"/>
        <v/>
      </c>
      <c r="X89" s="28" t="str">
        <f>IF($C89="", "", IFERROR(INDEX('Training &amp; Accreditation Items'!$N$11:$N$263, MATCH($C89, 'Training &amp; Accreditation Items'!$B$11:$B$263, 0)), ""))</f>
        <v/>
      </c>
      <c r="Z89" s="28">
        <v>79</v>
      </c>
      <c r="AB89" s="112" t="str">
        <f>IF($C89="", "", IF(IFERROR(INDEX('Training &amp; Accreditation Items'!$F$11:$F$263, MATCH($C89, 'Training &amp; Accreditation Items'!$B$11:$B$263, 0)), "")="", "None", IFERROR(INDEX('Training &amp; Accreditation Items'!$F$11:$F$263, MATCH($C89, 'Training &amp; Accreditation Items'!$B$11:$B$263, 0)), "")))</f>
        <v/>
      </c>
      <c r="AD89" s="101" t="str">
        <f t="shared" si="23"/>
        <v/>
      </c>
      <c r="AE89" s="28" t="str">
        <f>IF($AD89="", "", COUNTIF($AD$11:$AD$263, "&lt;"&amp;$AD89)+1+COUNTIF($AD$11:$AD89, $AD89)-1)</f>
        <v/>
      </c>
      <c r="AH89" s="28">
        <v>79</v>
      </c>
      <c r="AJ89" s="101" t="str">
        <f t="shared" si="24"/>
        <v/>
      </c>
      <c r="AL89" s="101" t="str">
        <f t="shared" si="25"/>
        <v/>
      </c>
      <c r="AM89" s="28" t="str">
        <f>IF($AL89="", "", IF(IFERROR(INDEX('Training &amp; Accreditation Items'!$F$11:$F$263, MATCH(IFERROR(INDEX($C$11:$C$263, MATCH($AH89, $Z$11:$Z$263, 0)), ""), 'Training &amp; Accreditation Items'!$B$11:$B$263, 0)), "")="", "None", IFERROR(INDEX('Training &amp; Accreditation Items'!$F$11:$F$263, MATCH(IFERROR(INDEX($C$11:$C$263, MATCH($AH89, $Z$11:$Z$263, 0)), ""), 'Training &amp; Accreditation Items'!$B$11:$B$263, 0)), "")))</f>
        <v/>
      </c>
      <c r="AO89" s="28" t="str">
        <f t="shared" si="26"/>
        <v/>
      </c>
      <c r="AQ89" s="106" t="str">
        <f t="shared" si="18"/>
        <v/>
      </c>
      <c r="AR89" s="109" t="str">
        <f t="shared" si="27"/>
        <v/>
      </c>
      <c r="AT89" s="101" t="str">
        <f t="shared" si="28"/>
        <v/>
      </c>
      <c r="AU89" s="132" t="str">
        <f>IF($C89="", "", IFERROR(INDEX('Training &amp; Accreditation Items'!$D$11:$D$263, MATCH(C89, 'Training &amp; Accreditation Items'!$B$11:$B$263, 0)), ""))</f>
        <v/>
      </c>
      <c r="AW89" s="28" t="str">
        <f t="shared" ca="1" si="29"/>
        <v/>
      </c>
    </row>
    <row r="90" spans="1:49" x14ac:dyDescent="0.25">
      <c r="A90" s="2"/>
      <c r="B90" s="21"/>
      <c r="C90" s="35"/>
      <c r="D90" s="11"/>
      <c r="E90" s="11"/>
      <c r="F90" s="36"/>
      <c r="G90" s="2"/>
      <c r="H90" s="49" t="str">
        <f t="shared" si="19"/>
        <v/>
      </c>
      <c r="I90" s="45" t="str">
        <f>IF($C90="", "", IFERROR(INDEX('Training &amp; Accreditation Items'!$E$11:$E$263, MATCH($C90, 'Training &amp; Accreditation Items'!$B$11:$B$263, 0)), ""))</f>
        <v/>
      </c>
      <c r="J90" s="69" t="str">
        <f t="shared" si="20"/>
        <v/>
      </c>
      <c r="K90" s="2"/>
      <c r="L90" s="43"/>
      <c r="M90" s="28" t="str">
        <f t="shared" si="15"/>
        <v/>
      </c>
      <c r="N90" s="28" t="str">
        <f t="shared" si="16"/>
        <v/>
      </c>
      <c r="P90" s="101" t="str">
        <f t="shared" si="21"/>
        <v/>
      </c>
      <c r="R90" s="15" t="str">
        <f>IF(Staff!$B90="", "", Staff!$B90)</f>
        <v/>
      </c>
      <c r="S90" s="28" t="str">
        <f>IF('Training &amp; Accreditation Items'!$B90="", "", 'Training &amp; Accreditation Items'!B90)</f>
        <v/>
      </c>
      <c r="U90" s="28" t="str">
        <f t="shared" si="22"/>
        <v/>
      </c>
      <c r="V90" s="28" t="str">
        <f t="shared" si="17"/>
        <v/>
      </c>
      <c r="X90" s="28" t="str">
        <f>IF($C90="", "", IFERROR(INDEX('Training &amp; Accreditation Items'!$N$11:$N$263, MATCH($C90, 'Training &amp; Accreditation Items'!$B$11:$B$263, 0)), ""))</f>
        <v/>
      </c>
      <c r="Z90" s="28">
        <v>80</v>
      </c>
      <c r="AB90" s="112" t="str">
        <f>IF($C90="", "", IF(IFERROR(INDEX('Training &amp; Accreditation Items'!$F$11:$F$263, MATCH($C90, 'Training &amp; Accreditation Items'!$B$11:$B$263, 0)), "")="", "None", IFERROR(INDEX('Training &amp; Accreditation Items'!$F$11:$F$263, MATCH($C90, 'Training &amp; Accreditation Items'!$B$11:$B$263, 0)), "")))</f>
        <v/>
      </c>
      <c r="AD90" s="101" t="str">
        <f t="shared" si="23"/>
        <v/>
      </c>
      <c r="AE90" s="28" t="str">
        <f>IF($AD90="", "", COUNTIF($AD$11:$AD$263, "&lt;"&amp;$AD90)+1+COUNTIF($AD$11:$AD90, $AD90)-1)</f>
        <v/>
      </c>
      <c r="AH90" s="28">
        <v>80</v>
      </c>
      <c r="AJ90" s="101" t="str">
        <f t="shared" si="24"/>
        <v/>
      </c>
      <c r="AL90" s="101" t="str">
        <f t="shared" si="25"/>
        <v/>
      </c>
      <c r="AM90" s="28" t="str">
        <f>IF($AL90="", "", IF(IFERROR(INDEX('Training &amp; Accreditation Items'!$F$11:$F$263, MATCH(IFERROR(INDEX($C$11:$C$263, MATCH($AH90, $Z$11:$Z$263, 0)), ""), 'Training &amp; Accreditation Items'!$B$11:$B$263, 0)), "")="", "None", IFERROR(INDEX('Training &amp; Accreditation Items'!$F$11:$F$263, MATCH(IFERROR(INDEX($C$11:$C$263, MATCH($AH90, $Z$11:$Z$263, 0)), ""), 'Training &amp; Accreditation Items'!$B$11:$B$263, 0)), "")))</f>
        <v/>
      </c>
      <c r="AO90" s="28" t="str">
        <f t="shared" si="26"/>
        <v/>
      </c>
      <c r="AQ90" s="106" t="str">
        <f t="shared" si="18"/>
        <v/>
      </c>
      <c r="AR90" s="109" t="str">
        <f t="shared" si="27"/>
        <v/>
      </c>
      <c r="AT90" s="101" t="str">
        <f t="shared" si="28"/>
        <v/>
      </c>
      <c r="AU90" s="132" t="str">
        <f>IF($C90="", "", IFERROR(INDEX('Training &amp; Accreditation Items'!$D$11:$D$263, MATCH(C90, 'Training &amp; Accreditation Items'!$B$11:$B$263, 0)), ""))</f>
        <v/>
      </c>
      <c r="AW90" s="28" t="str">
        <f t="shared" ca="1" si="29"/>
        <v/>
      </c>
    </row>
    <row r="91" spans="1:49" x14ac:dyDescent="0.25">
      <c r="A91" s="2"/>
      <c r="B91" s="21"/>
      <c r="C91" s="35"/>
      <c r="D91" s="11"/>
      <c r="E91" s="11"/>
      <c r="F91" s="36"/>
      <c r="G91" s="2"/>
      <c r="H91" s="49" t="str">
        <f t="shared" si="19"/>
        <v/>
      </c>
      <c r="I91" s="45" t="str">
        <f>IF($C91="", "", IFERROR(INDEX('Training &amp; Accreditation Items'!$E$11:$E$263, MATCH($C91, 'Training &amp; Accreditation Items'!$B$11:$B$263, 0)), ""))</f>
        <v/>
      </c>
      <c r="J91" s="69" t="str">
        <f t="shared" si="20"/>
        <v/>
      </c>
      <c r="K91" s="2"/>
      <c r="L91" s="43"/>
      <c r="M91" s="28" t="str">
        <f t="shared" si="15"/>
        <v/>
      </c>
      <c r="N91" s="28" t="str">
        <f t="shared" si="16"/>
        <v/>
      </c>
      <c r="P91" s="101" t="str">
        <f t="shared" si="21"/>
        <v/>
      </c>
      <c r="R91" s="15" t="str">
        <f>IF(Staff!$B91="", "", Staff!$B91)</f>
        <v/>
      </c>
      <c r="S91" s="28" t="str">
        <f>IF('Training &amp; Accreditation Items'!$B91="", "", 'Training &amp; Accreditation Items'!B91)</f>
        <v/>
      </c>
      <c r="U91" s="28" t="str">
        <f t="shared" si="22"/>
        <v/>
      </c>
      <c r="V91" s="28" t="str">
        <f t="shared" si="17"/>
        <v/>
      </c>
      <c r="X91" s="28" t="str">
        <f>IF($C91="", "", IFERROR(INDEX('Training &amp; Accreditation Items'!$N$11:$N$263, MATCH($C91, 'Training &amp; Accreditation Items'!$B$11:$B$263, 0)), ""))</f>
        <v/>
      </c>
      <c r="Z91" s="28">
        <v>81</v>
      </c>
      <c r="AB91" s="112" t="str">
        <f>IF($C91="", "", IF(IFERROR(INDEX('Training &amp; Accreditation Items'!$F$11:$F$263, MATCH($C91, 'Training &amp; Accreditation Items'!$B$11:$B$263, 0)), "")="", "None", IFERROR(INDEX('Training &amp; Accreditation Items'!$F$11:$F$263, MATCH($C91, 'Training &amp; Accreditation Items'!$B$11:$B$263, 0)), "")))</f>
        <v/>
      </c>
      <c r="AD91" s="101" t="str">
        <f t="shared" si="23"/>
        <v/>
      </c>
      <c r="AE91" s="28" t="str">
        <f>IF($AD91="", "", COUNTIF($AD$11:$AD$263, "&lt;"&amp;$AD91)+1+COUNTIF($AD$11:$AD91, $AD91)-1)</f>
        <v/>
      </c>
      <c r="AH91" s="28">
        <v>81</v>
      </c>
      <c r="AJ91" s="101" t="str">
        <f t="shared" si="24"/>
        <v/>
      </c>
      <c r="AL91" s="101" t="str">
        <f t="shared" si="25"/>
        <v/>
      </c>
      <c r="AM91" s="28" t="str">
        <f>IF($AL91="", "", IF(IFERROR(INDEX('Training &amp; Accreditation Items'!$F$11:$F$263, MATCH(IFERROR(INDEX($C$11:$C$263, MATCH($AH91, $Z$11:$Z$263, 0)), ""), 'Training &amp; Accreditation Items'!$B$11:$B$263, 0)), "")="", "None", IFERROR(INDEX('Training &amp; Accreditation Items'!$F$11:$F$263, MATCH(IFERROR(INDEX($C$11:$C$263, MATCH($AH91, $Z$11:$Z$263, 0)), ""), 'Training &amp; Accreditation Items'!$B$11:$B$263, 0)), "")))</f>
        <v/>
      </c>
      <c r="AO91" s="28" t="str">
        <f t="shared" si="26"/>
        <v/>
      </c>
      <c r="AQ91" s="106" t="str">
        <f t="shared" si="18"/>
        <v/>
      </c>
      <c r="AR91" s="109" t="str">
        <f t="shared" si="27"/>
        <v/>
      </c>
      <c r="AT91" s="101" t="str">
        <f t="shared" si="28"/>
        <v/>
      </c>
      <c r="AU91" s="132" t="str">
        <f>IF($C91="", "", IFERROR(INDEX('Training &amp; Accreditation Items'!$D$11:$D$263, MATCH(C91, 'Training &amp; Accreditation Items'!$B$11:$B$263, 0)), ""))</f>
        <v/>
      </c>
      <c r="AW91" s="28" t="str">
        <f t="shared" ca="1" si="29"/>
        <v/>
      </c>
    </row>
    <row r="92" spans="1:49" x14ac:dyDescent="0.25">
      <c r="A92" s="2"/>
      <c r="B92" s="21"/>
      <c r="C92" s="35"/>
      <c r="D92" s="11"/>
      <c r="E92" s="11"/>
      <c r="F92" s="36"/>
      <c r="G92" s="2"/>
      <c r="H92" s="49" t="str">
        <f t="shared" si="19"/>
        <v/>
      </c>
      <c r="I92" s="45" t="str">
        <f>IF($C92="", "", IFERROR(INDEX('Training &amp; Accreditation Items'!$E$11:$E$263, MATCH($C92, 'Training &amp; Accreditation Items'!$B$11:$B$263, 0)), ""))</f>
        <v/>
      </c>
      <c r="J92" s="69" t="str">
        <f t="shared" si="20"/>
        <v/>
      </c>
      <c r="K92" s="2"/>
      <c r="L92" s="43"/>
      <c r="M92" s="28" t="str">
        <f t="shared" si="15"/>
        <v/>
      </c>
      <c r="N92" s="28" t="str">
        <f t="shared" si="16"/>
        <v/>
      </c>
      <c r="P92" s="101" t="str">
        <f t="shared" si="21"/>
        <v/>
      </c>
      <c r="R92" s="15" t="str">
        <f>IF(Staff!$B92="", "", Staff!$B92)</f>
        <v/>
      </c>
      <c r="S92" s="28" t="str">
        <f>IF('Training &amp; Accreditation Items'!$B92="", "", 'Training &amp; Accreditation Items'!B92)</f>
        <v/>
      </c>
      <c r="U92" s="28" t="str">
        <f t="shared" si="22"/>
        <v/>
      </c>
      <c r="V92" s="28" t="str">
        <f t="shared" si="17"/>
        <v/>
      </c>
      <c r="X92" s="28" t="str">
        <f>IF($C92="", "", IFERROR(INDEX('Training &amp; Accreditation Items'!$N$11:$N$263, MATCH($C92, 'Training &amp; Accreditation Items'!$B$11:$B$263, 0)), ""))</f>
        <v/>
      </c>
      <c r="Z92" s="28">
        <v>82</v>
      </c>
      <c r="AB92" s="112" t="str">
        <f>IF($C92="", "", IF(IFERROR(INDEX('Training &amp; Accreditation Items'!$F$11:$F$263, MATCH($C92, 'Training &amp; Accreditation Items'!$B$11:$B$263, 0)), "")="", "None", IFERROR(INDEX('Training &amp; Accreditation Items'!$F$11:$F$263, MATCH($C92, 'Training &amp; Accreditation Items'!$B$11:$B$263, 0)), "")))</f>
        <v/>
      </c>
      <c r="AD92" s="101" t="str">
        <f t="shared" si="23"/>
        <v/>
      </c>
      <c r="AE92" s="28" t="str">
        <f>IF($AD92="", "", COUNTIF($AD$11:$AD$263, "&lt;"&amp;$AD92)+1+COUNTIF($AD$11:$AD92, $AD92)-1)</f>
        <v/>
      </c>
      <c r="AH92" s="28">
        <v>82</v>
      </c>
      <c r="AJ92" s="101" t="str">
        <f t="shared" si="24"/>
        <v/>
      </c>
      <c r="AL92" s="101" t="str">
        <f t="shared" si="25"/>
        <v/>
      </c>
      <c r="AM92" s="28" t="str">
        <f>IF($AL92="", "", IF(IFERROR(INDEX('Training &amp; Accreditation Items'!$F$11:$F$263, MATCH(IFERROR(INDEX($C$11:$C$263, MATCH($AH92, $Z$11:$Z$263, 0)), ""), 'Training &amp; Accreditation Items'!$B$11:$B$263, 0)), "")="", "None", IFERROR(INDEX('Training &amp; Accreditation Items'!$F$11:$F$263, MATCH(IFERROR(INDEX($C$11:$C$263, MATCH($AH92, $Z$11:$Z$263, 0)), ""), 'Training &amp; Accreditation Items'!$B$11:$B$263, 0)), "")))</f>
        <v/>
      </c>
      <c r="AO92" s="28" t="str">
        <f t="shared" si="26"/>
        <v/>
      </c>
      <c r="AQ92" s="106" t="str">
        <f t="shared" si="18"/>
        <v/>
      </c>
      <c r="AR92" s="109" t="str">
        <f t="shared" si="27"/>
        <v/>
      </c>
      <c r="AT92" s="101" t="str">
        <f t="shared" si="28"/>
        <v/>
      </c>
      <c r="AU92" s="132" t="str">
        <f>IF($C92="", "", IFERROR(INDEX('Training &amp; Accreditation Items'!$D$11:$D$263, MATCH(C92, 'Training &amp; Accreditation Items'!$B$11:$B$263, 0)), ""))</f>
        <v/>
      </c>
      <c r="AW92" s="28" t="str">
        <f t="shared" ca="1" si="29"/>
        <v/>
      </c>
    </row>
    <row r="93" spans="1:49" x14ac:dyDescent="0.25">
      <c r="A93" s="2"/>
      <c r="B93" s="21"/>
      <c r="C93" s="35"/>
      <c r="D93" s="11"/>
      <c r="E93" s="11"/>
      <c r="F93" s="36"/>
      <c r="G93" s="2"/>
      <c r="H93" s="49" t="str">
        <f t="shared" si="19"/>
        <v/>
      </c>
      <c r="I93" s="45" t="str">
        <f>IF($C93="", "", IFERROR(INDEX('Training &amp; Accreditation Items'!$E$11:$E$263, MATCH($C93, 'Training &amp; Accreditation Items'!$B$11:$B$263, 0)), ""))</f>
        <v/>
      </c>
      <c r="J93" s="69" t="str">
        <f t="shared" si="20"/>
        <v/>
      </c>
      <c r="K93" s="2"/>
      <c r="L93" s="43"/>
      <c r="M93" s="28" t="str">
        <f t="shared" si="15"/>
        <v/>
      </c>
      <c r="N93" s="28" t="str">
        <f t="shared" si="16"/>
        <v/>
      </c>
      <c r="P93" s="101" t="str">
        <f t="shared" si="21"/>
        <v/>
      </c>
      <c r="R93" s="15" t="str">
        <f>IF(Staff!$B93="", "", Staff!$B93)</f>
        <v/>
      </c>
      <c r="S93" s="28" t="str">
        <f>IF('Training &amp; Accreditation Items'!$B93="", "", 'Training &amp; Accreditation Items'!B93)</f>
        <v/>
      </c>
      <c r="U93" s="28" t="str">
        <f t="shared" si="22"/>
        <v/>
      </c>
      <c r="V93" s="28" t="str">
        <f t="shared" si="17"/>
        <v/>
      </c>
      <c r="X93" s="28" t="str">
        <f>IF($C93="", "", IFERROR(INDEX('Training &amp; Accreditation Items'!$N$11:$N$263, MATCH($C93, 'Training &amp; Accreditation Items'!$B$11:$B$263, 0)), ""))</f>
        <v/>
      </c>
      <c r="Z93" s="28">
        <v>83</v>
      </c>
      <c r="AB93" s="112" t="str">
        <f>IF($C93="", "", IF(IFERROR(INDEX('Training &amp; Accreditation Items'!$F$11:$F$263, MATCH($C93, 'Training &amp; Accreditation Items'!$B$11:$B$263, 0)), "")="", "None", IFERROR(INDEX('Training &amp; Accreditation Items'!$F$11:$F$263, MATCH($C93, 'Training &amp; Accreditation Items'!$B$11:$B$263, 0)), "")))</f>
        <v/>
      </c>
      <c r="AD93" s="101" t="str">
        <f t="shared" si="23"/>
        <v/>
      </c>
      <c r="AE93" s="28" t="str">
        <f>IF($AD93="", "", COUNTIF($AD$11:$AD$263, "&lt;"&amp;$AD93)+1+COUNTIF($AD$11:$AD93, $AD93)-1)</f>
        <v/>
      </c>
      <c r="AH93" s="28">
        <v>83</v>
      </c>
      <c r="AJ93" s="101" t="str">
        <f t="shared" si="24"/>
        <v/>
      </c>
      <c r="AL93" s="101" t="str">
        <f t="shared" si="25"/>
        <v/>
      </c>
      <c r="AM93" s="28" t="str">
        <f>IF($AL93="", "", IF(IFERROR(INDEX('Training &amp; Accreditation Items'!$F$11:$F$263, MATCH(IFERROR(INDEX($C$11:$C$263, MATCH($AH93, $Z$11:$Z$263, 0)), ""), 'Training &amp; Accreditation Items'!$B$11:$B$263, 0)), "")="", "None", IFERROR(INDEX('Training &amp; Accreditation Items'!$F$11:$F$263, MATCH(IFERROR(INDEX($C$11:$C$263, MATCH($AH93, $Z$11:$Z$263, 0)), ""), 'Training &amp; Accreditation Items'!$B$11:$B$263, 0)), "")))</f>
        <v/>
      </c>
      <c r="AO93" s="28" t="str">
        <f t="shared" si="26"/>
        <v/>
      </c>
      <c r="AQ93" s="106" t="str">
        <f t="shared" si="18"/>
        <v/>
      </c>
      <c r="AR93" s="109" t="str">
        <f t="shared" si="27"/>
        <v/>
      </c>
      <c r="AT93" s="101" t="str">
        <f t="shared" si="28"/>
        <v/>
      </c>
      <c r="AU93" s="132" t="str">
        <f>IF($C93="", "", IFERROR(INDEX('Training &amp; Accreditation Items'!$D$11:$D$263, MATCH(C93, 'Training &amp; Accreditation Items'!$B$11:$B$263, 0)), ""))</f>
        <v/>
      </c>
      <c r="AW93" s="28" t="str">
        <f t="shared" ca="1" si="29"/>
        <v/>
      </c>
    </row>
    <row r="94" spans="1:49" x14ac:dyDescent="0.25">
      <c r="A94" s="2"/>
      <c r="B94" s="21"/>
      <c r="C94" s="35"/>
      <c r="D94" s="11"/>
      <c r="E94" s="11"/>
      <c r="F94" s="36"/>
      <c r="G94" s="2"/>
      <c r="H94" s="49" t="str">
        <f t="shared" si="19"/>
        <v/>
      </c>
      <c r="I94" s="45" t="str">
        <f>IF($C94="", "", IFERROR(INDEX('Training &amp; Accreditation Items'!$E$11:$E$263, MATCH($C94, 'Training &amp; Accreditation Items'!$B$11:$B$263, 0)), ""))</f>
        <v/>
      </c>
      <c r="J94" s="69" t="str">
        <f t="shared" si="20"/>
        <v/>
      </c>
      <c r="K94" s="2"/>
      <c r="L94" s="43"/>
      <c r="M94" s="28" t="str">
        <f t="shared" si="15"/>
        <v/>
      </c>
      <c r="N94" s="28" t="str">
        <f t="shared" si="16"/>
        <v/>
      </c>
      <c r="P94" s="101" t="str">
        <f t="shared" si="21"/>
        <v/>
      </c>
      <c r="R94" s="15" t="str">
        <f>IF(Staff!$B94="", "", Staff!$B94)</f>
        <v/>
      </c>
      <c r="S94" s="28" t="str">
        <f>IF('Training &amp; Accreditation Items'!$B94="", "", 'Training &amp; Accreditation Items'!B94)</f>
        <v/>
      </c>
      <c r="U94" s="28" t="str">
        <f t="shared" si="22"/>
        <v/>
      </c>
      <c r="V94" s="28" t="str">
        <f t="shared" si="17"/>
        <v/>
      </c>
      <c r="X94" s="28" t="str">
        <f>IF($C94="", "", IFERROR(INDEX('Training &amp; Accreditation Items'!$N$11:$N$263, MATCH($C94, 'Training &amp; Accreditation Items'!$B$11:$B$263, 0)), ""))</f>
        <v/>
      </c>
      <c r="Z94" s="28">
        <v>84</v>
      </c>
      <c r="AB94" s="112" t="str">
        <f>IF($C94="", "", IF(IFERROR(INDEX('Training &amp; Accreditation Items'!$F$11:$F$263, MATCH($C94, 'Training &amp; Accreditation Items'!$B$11:$B$263, 0)), "")="", "None", IFERROR(INDEX('Training &amp; Accreditation Items'!$F$11:$F$263, MATCH($C94, 'Training &amp; Accreditation Items'!$B$11:$B$263, 0)), "")))</f>
        <v/>
      </c>
      <c r="AD94" s="101" t="str">
        <f t="shared" si="23"/>
        <v/>
      </c>
      <c r="AE94" s="28" t="str">
        <f>IF($AD94="", "", COUNTIF($AD$11:$AD$263, "&lt;"&amp;$AD94)+1+COUNTIF($AD$11:$AD94, $AD94)-1)</f>
        <v/>
      </c>
      <c r="AH94" s="28">
        <v>84</v>
      </c>
      <c r="AJ94" s="101" t="str">
        <f t="shared" si="24"/>
        <v/>
      </c>
      <c r="AL94" s="101" t="str">
        <f t="shared" si="25"/>
        <v/>
      </c>
      <c r="AM94" s="28" t="str">
        <f>IF($AL94="", "", IF(IFERROR(INDEX('Training &amp; Accreditation Items'!$F$11:$F$263, MATCH(IFERROR(INDEX($C$11:$C$263, MATCH($AH94, $Z$11:$Z$263, 0)), ""), 'Training &amp; Accreditation Items'!$B$11:$B$263, 0)), "")="", "None", IFERROR(INDEX('Training &amp; Accreditation Items'!$F$11:$F$263, MATCH(IFERROR(INDEX($C$11:$C$263, MATCH($AH94, $Z$11:$Z$263, 0)), ""), 'Training &amp; Accreditation Items'!$B$11:$B$263, 0)), "")))</f>
        <v/>
      </c>
      <c r="AO94" s="28" t="str">
        <f t="shared" si="26"/>
        <v/>
      </c>
      <c r="AQ94" s="106" t="str">
        <f t="shared" si="18"/>
        <v/>
      </c>
      <c r="AR94" s="109" t="str">
        <f t="shared" si="27"/>
        <v/>
      </c>
      <c r="AT94" s="101" t="str">
        <f t="shared" si="28"/>
        <v/>
      </c>
      <c r="AU94" s="132" t="str">
        <f>IF($C94="", "", IFERROR(INDEX('Training &amp; Accreditation Items'!$D$11:$D$263, MATCH(C94, 'Training &amp; Accreditation Items'!$B$11:$B$263, 0)), ""))</f>
        <v/>
      </c>
      <c r="AW94" s="28" t="str">
        <f t="shared" ca="1" si="29"/>
        <v/>
      </c>
    </row>
    <row r="95" spans="1:49" x14ac:dyDescent="0.25">
      <c r="A95" s="2"/>
      <c r="B95" s="21"/>
      <c r="C95" s="35"/>
      <c r="D95" s="11"/>
      <c r="E95" s="11"/>
      <c r="F95" s="36"/>
      <c r="G95" s="2"/>
      <c r="H95" s="49" t="str">
        <f t="shared" si="19"/>
        <v/>
      </c>
      <c r="I95" s="45" t="str">
        <f>IF($C95="", "", IFERROR(INDEX('Training &amp; Accreditation Items'!$E$11:$E$263, MATCH($C95, 'Training &amp; Accreditation Items'!$B$11:$B$263, 0)), ""))</f>
        <v/>
      </c>
      <c r="J95" s="69" t="str">
        <f t="shared" si="20"/>
        <v/>
      </c>
      <c r="K95" s="2"/>
      <c r="L95" s="43"/>
      <c r="M95" s="28" t="str">
        <f t="shared" si="15"/>
        <v/>
      </c>
      <c r="N95" s="28" t="str">
        <f t="shared" si="16"/>
        <v/>
      </c>
      <c r="P95" s="101" t="str">
        <f t="shared" si="21"/>
        <v/>
      </c>
      <c r="R95" s="15" t="str">
        <f>IF(Staff!$B95="", "", Staff!$B95)</f>
        <v/>
      </c>
      <c r="S95" s="28" t="str">
        <f>IF('Training &amp; Accreditation Items'!$B95="", "", 'Training &amp; Accreditation Items'!B95)</f>
        <v/>
      </c>
      <c r="U95" s="28" t="str">
        <f t="shared" si="22"/>
        <v/>
      </c>
      <c r="V95" s="28" t="str">
        <f t="shared" si="17"/>
        <v/>
      </c>
      <c r="X95" s="28" t="str">
        <f>IF($C95="", "", IFERROR(INDEX('Training &amp; Accreditation Items'!$N$11:$N$263, MATCH($C95, 'Training &amp; Accreditation Items'!$B$11:$B$263, 0)), ""))</f>
        <v/>
      </c>
      <c r="Z95" s="28">
        <v>85</v>
      </c>
      <c r="AB95" s="112" t="str">
        <f>IF($C95="", "", IF(IFERROR(INDEX('Training &amp; Accreditation Items'!$F$11:$F$263, MATCH($C95, 'Training &amp; Accreditation Items'!$B$11:$B$263, 0)), "")="", "None", IFERROR(INDEX('Training &amp; Accreditation Items'!$F$11:$F$263, MATCH($C95, 'Training &amp; Accreditation Items'!$B$11:$B$263, 0)), "")))</f>
        <v/>
      </c>
      <c r="AD95" s="101" t="str">
        <f t="shared" si="23"/>
        <v/>
      </c>
      <c r="AE95" s="28" t="str">
        <f>IF($AD95="", "", COUNTIF($AD$11:$AD$263, "&lt;"&amp;$AD95)+1+COUNTIF($AD$11:$AD95, $AD95)-1)</f>
        <v/>
      </c>
      <c r="AH95" s="28">
        <v>85</v>
      </c>
      <c r="AJ95" s="101" t="str">
        <f t="shared" si="24"/>
        <v/>
      </c>
      <c r="AL95" s="101" t="str">
        <f t="shared" si="25"/>
        <v/>
      </c>
      <c r="AM95" s="28" t="str">
        <f>IF($AL95="", "", IF(IFERROR(INDEX('Training &amp; Accreditation Items'!$F$11:$F$263, MATCH(IFERROR(INDEX($C$11:$C$263, MATCH($AH95, $Z$11:$Z$263, 0)), ""), 'Training &amp; Accreditation Items'!$B$11:$B$263, 0)), "")="", "None", IFERROR(INDEX('Training &amp; Accreditation Items'!$F$11:$F$263, MATCH(IFERROR(INDEX($C$11:$C$263, MATCH($AH95, $Z$11:$Z$263, 0)), ""), 'Training &amp; Accreditation Items'!$B$11:$B$263, 0)), "")))</f>
        <v/>
      </c>
      <c r="AO95" s="28" t="str">
        <f t="shared" si="26"/>
        <v/>
      </c>
      <c r="AQ95" s="106" t="str">
        <f t="shared" si="18"/>
        <v/>
      </c>
      <c r="AR95" s="109" t="str">
        <f t="shared" si="27"/>
        <v/>
      </c>
      <c r="AT95" s="101" t="str">
        <f t="shared" si="28"/>
        <v/>
      </c>
      <c r="AU95" s="132" t="str">
        <f>IF($C95="", "", IFERROR(INDEX('Training &amp; Accreditation Items'!$D$11:$D$263, MATCH(C95, 'Training &amp; Accreditation Items'!$B$11:$B$263, 0)), ""))</f>
        <v/>
      </c>
      <c r="AW95" s="28" t="str">
        <f t="shared" ca="1" si="29"/>
        <v/>
      </c>
    </row>
    <row r="96" spans="1:49" x14ac:dyDescent="0.25">
      <c r="A96" s="2"/>
      <c r="B96" s="21"/>
      <c r="C96" s="35"/>
      <c r="D96" s="11"/>
      <c r="E96" s="11"/>
      <c r="F96" s="36"/>
      <c r="G96" s="2"/>
      <c r="H96" s="49" t="str">
        <f t="shared" si="19"/>
        <v/>
      </c>
      <c r="I96" s="45" t="str">
        <f>IF($C96="", "", IFERROR(INDEX('Training &amp; Accreditation Items'!$E$11:$E$263, MATCH($C96, 'Training &amp; Accreditation Items'!$B$11:$B$263, 0)), ""))</f>
        <v/>
      </c>
      <c r="J96" s="69" t="str">
        <f t="shared" si="20"/>
        <v/>
      </c>
      <c r="K96" s="2"/>
      <c r="L96" s="43"/>
      <c r="M96" s="28" t="str">
        <f t="shared" si="15"/>
        <v/>
      </c>
      <c r="N96" s="28" t="str">
        <f t="shared" si="16"/>
        <v/>
      </c>
      <c r="P96" s="101" t="str">
        <f t="shared" si="21"/>
        <v/>
      </c>
      <c r="R96" s="15" t="str">
        <f>IF(Staff!$B96="", "", Staff!$B96)</f>
        <v/>
      </c>
      <c r="S96" s="28" t="str">
        <f>IF('Training &amp; Accreditation Items'!$B96="", "", 'Training &amp; Accreditation Items'!B96)</f>
        <v/>
      </c>
      <c r="U96" s="28" t="str">
        <f t="shared" si="22"/>
        <v/>
      </c>
      <c r="V96" s="28" t="str">
        <f t="shared" si="17"/>
        <v/>
      </c>
      <c r="X96" s="28" t="str">
        <f>IF($C96="", "", IFERROR(INDEX('Training &amp; Accreditation Items'!$N$11:$N$263, MATCH($C96, 'Training &amp; Accreditation Items'!$B$11:$B$263, 0)), ""))</f>
        <v/>
      </c>
      <c r="Z96" s="28">
        <v>86</v>
      </c>
      <c r="AB96" s="112" t="str">
        <f>IF($C96="", "", IF(IFERROR(INDEX('Training &amp; Accreditation Items'!$F$11:$F$263, MATCH($C96, 'Training &amp; Accreditation Items'!$B$11:$B$263, 0)), "")="", "None", IFERROR(INDEX('Training &amp; Accreditation Items'!$F$11:$F$263, MATCH($C96, 'Training &amp; Accreditation Items'!$B$11:$B$263, 0)), "")))</f>
        <v/>
      </c>
      <c r="AD96" s="101" t="str">
        <f t="shared" si="23"/>
        <v/>
      </c>
      <c r="AE96" s="28" t="str">
        <f>IF($AD96="", "", COUNTIF($AD$11:$AD$263, "&lt;"&amp;$AD96)+1+COUNTIF($AD$11:$AD96, $AD96)-1)</f>
        <v/>
      </c>
      <c r="AH96" s="28">
        <v>86</v>
      </c>
      <c r="AJ96" s="101" t="str">
        <f t="shared" si="24"/>
        <v/>
      </c>
      <c r="AL96" s="101" t="str">
        <f t="shared" si="25"/>
        <v/>
      </c>
      <c r="AM96" s="28" t="str">
        <f>IF($AL96="", "", IF(IFERROR(INDEX('Training &amp; Accreditation Items'!$F$11:$F$263, MATCH(IFERROR(INDEX($C$11:$C$263, MATCH($AH96, $Z$11:$Z$263, 0)), ""), 'Training &amp; Accreditation Items'!$B$11:$B$263, 0)), "")="", "None", IFERROR(INDEX('Training &amp; Accreditation Items'!$F$11:$F$263, MATCH(IFERROR(INDEX($C$11:$C$263, MATCH($AH96, $Z$11:$Z$263, 0)), ""), 'Training &amp; Accreditation Items'!$B$11:$B$263, 0)), "")))</f>
        <v/>
      </c>
      <c r="AO96" s="28" t="str">
        <f t="shared" si="26"/>
        <v/>
      </c>
      <c r="AQ96" s="106" t="str">
        <f t="shared" si="18"/>
        <v/>
      </c>
      <c r="AR96" s="109" t="str">
        <f t="shared" si="27"/>
        <v/>
      </c>
      <c r="AT96" s="101" t="str">
        <f t="shared" si="28"/>
        <v/>
      </c>
      <c r="AU96" s="132" t="str">
        <f>IF($C96="", "", IFERROR(INDEX('Training &amp; Accreditation Items'!$D$11:$D$263, MATCH(C96, 'Training &amp; Accreditation Items'!$B$11:$B$263, 0)), ""))</f>
        <v/>
      </c>
      <c r="AW96" s="28" t="str">
        <f t="shared" ca="1" si="29"/>
        <v/>
      </c>
    </row>
    <row r="97" spans="1:49" x14ac:dyDescent="0.25">
      <c r="A97" s="2"/>
      <c r="B97" s="21"/>
      <c r="C97" s="35"/>
      <c r="D97" s="11"/>
      <c r="E97" s="11"/>
      <c r="F97" s="36"/>
      <c r="G97" s="2"/>
      <c r="H97" s="49" t="str">
        <f t="shared" si="19"/>
        <v/>
      </c>
      <c r="I97" s="45" t="str">
        <f>IF($C97="", "", IFERROR(INDEX('Training &amp; Accreditation Items'!$E$11:$E$263, MATCH($C97, 'Training &amp; Accreditation Items'!$B$11:$B$263, 0)), ""))</f>
        <v/>
      </c>
      <c r="J97" s="69" t="str">
        <f t="shared" si="20"/>
        <v/>
      </c>
      <c r="K97" s="2"/>
      <c r="L97" s="43"/>
      <c r="M97" s="28" t="str">
        <f t="shared" si="15"/>
        <v/>
      </c>
      <c r="N97" s="28" t="str">
        <f t="shared" si="16"/>
        <v/>
      </c>
      <c r="P97" s="101" t="str">
        <f t="shared" si="21"/>
        <v/>
      </c>
      <c r="R97" s="15" t="str">
        <f>IF(Staff!$B97="", "", Staff!$B97)</f>
        <v/>
      </c>
      <c r="S97" s="28" t="str">
        <f>IF('Training &amp; Accreditation Items'!$B97="", "", 'Training &amp; Accreditation Items'!B97)</f>
        <v/>
      </c>
      <c r="U97" s="28" t="str">
        <f t="shared" si="22"/>
        <v/>
      </c>
      <c r="V97" s="28" t="str">
        <f t="shared" si="17"/>
        <v/>
      </c>
      <c r="X97" s="28" t="str">
        <f>IF($C97="", "", IFERROR(INDEX('Training &amp; Accreditation Items'!$N$11:$N$263, MATCH($C97, 'Training &amp; Accreditation Items'!$B$11:$B$263, 0)), ""))</f>
        <v/>
      </c>
      <c r="Z97" s="28">
        <v>87</v>
      </c>
      <c r="AB97" s="112" t="str">
        <f>IF($C97="", "", IF(IFERROR(INDEX('Training &amp; Accreditation Items'!$F$11:$F$263, MATCH($C97, 'Training &amp; Accreditation Items'!$B$11:$B$263, 0)), "")="", "None", IFERROR(INDEX('Training &amp; Accreditation Items'!$F$11:$F$263, MATCH($C97, 'Training &amp; Accreditation Items'!$B$11:$B$263, 0)), "")))</f>
        <v/>
      </c>
      <c r="AD97" s="101" t="str">
        <f t="shared" si="23"/>
        <v/>
      </c>
      <c r="AE97" s="28" t="str">
        <f>IF($AD97="", "", COUNTIF($AD$11:$AD$263, "&lt;"&amp;$AD97)+1+COUNTIF($AD$11:$AD97, $AD97)-1)</f>
        <v/>
      </c>
      <c r="AH97" s="28">
        <v>87</v>
      </c>
      <c r="AJ97" s="101" t="str">
        <f t="shared" si="24"/>
        <v/>
      </c>
      <c r="AL97" s="101" t="str">
        <f t="shared" si="25"/>
        <v/>
      </c>
      <c r="AM97" s="28" t="str">
        <f>IF($AL97="", "", IF(IFERROR(INDEX('Training &amp; Accreditation Items'!$F$11:$F$263, MATCH(IFERROR(INDEX($C$11:$C$263, MATCH($AH97, $Z$11:$Z$263, 0)), ""), 'Training &amp; Accreditation Items'!$B$11:$B$263, 0)), "")="", "None", IFERROR(INDEX('Training &amp; Accreditation Items'!$F$11:$F$263, MATCH(IFERROR(INDEX($C$11:$C$263, MATCH($AH97, $Z$11:$Z$263, 0)), ""), 'Training &amp; Accreditation Items'!$B$11:$B$263, 0)), "")))</f>
        <v/>
      </c>
      <c r="AO97" s="28" t="str">
        <f t="shared" si="26"/>
        <v/>
      </c>
      <c r="AQ97" s="106" t="str">
        <f t="shared" si="18"/>
        <v/>
      </c>
      <c r="AR97" s="109" t="str">
        <f t="shared" si="27"/>
        <v/>
      </c>
      <c r="AT97" s="101" t="str">
        <f t="shared" si="28"/>
        <v/>
      </c>
      <c r="AU97" s="132" t="str">
        <f>IF($C97="", "", IFERROR(INDEX('Training &amp; Accreditation Items'!$D$11:$D$263, MATCH(C97, 'Training &amp; Accreditation Items'!$B$11:$B$263, 0)), ""))</f>
        <v/>
      </c>
      <c r="AW97" s="28" t="str">
        <f t="shared" ca="1" si="29"/>
        <v/>
      </c>
    </row>
    <row r="98" spans="1:49" x14ac:dyDescent="0.25">
      <c r="A98" s="2"/>
      <c r="B98" s="21"/>
      <c r="C98" s="35"/>
      <c r="D98" s="11"/>
      <c r="E98" s="11"/>
      <c r="F98" s="36"/>
      <c r="G98" s="2"/>
      <c r="H98" s="49" t="str">
        <f t="shared" si="19"/>
        <v/>
      </c>
      <c r="I98" s="45" t="str">
        <f>IF($C98="", "", IFERROR(INDEX('Training &amp; Accreditation Items'!$E$11:$E$263, MATCH($C98, 'Training &amp; Accreditation Items'!$B$11:$B$263, 0)), ""))</f>
        <v/>
      </c>
      <c r="J98" s="69" t="str">
        <f t="shared" si="20"/>
        <v/>
      </c>
      <c r="K98" s="2"/>
      <c r="L98" s="43"/>
      <c r="M98" s="28" t="str">
        <f t="shared" si="15"/>
        <v/>
      </c>
      <c r="N98" s="28" t="str">
        <f t="shared" si="16"/>
        <v/>
      </c>
      <c r="P98" s="101" t="str">
        <f t="shared" si="21"/>
        <v/>
      </c>
      <c r="R98" s="15" t="str">
        <f>IF(Staff!$B98="", "", Staff!$B98)</f>
        <v/>
      </c>
      <c r="S98" s="28" t="str">
        <f>IF('Training &amp; Accreditation Items'!$B98="", "", 'Training &amp; Accreditation Items'!B98)</f>
        <v/>
      </c>
      <c r="U98" s="28" t="str">
        <f t="shared" si="22"/>
        <v/>
      </c>
      <c r="V98" s="28" t="str">
        <f t="shared" si="17"/>
        <v/>
      </c>
      <c r="X98" s="28" t="str">
        <f>IF($C98="", "", IFERROR(INDEX('Training &amp; Accreditation Items'!$N$11:$N$263, MATCH($C98, 'Training &amp; Accreditation Items'!$B$11:$B$263, 0)), ""))</f>
        <v/>
      </c>
      <c r="Z98" s="28">
        <v>88</v>
      </c>
      <c r="AB98" s="112" t="str">
        <f>IF($C98="", "", IF(IFERROR(INDEX('Training &amp; Accreditation Items'!$F$11:$F$263, MATCH($C98, 'Training &amp; Accreditation Items'!$B$11:$B$263, 0)), "")="", "None", IFERROR(INDEX('Training &amp; Accreditation Items'!$F$11:$F$263, MATCH($C98, 'Training &amp; Accreditation Items'!$B$11:$B$263, 0)), "")))</f>
        <v/>
      </c>
      <c r="AD98" s="101" t="str">
        <f t="shared" si="23"/>
        <v/>
      </c>
      <c r="AE98" s="28" t="str">
        <f>IF($AD98="", "", COUNTIF($AD$11:$AD$263, "&lt;"&amp;$AD98)+1+COUNTIF($AD$11:$AD98, $AD98)-1)</f>
        <v/>
      </c>
      <c r="AH98" s="28">
        <v>88</v>
      </c>
      <c r="AJ98" s="101" t="str">
        <f t="shared" si="24"/>
        <v/>
      </c>
      <c r="AL98" s="101" t="str">
        <f t="shared" si="25"/>
        <v/>
      </c>
      <c r="AM98" s="28" t="str">
        <f>IF($AL98="", "", IF(IFERROR(INDEX('Training &amp; Accreditation Items'!$F$11:$F$263, MATCH(IFERROR(INDEX($C$11:$C$263, MATCH($AH98, $Z$11:$Z$263, 0)), ""), 'Training &amp; Accreditation Items'!$B$11:$B$263, 0)), "")="", "None", IFERROR(INDEX('Training &amp; Accreditation Items'!$F$11:$F$263, MATCH(IFERROR(INDEX($C$11:$C$263, MATCH($AH98, $Z$11:$Z$263, 0)), ""), 'Training &amp; Accreditation Items'!$B$11:$B$263, 0)), "")))</f>
        <v/>
      </c>
      <c r="AO98" s="28" t="str">
        <f t="shared" si="26"/>
        <v/>
      </c>
      <c r="AQ98" s="106" t="str">
        <f t="shared" si="18"/>
        <v/>
      </c>
      <c r="AR98" s="109" t="str">
        <f t="shared" si="27"/>
        <v/>
      </c>
      <c r="AT98" s="101" t="str">
        <f t="shared" si="28"/>
        <v/>
      </c>
      <c r="AU98" s="132" t="str">
        <f>IF($C98="", "", IFERROR(INDEX('Training &amp; Accreditation Items'!$D$11:$D$263, MATCH(C98, 'Training &amp; Accreditation Items'!$B$11:$B$263, 0)), ""))</f>
        <v/>
      </c>
      <c r="AW98" s="28" t="str">
        <f t="shared" ca="1" si="29"/>
        <v/>
      </c>
    </row>
    <row r="99" spans="1:49" x14ac:dyDescent="0.25">
      <c r="A99" s="2"/>
      <c r="B99" s="21"/>
      <c r="C99" s="35"/>
      <c r="D99" s="11"/>
      <c r="E99" s="11"/>
      <c r="F99" s="36"/>
      <c r="G99" s="2"/>
      <c r="H99" s="49" t="str">
        <f t="shared" si="19"/>
        <v/>
      </c>
      <c r="I99" s="45" t="str">
        <f>IF($C99="", "", IFERROR(INDEX('Training &amp; Accreditation Items'!$E$11:$E$263, MATCH($C99, 'Training &amp; Accreditation Items'!$B$11:$B$263, 0)), ""))</f>
        <v/>
      </c>
      <c r="J99" s="69" t="str">
        <f t="shared" si="20"/>
        <v/>
      </c>
      <c r="K99" s="2"/>
      <c r="L99" s="43"/>
      <c r="M99" s="28" t="str">
        <f t="shared" si="15"/>
        <v/>
      </c>
      <c r="N99" s="28" t="str">
        <f t="shared" si="16"/>
        <v/>
      </c>
      <c r="P99" s="101" t="str">
        <f t="shared" si="21"/>
        <v/>
      </c>
      <c r="R99" s="15" t="str">
        <f>IF(Staff!$B99="", "", Staff!$B99)</f>
        <v/>
      </c>
      <c r="S99" s="28" t="str">
        <f>IF('Training &amp; Accreditation Items'!$B99="", "", 'Training &amp; Accreditation Items'!B99)</f>
        <v/>
      </c>
      <c r="U99" s="28" t="str">
        <f t="shared" si="22"/>
        <v/>
      </c>
      <c r="V99" s="28" t="str">
        <f t="shared" si="17"/>
        <v/>
      </c>
      <c r="X99" s="28" t="str">
        <f>IF($C99="", "", IFERROR(INDEX('Training &amp; Accreditation Items'!$N$11:$N$263, MATCH($C99, 'Training &amp; Accreditation Items'!$B$11:$B$263, 0)), ""))</f>
        <v/>
      </c>
      <c r="Z99" s="28">
        <v>89</v>
      </c>
      <c r="AB99" s="112" t="str">
        <f>IF($C99="", "", IF(IFERROR(INDEX('Training &amp; Accreditation Items'!$F$11:$F$263, MATCH($C99, 'Training &amp; Accreditation Items'!$B$11:$B$263, 0)), "")="", "None", IFERROR(INDEX('Training &amp; Accreditation Items'!$F$11:$F$263, MATCH($C99, 'Training &amp; Accreditation Items'!$B$11:$B$263, 0)), "")))</f>
        <v/>
      </c>
      <c r="AD99" s="101" t="str">
        <f t="shared" si="23"/>
        <v/>
      </c>
      <c r="AE99" s="28" t="str">
        <f>IF($AD99="", "", COUNTIF($AD$11:$AD$263, "&lt;"&amp;$AD99)+1+COUNTIF($AD$11:$AD99, $AD99)-1)</f>
        <v/>
      </c>
      <c r="AH99" s="28">
        <v>89</v>
      </c>
      <c r="AJ99" s="101" t="str">
        <f t="shared" si="24"/>
        <v/>
      </c>
      <c r="AL99" s="101" t="str">
        <f t="shared" si="25"/>
        <v/>
      </c>
      <c r="AM99" s="28" t="str">
        <f>IF($AL99="", "", IF(IFERROR(INDEX('Training &amp; Accreditation Items'!$F$11:$F$263, MATCH(IFERROR(INDEX($C$11:$C$263, MATCH($AH99, $Z$11:$Z$263, 0)), ""), 'Training &amp; Accreditation Items'!$B$11:$B$263, 0)), "")="", "None", IFERROR(INDEX('Training &amp; Accreditation Items'!$F$11:$F$263, MATCH(IFERROR(INDEX($C$11:$C$263, MATCH($AH99, $Z$11:$Z$263, 0)), ""), 'Training &amp; Accreditation Items'!$B$11:$B$263, 0)), "")))</f>
        <v/>
      </c>
      <c r="AO99" s="28" t="str">
        <f t="shared" si="26"/>
        <v/>
      </c>
      <c r="AQ99" s="106" t="str">
        <f t="shared" si="18"/>
        <v/>
      </c>
      <c r="AR99" s="109" t="str">
        <f t="shared" si="27"/>
        <v/>
      </c>
      <c r="AT99" s="101" t="str">
        <f t="shared" si="28"/>
        <v/>
      </c>
      <c r="AU99" s="132" t="str">
        <f>IF($C99="", "", IFERROR(INDEX('Training &amp; Accreditation Items'!$D$11:$D$263, MATCH(C99, 'Training &amp; Accreditation Items'!$B$11:$B$263, 0)), ""))</f>
        <v/>
      </c>
      <c r="AW99" s="28" t="str">
        <f t="shared" ca="1" si="29"/>
        <v/>
      </c>
    </row>
    <row r="100" spans="1:49" x14ac:dyDescent="0.25">
      <c r="A100" s="2"/>
      <c r="B100" s="21"/>
      <c r="C100" s="35"/>
      <c r="D100" s="11"/>
      <c r="E100" s="11"/>
      <c r="F100" s="36"/>
      <c r="G100" s="2"/>
      <c r="H100" s="49" t="str">
        <f t="shared" si="19"/>
        <v/>
      </c>
      <c r="I100" s="45" t="str">
        <f>IF($C100="", "", IFERROR(INDEX('Training &amp; Accreditation Items'!$E$11:$E$263, MATCH($C100, 'Training &amp; Accreditation Items'!$B$11:$B$263, 0)), ""))</f>
        <v/>
      </c>
      <c r="J100" s="69" t="str">
        <f t="shared" si="20"/>
        <v/>
      </c>
      <c r="K100" s="2"/>
      <c r="L100" s="43"/>
      <c r="M100" s="28" t="str">
        <f t="shared" si="15"/>
        <v/>
      </c>
      <c r="N100" s="28" t="str">
        <f t="shared" si="16"/>
        <v/>
      </c>
      <c r="P100" s="101" t="str">
        <f t="shared" si="21"/>
        <v/>
      </c>
      <c r="R100" s="15" t="str">
        <f>IF(Staff!$B100="", "", Staff!$B100)</f>
        <v/>
      </c>
      <c r="S100" s="28" t="str">
        <f>IF('Training &amp; Accreditation Items'!$B100="", "", 'Training &amp; Accreditation Items'!B100)</f>
        <v/>
      </c>
      <c r="U100" s="28" t="str">
        <f t="shared" si="22"/>
        <v/>
      </c>
      <c r="V100" s="28" t="str">
        <f t="shared" si="17"/>
        <v/>
      </c>
      <c r="X100" s="28" t="str">
        <f>IF($C100="", "", IFERROR(INDEX('Training &amp; Accreditation Items'!$N$11:$N$263, MATCH($C100, 'Training &amp; Accreditation Items'!$B$11:$B$263, 0)), ""))</f>
        <v/>
      </c>
      <c r="Z100" s="28">
        <v>90</v>
      </c>
      <c r="AB100" s="112" t="str">
        <f>IF($C100="", "", IF(IFERROR(INDEX('Training &amp; Accreditation Items'!$F$11:$F$263, MATCH($C100, 'Training &amp; Accreditation Items'!$B$11:$B$263, 0)), "")="", "None", IFERROR(INDEX('Training &amp; Accreditation Items'!$F$11:$F$263, MATCH($C100, 'Training &amp; Accreditation Items'!$B$11:$B$263, 0)), "")))</f>
        <v/>
      </c>
      <c r="AD100" s="101" t="str">
        <f t="shared" si="23"/>
        <v/>
      </c>
      <c r="AE100" s="28" t="str">
        <f>IF($AD100="", "", COUNTIF($AD$11:$AD$263, "&lt;"&amp;$AD100)+1+COUNTIF($AD$11:$AD100, $AD100)-1)</f>
        <v/>
      </c>
      <c r="AH100" s="28">
        <v>90</v>
      </c>
      <c r="AJ100" s="101" t="str">
        <f t="shared" si="24"/>
        <v/>
      </c>
      <c r="AL100" s="101" t="str">
        <f t="shared" si="25"/>
        <v/>
      </c>
      <c r="AM100" s="28" t="str">
        <f>IF($AL100="", "", IF(IFERROR(INDEX('Training &amp; Accreditation Items'!$F$11:$F$263, MATCH(IFERROR(INDEX($C$11:$C$263, MATCH($AH100, $Z$11:$Z$263, 0)), ""), 'Training &amp; Accreditation Items'!$B$11:$B$263, 0)), "")="", "None", IFERROR(INDEX('Training &amp; Accreditation Items'!$F$11:$F$263, MATCH(IFERROR(INDEX($C$11:$C$263, MATCH($AH100, $Z$11:$Z$263, 0)), ""), 'Training &amp; Accreditation Items'!$B$11:$B$263, 0)), "")))</f>
        <v/>
      </c>
      <c r="AO100" s="28" t="str">
        <f t="shared" si="26"/>
        <v/>
      </c>
      <c r="AQ100" s="106" t="str">
        <f t="shared" si="18"/>
        <v/>
      </c>
      <c r="AR100" s="109" t="str">
        <f t="shared" si="27"/>
        <v/>
      </c>
      <c r="AT100" s="101" t="str">
        <f t="shared" si="28"/>
        <v/>
      </c>
      <c r="AU100" s="132" t="str">
        <f>IF($C100="", "", IFERROR(INDEX('Training &amp; Accreditation Items'!$D$11:$D$263, MATCH(C100, 'Training &amp; Accreditation Items'!$B$11:$B$263, 0)), ""))</f>
        <v/>
      </c>
      <c r="AW100" s="28" t="str">
        <f t="shared" ca="1" si="29"/>
        <v/>
      </c>
    </row>
    <row r="101" spans="1:49" x14ac:dyDescent="0.25">
      <c r="A101" s="2"/>
      <c r="B101" s="21"/>
      <c r="C101" s="35"/>
      <c r="D101" s="11"/>
      <c r="E101" s="11"/>
      <c r="F101" s="36"/>
      <c r="G101" s="2"/>
      <c r="H101" s="49" t="str">
        <f t="shared" si="19"/>
        <v/>
      </c>
      <c r="I101" s="45" t="str">
        <f>IF($C101="", "", IFERROR(INDEX('Training &amp; Accreditation Items'!$E$11:$E$263, MATCH($C101, 'Training &amp; Accreditation Items'!$B$11:$B$263, 0)), ""))</f>
        <v/>
      </c>
      <c r="J101" s="69" t="str">
        <f t="shared" si="20"/>
        <v/>
      </c>
      <c r="K101" s="2"/>
      <c r="L101" s="43"/>
      <c r="M101" s="28" t="str">
        <f t="shared" si="15"/>
        <v/>
      </c>
      <c r="N101" s="28" t="str">
        <f t="shared" si="16"/>
        <v/>
      </c>
      <c r="P101" s="101" t="str">
        <f t="shared" si="21"/>
        <v/>
      </c>
      <c r="R101" s="15" t="str">
        <f>IF(Staff!$B101="", "", Staff!$B101)</f>
        <v/>
      </c>
      <c r="S101" s="28" t="str">
        <f>IF('Training &amp; Accreditation Items'!$B101="", "", 'Training &amp; Accreditation Items'!B101)</f>
        <v/>
      </c>
      <c r="U101" s="28" t="str">
        <f t="shared" si="22"/>
        <v/>
      </c>
      <c r="V101" s="28" t="str">
        <f t="shared" si="17"/>
        <v/>
      </c>
      <c r="X101" s="28" t="str">
        <f>IF($C101="", "", IFERROR(INDEX('Training &amp; Accreditation Items'!$N$11:$N$263, MATCH($C101, 'Training &amp; Accreditation Items'!$B$11:$B$263, 0)), ""))</f>
        <v/>
      </c>
      <c r="Z101" s="28">
        <v>91</v>
      </c>
      <c r="AB101" s="112" t="str">
        <f>IF($C101="", "", IF(IFERROR(INDEX('Training &amp; Accreditation Items'!$F$11:$F$263, MATCH($C101, 'Training &amp; Accreditation Items'!$B$11:$B$263, 0)), "")="", "None", IFERROR(INDEX('Training &amp; Accreditation Items'!$F$11:$F$263, MATCH($C101, 'Training &amp; Accreditation Items'!$B$11:$B$263, 0)), "")))</f>
        <v/>
      </c>
      <c r="AD101" s="101" t="str">
        <f t="shared" si="23"/>
        <v/>
      </c>
      <c r="AE101" s="28" t="str">
        <f>IF($AD101="", "", COUNTIF($AD$11:$AD$263, "&lt;"&amp;$AD101)+1+COUNTIF($AD$11:$AD101, $AD101)-1)</f>
        <v/>
      </c>
      <c r="AH101" s="28">
        <v>91</v>
      </c>
      <c r="AJ101" s="101" t="str">
        <f t="shared" si="24"/>
        <v/>
      </c>
      <c r="AL101" s="101" t="str">
        <f t="shared" si="25"/>
        <v/>
      </c>
      <c r="AM101" s="28" t="str">
        <f>IF($AL101="", "", IF(IFERROR(INDEX('Training &amp; Accreditation Items'!$F$11:$F$263, MATCH(IFERROR(INDEX($C$11:$C$263, MATCH($AH101, $Z$11:$Z$263, 0)), ""), 'Training &amp; Accreditation Items'!$B$11:$B$263, 0)), "")="", "None", IFERROR(INDEX('Training &amp; Accreditation Items'!$F$11:$F$263, MATCH(IFERROR(INDEX($C$11:$C$263, MATCH($AH101, $Z$11:$Z$263, 0)), ""), 'Training &amp; Accreditation Items'!$B$11:$B$263, 0)), "")))</f>
        <v/>
      </c>
      <c r="AO101" s="28" t="str">
        <f t="shared" si="26"/>
        <v/>
      </c>
      <c r="AQ101" s="106" t="str">
        <f t="shared" si="18"/>
        <v/>
      </c>
      <c r="AR101" s="109" t="str">
        <f t="shared" si="27"/>
        <v/>
      </c>
      <c r="AT101" s="101" t="str">
        <f t="shared" si="28"/>
        <v/>
      </c>
      <c r="AU101" s="132" t="str">
        <f>IF($C101="", "", IFERROR(INDEX('Training &amp; Accreditation Items'!$D$11:$D$263, MATCH(C101, 'Training &amp; Accreditation Items'!$B$11:$B$263, 0)), ""))</f>
        <v/>
      </c>
      <c r="AW101" s="28" t="str">
        <f t="shared" ca="1" si="29"/>
        <v/>
      </c>
    </row>
    <row r="102" spans="1:49" x14ac:dyDescent="0.25">
      <c r="A102" s="2"/>
      <c r="B102" s="21"/>
      <c r="C102" s="35"/>
      <c r="D102" s="11"/>
      <c r="E102" s="11"/>
      <c r="F102" s="36"/>
      <c r="G102" s="2"/>
      <c r="H102" s="49" t="str">
        <f t="shared" si="19"/>
        <v/>
      </c>
      <c r="I102" s="45" t="str">
        <f>IF($C102="", "", IFERROR(INDEX('Training &amp; Accreditation Items'!$E$11:$E$263, MATCH($C102, 'Training &amp; Accreditation Items'!$B$11:$B$263, 0)), ""))</f>
        <v/>
      </c>
      <c r="J102" s="69" t="str">
        <f t="shared" si="20"/>
        <v/>
      </c>
      <c r="K102" s="2"/>
      <c r="L102" s="43"/>
      <c r="M102" s="28" t="str">
        <f t="shared" si="15"/>
        <v/>
      </c>
      <c r="N102" s="28" t="str">
        <f t="shared" si="16"/>
        <v/>
      </c>
      <c r="P102" s="101" t="str">
        <f t="shared" si="21"/>
        <v/>
      </c>
      <c r="R102" s="15" t="str">
        <f>IF(Staff!$B102="", "", Staff!$B102)</f>
        <v/>
      </c>
      <c r="S102" s="28" t="str">
        <f>IF('Training &amp; Accreditation Items'!$B102="", "", 'Training &amp; Accreditation Items'!B102)</f>
        <v/>
      </c>
      <c r="U102" s="28" t="str">
        <f t="shared" si="22"/>
        <v/>
      </c>
      <c r="V102" s="28" t="str">
        <f t="shared" si="17"/>
        <v/>
      </c>
      <c r="X102" s="28" t="str">
        <f>IF($C102="", "", IFERROR(INDEX('Training &amp; Accreditation Items'!$N$11:$N$263, MATCH($C102, 'Training &amp; Accreditation Items'!$B$11:$B$263, 0)), ""))</f>
        <v/>
      </c>
      <c r="Z102" s="28">
        <v>92</v>
      </c>
      <c r="AB102" s="112" t="str">
        <f>IF($C102="", "", IF(IFERROR(INDEX('Training &amp; Accreditation Items'!$F$11:$F$263, MATCH($C102, 'Training &amp; Accreditation Items'!$B$11:$B$263, 0)), "")="", "None", IFERROR(INDEX('Training &amp; Accreditation Items'!$F$11:$F$263, MATCH($C102, 'Training &amp; Accreditation Items'!$B$11:$B$263, 0)), "")))</f>
        <v/>
      </c>
      <c r="AD102" s="101" t="str">
        <f t="shared" si="23"/>
        <v/>
      </c>
      <c r="AE102" s="28" t="str">
        <f>IF($AD102="", "", COUNTIF($AD$11:$AD$263, "&lt;"&amp;$AD102)+1+COUNTIF($AD$11:$AD102, $AD102)-1)</f>
        <v/>
      </c>
      <c r="AH102" s="28">
        <v>92</v>
      </c>
      <c r="AJ102" s="101" t="str">
        <f t="shared" si="24"/>
        <v/>
      </c>
      <c r="AL102" s="101" t="str">
        <f t="shared" si="25"/>
        <v/>
      </c>
      <c r="AM102" s="28" t="str">
        <f>IF($AL102="", "", IF(IFERROR(INDEX('Training &amp; Accreditation Items'!$F$11:$F$263, MATCH(IFERROR(INDEX($C$11:$C$263, MATCH($AH102, $Z$11:$Z$263, 0)), ""), 'Training &amp; Accreditation Items'!$B$11:$B$263, 0)), "")="", "None", IFERROR(INDEX('Training &amp; Accreditation Items'!$F$11:$F$263, MATCH(IFERROR(INDEX($C$11:$C$263, MATCH($AH102, $Z$11:$Z$263, 0)), ""), 'Training &amp; Accreditation Items'!$B$11:$B$263, 0)), "")))</f>
        <v/>
      </c>
      <c r="AO102" s="28" t="str">
        <f t="shared" si="26"/>
        <v/>
      </c>
      <c r="AQ102" s="106" t="str">
        <f t="shared" si="18"/>
        <v/>
      </c>
      <c r="AR102" s="109" t="str">
        <f t="shared" si="27"/>
        <v/>
      </c>
      <c r="AT102" s="101" t="str">
        <f t="shared" si="28"/>
        <v/>
      </c>
      <c r="AU102" s="132" t="str">
        <f>IF($C102="", "", IFERROR(INDEX('Training &amp; Accreditation Items'!$D$11:$D$263, MATCH(C102, 'Training &amp; Accreditation Items'!$B$11:$B$263, 0)), ""))</f>
        <v/>
      </c>
      <c r="AW102" s="28" t="str">
        <f t="shared" ca="1" si="29"/>
        <v/>
      </c>
    </row>
    <row r="103" spans="1:49" x14ac:dyDescent="0.25">
      <c r="A103" s="2"/>
      <c r="B103" s="21"/>
      <c r="C103" s="35"/>
      <c r="D103" s="11"/>
      <c r="E103" s="11"/>
      <c r="F103" s="36"/>
      <c r="G103" s="2"/>
      <c r="H103" s="49" t="str">
        <f t="shared" si="19"/>
        <v/>
      </c>
      <c r="I103" s="45" t="str">
        <f>IF($C103="", "", IFERROR(INDEX('Training &amp; Accreditation Items'!$E$11:$E$263, MATCH($C103, 'Training &amp; Accreditation Items'!$B$11:$B$263, 0)), ""))</f>
        <v/>
      </c>
      <c r="J103" s="69" t="str">
        <f t="shared" si="20"/>
        <v/>
      </c>
      <c r="K103" s="2"/>
      <c r="L103" s="43"/>
      <c r="M103" s="28" t="str">
        <f t="shared" si="15"/>
        <v/>
      </c>
      <c r="N103" s="28" t="str">
        <f t="shared" si="16"/>
        <v/>
      </c>
      <c r="P103" s="101" t="str">
        <f t="shared" si="21"/>
        <v/>
      </c>
      <c r="R103" s="15" t="str">
        <f>IF(Staff!$B103="", "", Staff!$B103)</f>
        <v/>
      </c>
      <c r="S103" s="28" t="str">
        <f>IF('Training &amp; Accreditation Items'!$B103="", "", 'Training &amp; Accreditation Items'!B103)</f>
        <v/>
      </c>
      <c r="U103" s="28" t="str">
        <f t="shared" si="22"/>
        <v/>
      </c>
      <c r="V103" s="28" t="str">
        <f t="shared" si="17"/>
        <v/>
      </c>
      <c r="X103" s="28" t="str">
        <f>IF($C103="", "", IFERROR(INDEX('Training &amp; Accreditation Items'!$N$11:$N$263, MATCH($C103, 'Training &amp; Accreditation Items'!$B$11:$B$263, 0)), ""))</f>
        <v/>
      </c>
      <c r="Z103" s="28">
        <v>93</v>
      </c>
      <c r="AB103" s="112" t="str">
        <f>IF($C103="", "", IF(IFERROR(INDEX('Training &amp; Accreditation Items'!$F$11:$F$263, MATCH($C103, 'Training &amp; Accreditation Items'!$B$11:$B$263, 0)), "")="", "None", IFERROR(INDEX('Training &amp; Accreditation Items'!$F$11:$F$263, MATCH($C103, 'Training &amp; Accreditation Items'!$B$11:$B$263, 0)), "")))</f>
        <v/>
      </c>
      <c r="AD103" s="101" t="str">
        <f t="shared" si="23"/>
        <v/>
      </c>
      <c r="AE103" s="28" t="str">
        <f>IF($AD103="", "", COUNTIF($AD$11:$AD$263, "&lt;"&amp;$AD103)+1+COUNTIF($AD$11:$AD103, $AD103)-1)</f>
        <v/>
      </c>
      <c r="AH103" s="28">
        <v>93</v>
      </c>
      <c r="AJ103" s="101" t="str">
        <f t="shared" si="24"/>
        <v/>
      </c>
      <c r="AL103" s="101" t="str">
        <f t="shared" si="25"/>
        <v/>
      </c>
      <c r="AM103" s="28" t="str">
        <f>IF($AL103="", "", IF(IFERROR(INDEX('Training &amp; Accreditation Items'!$F$11:$F$263, MATCH(IFERROR(INDEX($C$11:$C$263, MATCH($AH103, $Z$11:$Z$263, 0)), ""), 'Training &amp; Accreditation Items'!$B$11:$B$263, 0)), "")="", "None", IFERROR(INDEX('Training &amp; Accreditation Items'!$F$11:$F$263, MATCH(IFERROR(INDEX($C$11:$C$263, MATCH($AH103, $Z$11:$Z$263, 0)), ""), 'Training &amp; Accreditation Items'!$B$11:$B$263, 0)), "")))</f>
        <v/>
      </c>
      <c r="AO103" s="28" t="str">
        <f t="shared" si="26"/>
        <v/>
      </c>
      <c r="AQ103" s="106" t="str">
        <f t="shared" si="18"/>
        <v/>
      </c>
      <c r="AR103" s="109" t="str">
        <f t="shared" si="27"/>
        <v/>
      </c>
      <c r="AT103" s="101" t="str">
        <f t="shared" si="28"/>
        <v/>
      </c>
      <c r="AU103" s="132" t="str">
        <f>IF($C103="", "", IFERROR(INDEX('Training &amp; Accreditation Items'!$D$11:$D$263, MATCH(C103, 'Training &amp; Accreditation Items'!$B$11:$B$263, 0)), ""))</f>
        <v/>
      </c>
      <c r="AW103" s="28" t="str">
        <f t="shared" ca="1" si="29"/>
        <v/>
      </c>
    </row>
    <row r="104" spans="1:49" x14ac:dyDescent="0.25">
      <c r="A104" s="2"/>
      <c r="B104" s="21"/>
      <c r="C104" s="35"/>
      <c r="D104" s="11"/>
      <c r="E104" s="11"/>
      <c r="F104" s="36"/>
      <c r="G104" s="2"/>
      <c r="H104" s="49" t="str">
        <f t="shared" si="19"/>
        <v/>
      </c>
      <c r="I104" s="45" t="str">
        <f>IF($C104="", "", IFERROR(INDEX('Training &amp; Accreditation Items'!$E$11:$E$263, MATCH($C104, 'Training &amp; Accreditation Items'!$B$11:$B$263, 0)), ""))</f>
        <v/>
      </c>
      <c r="J104" s="69" t="str">
        <f t="shared" si="20"/>
        <v/>
      </c>
      <c r="K104" s="2"/>
      <c r="L104" s="43"/>
      <c r="M104" s="28" t="str">
        <f t="shared" si="15"/>
        <v/>
      </c>
      <c r="N104" s="28" t="str">
        <f t="shared" si="16"/>
        <v/>
      </c>
      <c r="P104" s="101" t="str">
        <f t="shared" si="21"/>
        <v/>
      </c>
      <c r="R104" s="15" t="str">
        <f>IF(Staff!$B104="", "", Staff!$B104)</f>
        <v/>
      </c>
      <c r="S104" s="28" t="str">
        <f>IF('Training &amp; Accreditation Items'!$B104="", "", 'Training &amp; Accreditation Items'!B104)</f>
        <v/>
      </c>
      <c r="U104" s="28" t="str">
        <f t="shared" si="22"/>
        <v/>
      </c>
      <c r="V104" s="28" t="str">
        <f t="shared" si="17"/>
        <v/>
      </c>
      <c r="X104" s="28" t="str">
        <f>IF($C104="", "", IFERROR(INDEX('Training &amp; Accreditation Items'!$N$11:$N$263, MATCH($C104, 'Training &amp; Accreditation Items'!$B$11:$B$263, 0)), ""))</f>
        <v/>
      </c>
      <c r="Z104" s="28">
        <v>94</v>
      </c>
      <c r="AB104" s="112" t="str">
        <f>IF($C104="", "", IF(IFERROR(INDEX('Training &amp; Accreditation Items'!$F$11:$F$263, MATCH($C104, 'Training &amp; Accreditation Items'!$B$11:$B$263, 0)), "")="", "None", IFERROR(INDEX('Training &amp; Accreditation Items'!$F$11:$F$263, MATCH($C104, 'Training &amp; Accreditation Items'!$B$11:$B$263, 0)), "")))</f>
        <v/>
      </c>
      <c r="AD104" s="101" t="str">
        <f t="shared" si="23"/>
        <v/>
      </c>
      <c r="AE104" s="28" t="str">
        <f>IF($AD104="", "", COUNTIF($AD$11:$AD$263, "&lt;"&amp;$AD104)+1+COUNTIF($AD$11:$AD104, $AD104)-1)</f>
        <v/>
      </c>
      <c r="AH104" s="28">
        <v>94</v>
      </c>
      <c r="AJ104" s="101" t="str">
        <f t="shared" si="24"/>
        <v/>
      </c>
      <c r="AL104" s="101" t="str">
        <f t="shared" si="25"/>
        <v/>
      </c>
      <c r="AM104" s="28" t="str">
        <f>IF($AL104="", "", IF(IFERROR(INDEX('Training &amp; Accreditation Items'!$F$11:$F$263, MATCH(IFERROR(INDEX($C$11:$C$263, MATCH($AH104, $Z$11:$Z$263, 0)), ""), 'Training &amp; Accreditation Items'!$B$11:$B$263, 0)), "")="", "None", IFERROR(INDEX('Training &amp; Accreditation Items'!$F$11:$F$263, MATCH(IFERROR(INDEX($C$11:$C$263, MATCH($AH104, $Z$11:$Z$263, 0)), ""), 'Training &amp; Accreditation Items'!$B$11:$B$263, 0)), "")))</f>
        <v/>
      </c>
      <c r="AO104" s="28" t="str">
        <f t="shared" si="26"/>
        <v/>
      </c>
      <c r="AQ104" s="106" t="str">
        <f t="shared" si="18"/>
        <v/>
      </c>
      <c r="AR104" s="109" t="str">
        <f t="shared" si="27"/>
        <v/>
      </c>
      <c r="AT104" s="101" t="str">
        <f t="shared" si="28"/>
        <v/>
      </c>
      <c r="AU104" s="132" t="str">
        <f>IF($C104="", "", IFERROR(INDEX('Training &amp; Accreditation Items'!$D$11:$D$263, MATCH(C104, 'Training &amp; Accreditation Items'!$B$11:$B$263, 0)), ""))</f>
        <v/>
      </c>
      <c r="AW104" s="28" t="str">
        <f t="shared" ca="1" si="29"/>
        <v/>
      </c>
    </row>
    <row r="105" spans="1:49" x14ac:dyDescent="0.25">
      <c r="A105" s="2"/>
      <c r="B105" s="21"/>
      <c r="C105" s="35"/>
      <c r="D105" s="11"/>
      <c r="E105" s="11"/>
      <c r="F105" s="36"/>
      <c r="G105" s="2"/>
      <c r="H105" s="49" t="str">
        <f t="shared" si="19"/>
        <v/>
      </c>
      <c r="I105" s="45" t="str">
        <f>IF($C105="", "", IFERROR(INDEX('Training &amp; Accreditation Items'!$E$11:$E$263, MATCH($C105, 'Training &amp; Accreditation Items'!$B$11:$B$263, 0)), ""))</f>
        <v/>
      </c>
      <c r="J105" s="69" t="str">
        <f t="shared" si="20"/>
        <v/>
      </c>
      <c r="K105" s="2"/>
      <c r="L105" s="43"/>
      <c r="M105" s="28" t="str">
        <f t="shared" si="15"/>
        <v/>
      </c>
      <c r="N105" s="28" t="str">
        <f t="shared" si="16"/>
        <v/>
      </c>
      <c r="P105" s="101" t="str">
        <f t="shared" si="21"/>
        <v/>
      </c>
      <c r="R105" s="15" t="str">
        <f>IF(Staff!$B105="", "", Staff!$B105)</f>
        <v/>
      </c>
      <c r="S105" s="28" t="str">
        <f>IF('Training &amp; Accreditation Items'!$B105="", "", 'Training &amp; Accreditation Items'!B105)</f>
        <v/>
      </c>
      <c r="U105" s="28" t="str">
        <f t="shared" si="22"/>
        <v/>
      </c>
      <c r="V105" s="28" t="str">
        <f t="shared" si="17"/>
        <v/>
      </c>
      <c r="X105" s="28" t="str">
        <f>IF($C105="", "", IFERROR(INDEX('Training &amp; Accreditation Items'!$N$11:$N$263, MATCH($C105, 'Training &amp; Accreditation Items'!$B$11:$B$263, 0)), ""))</f>
        <v/>
      </c>
      <c r="Z105" s="28">
        <v>95</v>
      </c>
      <c r="AB105" s="112" t="str">
        <f>IF($C105="", "", IF(IFERROR(INDEX('Training &amp; Accreditation Items'!$F$11:$F$263, MATCH($C105, 'Training &amp; Accreditation Items'!$B$11:$B$263, 0)), "")="", "None", IFERROR(INDEX('Training &amp; Accreditation Items'!$F$11:$F$263, MATCH($C105, 'Training &amp; Accreditation Items'!$B$11:$B$263, 0)), "")))</f>
        <v/>
      </c>
      <c r="AD105" s="101" t="str">
        <f t="shared" si="23"/>
        <v/>
      </c>
      <c r="AE105" s="28" t="str">
        <f>IF($AD105="", "", COUNTIF($AD$11:$AD$263, "&lt;"&amp;$AD105)+1+COUNTIF($AD$11:$AD105, $AD105)-1)</f>
        <v/>
      </c>
      <c r="AH105" s="28">
        <v>95</v>
      </c>
      <c r="AJ105" s="101" t="str">
        <f t="shared" si="24"/>
        <v/>
      </c>
      <c r="AL105" s="101" t="str">
        <f t="shared" si="25"/>
        <v/>
      </c>
      <c r="AM105" s="28" t="str">
        <f>IF($AL105="", "", IF(IFERROR(INDEX('Training &amp; Accreditation Items'!$F$11:$F$263, MATCH(IFERROR(INDEX($C$11:$C$263, MATCH($AH105, $Z$11:$Z$263, 0)), ""), 'Training &amp; Accreditation Items'!$B$11:$B$263, 0)), "")="", "None", IFERROR(INDEX('Training &amp; Accreditation Items'!$F$11:$F$263, MATCH(IFERROR(INDEX($C$11:$C$263, MATCH($AH105, $Z$11:$Z$263, 0)), ""), 'Training &amp; Accreditation Items'!$B$11:$B$263, 0)), "")))</f>
        <v/>
      </c>
      <c r="AO105" s="28" t="str">
        <f t="shared" si="26"/>
        <v/>
      </c>
      <c r="AQ105" s="106" t="str">
        <f t="shared" si="18"/>
        <v/>
      </c>
      <c r="AR105" s="109" t="str">
        <f t="shared" si="27"/>
        <v/>
      </c>
      <c r="AT105" s="101" t="str">
        <f t="shared" si="28"/>
        <v/>
      </c>
      <c r="AU105" s="132" t="str">
        <f>IF($C105="", "", IFERROR(INDEX('Training &amp; Accreditation Items'!$D$11:$D$263, MATCH(C105, 'Training &amp; Accreditation Items'!$B$11:$B$263, 0)), ""))</f>
        <v/>
      </c>
      <c r="AW105" s="28" t="str">
        <f t="shared" ca="1" si="29"/>
        <v/>
      </c>
    </row>
    <row r="106" spans="1:49" x14ac:dyDescent="0.25">
      <c r="A106" s="2"/>
      <c r="B106" s="21"/>
      <c r="C106" s="35"/>
      <c r="D106" s="11"/>
      <c r="E106" s="11"/>
      <c r="F106" s="36"/>
      <c r="G106" s="2"/>
      <c r="H106" s="49" t="str">
        <f t="shared" si="19"/>
        <v/>
      </c>
      <c r="I106" s="45" t="str">
        <f>IF($C106="", "", IFERROR(INDEX('Training &amp; Accreditation Items'!$E$11:$E$263, MATCH($C106, 'Training &amp; Accreditation Items'!$B$11:$B$263, 0)), ""))</f>
        <v/>
      </c>
      <c r="J106" s="69" t="str">
        <f t="shared" si="20"/>
        <v/>
      </c>
      <c r="K106" s="2"/>
      <c r="L106" s="43"/>
      <c r="M106" s="28" t="str">
        <f t="shared" si="15"/>
        <v/>
      </c>
      <c r="N106" s="28" t="str">
        <f t="shared" si="16"/>
        <v/>
      </c>
      <c r="P106" s="101" t="str">
        <f t="shared" si="21"/>
        <v/>
      </c>
      <c r="R106" s="15" t="str">
        <f>IF(Staff!$B106="", "", Staff!$B106)</f>
        <v/>
      </c>
      <c r="S106" s="28" t="str">
        <f>IF('Training &amp; Accreditation Items'!$B106="", "", 'Training &amp; Accreditation Items'!B106)</f>
        <v/>
      </c>
      <c r="U106" s="28" t="str">
        <f t="shared" si="22"/>
        <v/>
      </c>
      <c r="V106" s="28" t="str">
        <f t="shared" si="17"/>
        <v/>
      </c>
      <c r="X106" s="28" t="str">
        <f>IF($C106="", "", IFERROR(INDEX('Training &amp; Accreditation Items'!$N$11:$N$263, MATCH($C106, 'Training &amp; Accreditation Items'!$B$11:$B$263, 0)), ""))</f>
        <v/>
      </c>
      <c r="Z106" s="28">
        <v>96</v>
      </c>
      <c r="AB106" s="112" t="str">
        <f>IF($C106="", "", IF(IFERROR(INDEX('Training &amp; Accreditation Items'!$F$11:$F$263, MATCH($C106, 'Training &amp; Accreditation Items'!$B$11:$B$263, 0)), "")="", "None", IFERROR(INDEX('Training &amp; Accreditation Items'!$F$11:$F$263, MATCH($C106, 'Training &amp; Accreditation Items'!$B$11:$B$263, 0)), "")))</f>
        <v/>
      </c>
      <c r="AD106" s="101" t="str">
        <f t="shared" si="23"/>
        <v/>
      </c>
      <c r="AE106" s="28" t="str">
        <f>IF($AD106="", "", COUNTIF($AD$11:$AD$263, "&lt;"&amp;$AD106)+1+COUNTIF($AD$11:$AD106, $AD106)-1)</f>
        <v/>
      </c>
      <c r="AH106" s="28">
        <v>96</v>
      </c>
      <c r="AJ106" s="101" t="str">
        <f t="shared" si="24"/>
        <v/>
      </c>
      <c r="AL106" s="101" t="str">
        <f t="shared" si="25"/>
        <v/>
      </c>
      <c r="AM106" s="28" t="str">
        <f>IF($AL106="", "", IF(IFERROR(INDEX('Training &amp; Accreditation Items'!$F$11:$F$263, MATCH(IFERROR(INDEX($C$11:$C$263, MATCH($AH106, $Z$11:$Z$263, 0)), ""), 'Training &amp; Accreditation Items'!$B$11:$B$263, 0)), "")="", "None", IFERROR(INDEX('Training &amp; Accreditation Items'!$F$11:$F$263, MATCH(IFERROR(INDEX($C$11:$C$263, MATCH($AH106, $Z$11:$Z$263, 0)), ""), 'Training &amp; Accreditation Items'!$B$11:$B$263, 0)), "")))</f>
        <v/>
      </c>
      <c r="AO106" s="28" t="str">
        <f t="shared" si="26"/>
        <v/>
      </c>
      <c r="AQ106" s="106" t="str">
        <f t="shared" si="18"/>
        <v/>
      </c>
      <c r="AR106" s="109" t="str">
        <f t="shared" si="27"/>
        <v/>
      </c>
      <c r="AT106" s="101" t="str">
        <f t="shared" si="28"/>
        <v/>
      </c>
      <c r="AU106" s="132" t="str">
        <f>IF($C106="", "", IFERROR(INDEX('Training &amp; Accreditation Items'!$D$11:$D$263, MATCH(C106, 'Training &amp; Accreditation Items'!$B$11:$B$263, 0)), ""))</f>
        <v/>
      </c>
      <c r="AW106" s="28" t="str">
        <f t="shared" ca="1" si="29"/>
        <v/>
      </c>
    </row>
    <row r="107" spans="1:49" x14ac:dyDescent="0.25">
      <c r="A107" s="2"/>
      <c r="B107" s="21"/>
      <c r="C107" s="35"/>
      <c r="D107" s="11"/>
      <c r="E107" s="11"/>
      <c r="F107" s="36"/>
      <c r="G107" s="2"/>
      <c r="H107" s="49" t="str">
        <f t="shared" si="19"/>
        <v/>
      </c>
      <c r="I107" s="45" t="str">
        <f>IF($C107="", "", IFERROR(INDEX('Training &amp; Accreditation Items'!$E$11:$E$263, MATCH($C107, 'Training &amp; Accreditation Items'!$B$11:$B$263, 0)), ""))</f>
        <v/>
      </c>
      <c r="J107" s="69" t="str">
        <f t="shared" si="20"/>
        <v/>
      </c>
      <c r="K107" s="2"/>
      <c r="L107" s="43"/>
      <c r="M107" s="28" t="str">
        <f t="shared" si="15"/>
        <v/>
      </c>
      <c r="N107" s="28" t="str">
        <f t="shared" si="16"/>
        <v/>
      </c>
      <c r="P107" s="101" t="str">
        <f t="shared" si="21"/>
        <v/>
      </c>
      <c r="R107" s="15" t="str">
        <f>IF(Staff!$B107="", "", Staff!$B107)</f>
        <v/>
      </c>
      <c r="S107" s="28" t="str">
        <f>IF('Training &amp; Accreditation Items'!$B107="", "", 'Training &amp; Accreditation Items'!B107)</f>
        <v/>
      </c>
      <c r="U107" s="28" t="str">
        <f t="shared" si="22"/>
        <v/>
      </c>
      <c r="V107" s="28" t="str">
        <f t="shared" si="17"/>
        <v/>
      </c>
      <c r="X107" s="28" t="str">
        <f>IF($C107="", "", IFERROR(INDEX('Training &amp; Accreditation Items'!$N$11:$N$263, MATCH($C107, 'Training &amp; Accreditation Items'!$B$11:$B$263, 0)), ""))</f>
        <v/>
      </c>
      <c r="Z107" s="28">
        <v>97</v>
      </c>
      <c r="AB107" s="112" t="str">
        <f>IF($C107="", "", IF(IFERROR(INDEX('Training &amp; Accreditation Items'!$F$11:$F$263, MATCH($C107, 'Training &amp; Accreditation Items'!$B$11:$B$263, 0)), "")="", "None", IFERROR(INDEX('Training &amp; Accreditation Items'!$F$11:$F$263, MATCH($C107, 'Training &amp; Accreditation Items'!$B$11:$B$263, 0)), "")))</f>
        <v/>
      </c>
      <c r="AD107" s="101" t="str">
        <f t="shared" si="23"/>
        <v/>
      </c>
      <c r="AE107" s="28" t="str">
        <f>IF($AD107="", "", COUNTIF($AD$11:$AD$263, "&lt;"&amp;$AD107)+1+COUNTIF($AD$11:$AD107, $AD107)-1)</f>
        <v/>
      </c>
      <c r="AH107" s="28">
        <v>97</v>
      </c>
      <c r="AJ107" s="101" t="str">
        <f t="shared" si="24"/>
        <v/>
      </c>
      <c r="AL107" s="101" t="str">
        <f t="shared" si="25"/>
        <v/>
      </c>
      <c r="AM107" s="28" t="str">
        <f>IF($AL107="", "", IF(IFERROR(INDEX('Training &amp; Accreditation Items'!$F$11:$F$263, MATCH(IFERROR(INDEX($C$11:$C$263, MATCH($AH107, $Z$11:$Z$263, 0)), ""), 'Training &amp; Accreditation Items'!$B$11:$B$263, 0)), "")="", "None", IFERROR(INDEX('Training &amp; Accreditation Items'!$F$11:$F$263, MATCH(IFERROR(INDEX($C$11:$C$263, MATCH($AH107, $Z$11:$Z$263, 0)), ""), 'Training &amp; Accreditation Items'!$B$11:$B$263, 0)), "")))</f>
        <v/>
      </c>
      <c r="AO107" s="28" t="str">
        <f t="shared" si="26"/>
        <v/>
      </c>
      <c r="AQ107" s="106" t="str">
        <f t="shared" si="18"/>
        <v/>
      </c>
      <c r="AR107" s="109" t="str">
        <f t="shared" si="27"/>
        <v/>
      </c>
      <c r="AT107" s="101" t="str">
        <f t="shared" si="28"/>
        <v/>
      </c>
      <c r="AU107" s="132" t="str">
        <f>IF($C107="", "", IFERROR(INDEX('Training &amp; Accreditation Items'!$D$11:$D$263, MATCH(C107, 'Training &amp; Accreditation Items'!$B$11:$B$263, 0)), ""))</f>
        <v/>
      </c>
      <c r="AW107" s="28" t="str">
        <f t="shared" ca="1" si="29"/>
        <v/>
      </c>
    </row>
    <row r="108" spans="1:49" x14ac:dyDescent="0.25">
      <c r="A108" s="2"/>
      <c r="B108" s="21"/>
      <c r="C108" s="35"/>
      <c r="D108" s="11"/>
      <c r="E108" s="11"/>
      <c r="F108" s="36"/>
      <c r="G108" s="2"/>
      <c r="H108" s="49" t="str">
        <f t="shared" si="19"/>
        <v/>
      </c>
      <c r="I108" s="45" t="str">
        <f>IF($C108="", "", IFERROR(INDEX('Training &amp; Accreditation Items'!$E$11:$E$263, MATCH($C108, 'Training &amp; Accreditation Items'!$B$11:$B$263, 0)), ""))</f>
        <v/>
      </c>
      <c r="J108" s="69" t="str">
        <f t="shared" si="20"/>
        <v/>
      </c>
      <c r="K108" s="2"/>
      <c r="L108" s="43"/>
      <c r="M108" s="28" t="str">
        <f t="shared" si="15"/>
        <v/>
      </c>
      <c r="N108" s="28" t="str">
        <f t="shared" si="16"/>
        <v/>
      </c>
      <c r="P108" s="101" t="str">
        <f t="shared" si="21"/>
        <v/>
      </c>
      <c r="R108" s="15" t="str">
        <f>IF(Staff!$B108="", "", Staff!$B108)</f>
        <v/>
      </c>
      <c r="S108" s="28" t="str">
        <f>IF('Training &amp; Accreditation Items'!$B108="", "", 'Training &amp; Accreditation Items'!B108)</f>
        <v/>
      </c>
      <c r="U108" s="28" t="str">
        <f t="shared" si="22"/>
        <v/>
      </c>
      <c r="V108" s="28" t="str">
        <f t="shared" si="17"/>
        <v/>
      </c>
      <c r="X108" s="28" t="str">
        <f>IF($C108="", "", IFERROR(INDEX('Training &amp; Accreditation Items'!$N$11:$N$263, MATCH($C108, 'Training &amp; Accreditation Items'!$B$11:$B$263, 0)), ""))</f>
        <v/>
      </c>
      <c r="Z108" s="28">
        <v>98</v>
      </c>
      <c r="AB108" s="112" t="str">
        <f>IF($C108="", "", IF(IFERROR(INDEX('Training &amp; Accreditation Items'!$F$11:$F$263, MATCH($C108, 'Training &amp; Accreditation Items'!$B$11:$B$263, 0)), "")="", "None", IFERROR(INDEX('Training &amp; Accreditation Items'!$F$11:$F$263, MATCH($C108, 'Training &amp; Accreditation Items'!$B$11:$B$263, 0)), "")))</f>
        <v/>
      </c>
      <c r="AD108" s="101" t="str">
        <f t="shared" si="23"/>
        <v/>
      </c>
      <c r="AE108" s="28" t="str">
        <f>IF($AD108="", "", COUNTIF($AD$11:$AD$263, "&lt;"&amp;$AD108)+1+COUNTIF($AD$11:$AD108, $AD108)-1)</f>
        <v/>
      </c>
      <c r="AH108" s="28">
        <v>98</v>
      </c>
      <c r="AJ108" s="101" t="str">
        <f t="shared" si="24"/>
        <v/>
      </c>
      <c r="AL108" s="101" t="str">
        <f t="shared" si="25"/>
        <v/>
      </c>
      <c r="AM108" s="28" t="str">
        <f>IF($AL108="", "", IF(IFERROR(INDEX('Training &amp; Accreditation Items'!$F$11:$F$263, MATCH(IFERROR(INDEX($C$11:$C$263, MATCH($AH108, $Z$11:$Z$263, 0)), ""), 'Training &amp; Accreditation Items'!$B$11:$B$263, 0)), "")="", "None", IFERROR(INDEX('Training &amp; Accreditation Items'!$F$11:$F$263, MATCH(IFERROR(INDEX($C$11:$C$263, MATCH($AH108, $Z$11:$Z$263, 0)), ""), 'Training &amp; Accreditation Items'!$B$11:$B$263, 0)), "")))</f>
        <v/>
      </c>
      <c r="AO108" s="28" t="str">
        <f t="shared" si="26"/>
        <v/>
      </c>
      <c r="AQ108" s="106" t="str">
        <f t="shared" si="18"/>
        <v/>
      </c>
      <c r="AR108" s="109" t="str">
        <f t="shared" si="27"/>
        <v/>
      </c>
      <c r="AT108" s="101" t="str">
        <f t="shared" si="28"/>
        <v/>
      </c>
      <c r="AU108" s="132" t="str">
        <f>IF($C108="", "", IFERROR(INDEX('Training &amp; Accreditation Items'!$D$11:$D$263, MATCH(C108, 'Training &amp; Accreditation Items'!$B$11:$B$263, 0)), ""))</f>
        <v/>
      </c>
      <c r="AW108" s="28" t="str">
        <f t="shared" ca="1" si="29"/>
        <v/>
      </c>
    </row>
    <row r="109" spans="1:49" x14ac:dyDescent="0.25">
      <c r="A109" s="2"/>
      <c r="B109" s="21"/>
      <c r="C109" s="35"/>
      <c r="D109" s="11"/>
      <c r="E109" s="11"/>
      <c r="F109" s="36"/>
      <c r="G109" s="2"/>
      <c r="H109" s="49" t="str">
        <f t="shared" si="19"/>
        <v/>
      </c>
      <c r="I109" s="45" t="str">
        <f>IF($C109="", "", IFERROR(INDEX('Training &amp; Accreditation Items'!$E$11:$E$263, MATCH($C109, 'Training &amp; Accreditation Items'!$B$11:$B$263, 0)), ""))</f>
        <v/>
      </c>
      <c r="J109" s="69" t="str">
        <f t="shared" si="20"/>
        <v/>
      </c>
      <c r="K109" s="2"/>
      <c r="L109" s="43"/>
      <c r="M109" s="28" t="str">
        <f t="shared" si="15"/>
        <v/>
      </c>
      <c r="N109" s="28" t="str">
        <f t="shared" si="16"/>
        <v/>
      </c>
      <c r="P109" s="101" t="str">
        <f t="shared" si="21"/>
        <v/>
      </c>
      <c r="R109" s="15" t="str">
        <f>IF(Staff!$B109="", "", Staff!$B109)</f>
        <v/>
      </c>
      <c r="S109" s="28" t="str">
        <f>IF('Training &amp; Accreditation Items'!$B109="", "", 'Training &amp; Accreditation Items'!B109)</f>
        <v/>
      </c>
      <c r="U109" s="28" t="str">
        <f t="shared" si="22"/>
        <v/>
      </c>
      <c r="V109" s="28" t="str">
        <f t="shared" si="17"/>
        <v/>
      </c>
      <c r="X109" s="28" t="str">
        <f>IF($C109="", "", IFERROR(INDEX('Training &amp; Accreditation Items'!$N$11:$N$263, MATCH($C109, 'Training &amp; Accreditation Items'!$B$11:$B$263, 0)), ""))</f>
        <v/>
      </c>
      <c r="Z109" s="28">
        <v>99</v>
      </c>
      <c r="AB109" s="112" t="str">
        <f>IF($C109="", "", IF(IFERROR(INDEX('Training &amp; Accreditation Items'!$F$11:$F$263, MATCH($C109, 'Training &amp; Accreditation Items'!$B$11:$B$263, 0)), "")="", "None", IFERROR(INDEX('Training &amp; Accreditation Items'!$F$11:$F$263, MATCH($C109, 'Training &amp; Accreditation Items'!$B$11:$B$263, 0)), "")))</f>
        <v/>
      </c>
      <c r="AD109" s="101" t="str">
        <f t="shared" si="23"/>
        <v/>
      </c>
      <c r="AE109" s="28" t="str">
        <f>IF($AD109="", "", COUNTIF($AD$11:$AD$263, "&lt;"&amp;$AD109)+1+COUNTIF($AD$11:$AD109, $AD109)-1)</f>
        <v/>
      </c>
      <c r="AH109" s="28">
        <v>99</v>
      </c>
      <c r="AJ109" s="101" t="str">
        <f t="shared" si="24"/>
        <v/>
      </c>
      <c r="AL109" s="101" t="str">
        <f t="shared" si="25"/>
        <v/>
      </c>
      <c r="AM109" s="28" t="str">
        <f>IF($AL109="", "", IF(IFERROR(INDEX('Training &amp; Accreditation Items'!$F$11:$F$263, MATCH(IFERROR(INDEX($C$11:$C$263, MATCH($AH109, $Z$11:$Z$263, 0)), ""), 'Training &amp; Accreditation Items'!$B$11:$B$263, 0)), "")="", "None", IFERROR(INDEX('Training &amp; Accreditation Items'!$F$11:$F$263, MATCH(IFERROR(INDEX($C$11:$C$263, MATCH($AH109, $Z$11:$Z$263, 0)), ""), 'Training &amp; Accreditation Items'!$B$11:$B$263, 0)), "")))</f>
        <v/>
      </c>
      <c r="AO109" s="28" t="str">
        <f t="shared" si="26"/>
        <v/>
      </c>
      <c r="AQ109" s="106" t="str">
        <f t="shared" si="18"/>
        <v/>
      </c>
      <c r="AR109" s="109" t="str">
        <f t="shared" si="27"/>
        <v/>
      </c>
      <c r="AT109" s="101" t="str">
        <f t="shared" si="28"/>
        <v/>
      </c>
      <c r="AU109" s="132" t="str">
        <f>IF($C109="", "", IFERROR(INDEX('Training &amp; Accreditation Items'!$D$11:$D$263, MATCH(C109, 'Training &amp; Accreditation Items'!$B$11:$B$263, 0)), ""))</f>
        <v/>
      </c>
      <c r="AW109" s="28" t="str">
        <f t="shared" ca="1" si="29"/>
        <v/>
      </c>
    </row>
    <row r="110" spans="1:49" x14ac:dyDescent="0.25">
      <c r="A110" s="2"/>
      <c r="B110" s="21"/>
      <c r="C110" s="35"/>
      <c r="D110" s="11"/>
      <c r="E110" s="11"/>
      <c r="F110" s="36"/>
      <c r="G110" s="2"/>
      <c r="H110" s="49" t="str">
        <f t="shared" si="19"/>
        <v/>
      </c>
      <c r="I110" s="45" t="str">
        <f>IF($C110="", "", IFERROR(INDEX('Training &amp; Accreditation Items'!$E$11:$E$263, MATCH($C110, 'Training &amp; Accreditation Items'!$B$11:$B$263, 0)), ""))</f>
        <v/>
      </c>
      <c r="J110" s="69" t="str">
        <f t="shared" si="20"/>
        <v/>
      </c>
      <c r="K110" s="2"/>
      <c r="L110" s="43"/>
      <c r="M110" s="28" t="str">
        <f t="shared" si="15"/>
        <v/>
      </c>
      <c r="N110" s="28" t="str">
        <f t="shared" si="16"/>
        <v/>
      </c>
      <c r="P110" s="101" t="str">
        <f t="shared" si="21"/>
        <v/>
      </c>
      <c r="R110" s="15" t="str">
        <f>IF(Staff!$B110="", "", Staff!$B110)</f>
        <v/>
      </c>
      <c r="S110" s="28" t="str">
        <f>IF('Training &amp; Accreditation Items'!$B110="", "", 'Training &amp; Accreditation Items'!B110)</f>
        <v/>
      </c>
      <c r="U110" s="28" t="str">
        <f t="shared" si="22"/>
        <v/>
      </c>
      <c r="V110" s="28" t="str">
        <f t="shared" si="17"/>
        <v/>
      </c>
      <c r="X110" s="28" t="str">
        <f>IF($C110="", "", IFERROR(INDEX('Training &amp; Accreditation Items'!$N$11:$N$263, MATCH($C110, 'Training &amp; Accreditation Items'!$B$11:$B$263, 0)), ""))</f>
        <v/>
      </c>
      <c r="Z110" s="28">
        <v>100</v>
      </c>
      <c r="AB110" s="112" t="str">
        <f>IF($C110="", "", IF(IFERROR(INDEX('Training &amp; Accreditation Items'!$F$11:$F$263, MATCH($C110, 'Training &amp; Accreditation Items'!$B$11:$B$263, 0)), "")="", "None", IFERROR(INDEX('Training &amp; Accreditation Items'!$F$11:$F$263, MATCH($C110, 'Training &amp; Accreditation Items'!$B$11:$B$263, 0)), "")))</f>
        <v/>
      </c>
      <c r="AD110" s="101" t="str">
        <f t="shared" si="23"/>
        <v/>
      </c>
      <c r="AE110" s="28" t="str">
        <f>IF($AD110="", "", COUNTIF($AD$11:$AD$263, "&lt;"&amp;$AD110)+1+COUNTIF($AD$11:$AD110, $AD110)-1)</f>
        <v/>
      </c>
      <c r="AH110" s="28">
        <v>100</v>
      </c>
      <c r="AJ110" s="101" t="str">
        <f t="shared" si="24"/>
        <v/>
      </c>
      <c r="AL110" s="101" t="str">
        <f t="shared" si="25"/>
        <v/>
      </c>
      <c r="AM110" s="28" t="str">
        <f>IF($AL110="", "", IF(IFERROR(INDEX('Training &amp; Accreditation Items'!$F$11:$F$263, MATCH(IFERROR(INDEX($C$11:$C$263, MATCH($AH110, $Z$11:$Z$263, 0)), ""), 'Training &amp; Accreditation Items'!$B$11:$B$263, 0)), "")="", "None", IFERROR(INDEX('Training &amp; Accreditation Items'!$F$11:$F$263, MATCH(IFERROR(INDEX($C$11:$C$263, MATCH($AH110, $Z$11:$Z$263, 0)), ""), 'Training &amp; Accreditation Items'!$B$11:$B$263, 0)), "")))</f>
        <v/>
      </c>
      <c r="AO110" s="28" t="str">
        <f t="shared" si="26"/>
        <v/>
      </c>
      <c r="AQ110" s="106" t="str">
        <f t="shared" si="18"/>
        <v/>
      </c>
      <c r="AR110" s="109" t="str">
        <f t="shared" si="27"/>
        <v/>
      </c>
      <c r="AT110" s="101" t="str">
        <f t="shared" si="28"/>
        <v/>
      </c>
      <c r="AU110" s="132" t="str">
        <f>IF($C110="", "", IFERROR(INDEX('Training &amp; Accreditation Items'!$D$11:$D$263, MATCH(C110, 'Training &amp; Accreditation Items'!$B$11:$B$263, 0)), ""))</f>
        <v/>
      </c>
      <c r="AW110" s="28" t="str">
        <f t="shared" ca="1" si="29"/>
        <v/>
      </c>
    </row>
    <row r="111" spans="1:49" x14ac:dyDescent="0.25">
      <c r="A111" s="2"/>
      <c r="B111" s="21"/>
      <c r="C111" s="35"/>
      <c r="D111" s="11"/>
      <c r="E111" s="11"/>
      <c r="F111" s="36"/>
      <c r="G111" s="2"/>
      <c r="H111" s="49" t="str">
        <f t="shared" si="19"/>
        <v/>
      </c>
      <c r="I111" s="45" t="str">
        <f>IF($C111="", "", IFERROR(INDEX('Training &amp; Accreditation Items'!$E$11:$E$263, MATCH($C111, 'Training &amp; Accreditation Items'!$B$11:$B$263, 0)), ""))</f>
        <v/>
      </c>
      <c r="J111" s="69" t="str">
        <f t="shared" si="20"/>
        <v/>
      </c>
      <c r="K111" s="2"/>
      <c r="L111" s="43"/>
      <c r="M111" s="28" t="str">
        <f t="shared" si="15"/>
        <v/>
      </c>
      <c r="N111" s="28" t="str">
        <f t="shared" si="16"/>
        <v/>
      </c>
      <c r="P111" s="101" t="str">
        <f t="shared" si="21"/>
        <v/>
      </c>
      <c r="R111" s="15" t="str">
        <f>IF(Staff!$B111="", "", Staff!$B111)</f>
        <v/>
      </c>
      <c r="S111" s="28" t="str">
        <f>IF('Training &amp; Accreditation Items'!$B111="", "", 'Training &amp; Accreditation Items'!B111)</f>
        <v/>
      </c>
      <c r="U111" s="28" t="str">
        <f t="shared" si="22"/>
        <v/>
      </c>
      <c r="V111" s="28" t="str">
        <f t="shared" si="17"/>
        <v/>
      </c>
      <c r="X111" s="28" t="str">
        <f>IF($C111="", "", IFERROR(INDEX('Training &amp; Accreditation Items'!$N$11:$N$263, MATCH($C111, 'Training &amp; Accreditation Items'!$B$11:$B$263, 0)), ""))</f>
        <v/>
      </c>
      <c r="Z111" s="28">
        <v>101</v>
      </c>
      <c r="AB111" s="112" t="str">
        <f>IF($C111="", "", IF(IFERROR(INDEX('Training &amp; Accreditation Items'!$F$11:$F$263, MATCH($C111, 'Training &amp; Accreditation Items'!$B$11:$B$263, 0)), "")="", "None", IFERROR(INDEX('Training &amp; Accreditation Items'!$F$11:$F$263, MATCH($C111, 'Training &amp; Accreditation Items'!$B$11:$B$263, 0)), "")))</f>
        <v/>
      </c>
      <c r="AD111" s="101" t="str">
        <f t="shared" si="23"/>
        <v/>
      </c>
      <c r="AE111" s="28" t="str">
        <f>IF($AD111="", "", COUNTIF($AD$11:$AD$263, "&lt;"&amp;$AD111)+1+COUNTIF($AD$11:$AD111, $AD111)-1)</f>
        <v/>
      </c>
      <c r="AH111" s="28">
        <v>101</v>
      </c>
      <c r="AJ111" s="101" t="str">
        <f t="shared" si="24"/>
        <v/>
      </c>
      <c r="AL111" s="101" t="str">
        <f t="shared" si="25"/>
        <v/>
      </c>
      <c r="AM111" s="28" t="str">
        <f>IF($AL111="", "", IF(IFERROR(INDEX('Training &amp; Accreditation Items'!$F$11:$F$263, MATCH(IFERROR(INDEX($C$11:$C$263, MATCH($AH111, $Z$11:$Z$263, 0)), ""), 'Training &amp; Accreditation Items'!$B$11:$B$263, 0)), "")="", "None", IFERROR(INDEX('Training &amp; Accreditation Items'!$F$11:$F$263, MATCH(IFERROR(INDEX($C$11:$C$263, MATCH($AH111, $Z$11:$Z$263, 0)), ""), 'Training &amp; Accreditation Items'!$B$11:$B$263, 0)), "")))</f>
        <v/>
      </c>
      <c r="AO111" s="28" t="str">
        <f t="shared" si="26"/>
        <v/>
      </c>
      <c r="AQ111" s="106" t="str">
        <f t="shared" si="18"/>
        <v/>
      </c>
      <c r="AR111" s="109" t="str">
        <f t="shared" si="27"/>
        <v/>
      </c>
      <c r="AT111" s="101" t="str">
        <f t="shared" si="28"/>
        <v/>
      </c>
      <c r="AU111" s="132" t="str">
        <f>IF($C111="", "", IFERROR(INDEX('Training &amp; Accreditation Items'!$D$11:$D$263, MATCH(C111, 'Training &amp; Accreditation Items'!$B$11:$B$263, 0)), ""))</f>
        <v/>
      </c>
      <c r="AW111" s="28" t="str">
        <f t="shared" ca="1" si="29"/>
        <v/>
      </c>
    </row>
    <row r="112" spans="1:49" x14ac:dyDescent="0.25">
      <c r="A112" s="2"/>
      <c r="B112" s="21"/>
      <c r="C112" s="35"/>
      <c r="D112" s="11"/>
      <c r="E112" s="11"/>
      <c r="F112" s="36"/>
      <c r="G112" s="2"/>
      <c r="H112" s="49" t="str">
        <f t="shared" si="19"/>
        <v/>
      </c>
      <c r="I112" s="45" t="str">
        <f>IF($C112="", "", IFERROR(INDEX('Training &amp; Accreditation Items'!$E$11:$E$263, MATCH($C112, 'Training &amp; Accreditation Items'!$B$11:$B$263, 0)), ""))</f>
        <v/>
      </c>
      <c r="J112" s="69" t="str">
        <f t="shared" si="20"/>
        <v/>
      </c>
      <c r="K112" s="2"/>
      <c r="L112" s="43"/>
      <c r="M112" s="28" t="str">
        <f t="shared" si="15"/>
        <v/>
      </c>
      <c r="N112" s="28" t="str">
        <f t="shared" si="16"/>
        <v/>
      </c>
      <c r="P112" s="101" t="str">
        <f t="shared" si="21"/>
        <v/>
      </c>
      <c r="R112" s="15" t="str">
        <f>IF(Staff!$B112="", "", Staff!$B112)</f>
        <v/>
      </c>
      <c r="S112" s="28" t="str">
        <f>IF('Training &amp; Accreditation Items'!$B112="", "", 'Training &amp; Accreditation Items'!B112)</f>
        <v/>
      </c>
      <c r="U112" s="28" t="str">
        <f t="shared" si="22"/>
        <v/>
      </c>
      <c r="V112" s="28" t="str">
        <f t="shared" si="17"/>
        <v/>
      </c>
      <c r="X112" s="28" t="str">
        <f>IF($C112="", "", IFERROR(INDEX('Training &amp; Accreditation Items'!$N$11:$N$263, MATCH($C112, 'Training &amp; Accreditation Items'!$B$11:$B$263, 0)), ""))</f>
        <v/>
      </c>
      <c r="Z112" s="28">
        <v>102</v>
      </c>
      <c r="AB112" s="112" t="str">
        <f>IF($C112="", "", IF(IFERROR(INDEX('Training &amp; Accreditation Items'!$F$11:$F$263, MATCH($C112, 'Training &amp; Accreditation Items'!$B$11:$B$263, 0)), "")="", "None", IFERROR(INDEX('Training &amp; Accreditation Items'!$F$11:$F$263, MATCH($C112, 'Training &amp; Accreditation Items'!$B$11:$B$263, 0)), "")))</f>
        <v/>
      </c>
      <c r="AD112" s="101" t="str">
        <f t="shared" si="23"/>
        <v/>
      </c>
      <c r="AE112" s="28" t="str">
        <f>IF($AD112="", "", COUNTIF($AD$11:$AD$263, "&lt;"&amp;$AD112)+1+COUNTIF($AD$11:$AD112, $AD112)-1)</f>
        <v/>
      </c>
      <c r="AH112" s="28">
        <v>102</v>
      </c>
      <c r="AJ112" s="101" t="str">
        <f t="shared" si="24"/>
        <v/>
      </c>
      <c r="AL112" s="101" t="str">
        <f t="shared" si="25"/>
        <v/>
      </c>
      <c r="AM112" s="28" t="str">
        <f>IF($AL112="", "", IF(IFERROR(INDEX('Training &amp; Accreditation Items'!$F$11:$F$263, MATCH(IFERROR(INDEX($C$11:$C$263, MATCH($AH112, $Z$11:$Z$263, 0)), ""), 'Training &amp; Accreditation Items'!$B$11:$B$263, 0)), "")="", "None", IFERROR(INDEX('Training &amp; Accreditation Items'!$F$11:$F$263, MATCH(IFERROR(INDEX($C$11:$C$263, MATCH($AH112, $Z$11:$Z$263, 0)), ""), 'Training &amp; Accreditation Items'!$B$11:$B$263, 0)), "")))</f>
        <v/>
      </c>
      <c r="AO112" s="28" t="str">
        <f t="shared" si="26"/>
        <v/>
      </c>
      <c r="AQ112" s="106" t="str">
        <f t="shared" si="18"/>
        <v/>
      </c>
      <c r="AR112" s="109" t="str">
        <f t="shared" si="27"/>
        <v/>
      </c>
      <c r="AT112" s="101" t="str">
        <f t="shared" si="28"/>
        <v/>
      </c>
      <c r="AU112" s="132" t="str">
        <f>IF($C112="", "", IFERROR(INDEX('Training &amp; Accreditation Items'!$D$11:$D$263, MATCH(C112, 'Training &amp; Accreditation Items'!$B$11:$B$263, 0)), ""))</f>
        <v/>
      </c>
      <c r="AW112" s="28" t="str">
        <f t="shared" ca="1" si="29"/>
        <v/>
      </c>
    </row>
    <row r="113" spans="1:49" x14ac:dyDescent="0.25">
      <c r="A113" s="2"/>
      <c r="B113" s="21"/>
      <c r="C113" s="35"/>
      <c r="D113" s="11"/>
      <c r="E113" s="11"/>
      <c r="F113" s="36"/>
      <c r="G113" s="2"/>
      <c r="H113" s="49" t="str">
        <f t="shared" si="19"/>
        <v/>
      </c>
      <c r="I113" s="45" t="str">
        <f>IF($C113="", "", IFERROR(INDEX('Training &amp; Accreditation Items'!$E$11:$E$263, MATCH($C113, 'Training &amp; Accreditation Items'!$B$11:$B$263, 0)), ""))</f>
        <v/>
      </c>
      <c r="J113" s="69" t="str">
        <f t="shared" si="20"/>
        <v/>
      </c>
      <c r="K113" s="2"/>
      <c r="L113" s="43"/>
      <c r="M113" s="28" t="str">
        <f t="shared" si="15"/>
        <v/>
      </c>
      <c r="N113" s="28" t="str">
        <f t="shared" si="16"/>
        <v/>
      </c>
      <c r="P113" s="101" t="str">
        <f t="shared" si="21"/>
        <v/>
      </c>
      <c r="R113" s="15" t="str">
        <f>IF(Staff!$B113="", "", Staff!$B113)</f>
        <v/>
      </c>
      <c r="S113" s="28" t="str">
        <f>IF('Training &amp; Accreditation Items'!$B113="", "", 'Training &amp; Accreditation Items'!B113)</f>
        <v/>
      </c>
      <c r="U113" s="28" t="str">
        <f t="shared" si="22"/>
        <v/>
      </c>
      <c r="V113" s="28" t="str">
        <f t="shared" si="17"/>
        <v/>
      </c>
      <c r="X113" s="28" t="str">
        <f>IF($C113="", "", IFERROR(INDEX('Training &amp; Accreditation Items'!$N$11:$N$263, MATCH($C113, 'Training &amp; Accreditation Items'!$B$11:$B$263, 0)), ""))</f>
        <v/>
      </c>
      <c r="Z113" s="28">
        <v>103</v>
      </c>
      <c r="AB113" s="112" t="str">
        <f>IF($C113="", "", IF(IFERROR(INDEX('Training &amp; Accreditation Items'!$F$11:$F$263, MATCH($C113, 'Training &amp; Accreditation Items'!$B$11:$B$263, 0)), "")="", "None", IFERROR(INDEX('Training &amp; Accreditation Items'!$F$11:$F$263, MATCH($C113, 'Training &amp; Accreditation Items'!$B$11:$B$263, 0)), "")))</f>
        <v/>
      </c>
      <c r="AD113" s="101" t="str">
        <f t="shared" si="23"/>
        <v/>
      </c>
      <c r="AE113" s="28" t="str">
        <f>IF($AD113="", "", COUNTIF($AD$11:$AD$263, "&lt;"&amp;$AD113)+1+COUNTIF($AD$11:$AD113, $AD113)-1)</f>
        <v/>
      </c>
      <c r="AH113" s="28">
        <v>103</v>
      </c>
      <c r="AJ113" s="101" t="str">
        <f t="shared" si="24"/>
        <v/>
      </c>
      <c r="AL113" s="101" t="str">
        <f t="shared" si="25"/>
        <v/>
      </c>
      <c r="AM113" s="28" t="str">
        <f>IF($AL113="", "", IF(IFERROR(INDEX('Training &amp; Accreditation Items'!$F$11:$F$263, MATCH(IFERROR(INDEX($C$11:$C$263, MATCH($AH113, $Z$11:$Z$263, 0)), ""), 'Training &amp; Accreditation Items'!$B$11:$B$263, 0)), "")="", "None", IFERROR(INDEX('Training &amp; Accreditation Items'!$F$11:$F$263, MATCH(IFERROR(INDEX($C$11:$C$263, MATCH($AH113, $Z$11:$Z$263, 0)), ""), 'Training &amp; Accreditation Items'!$B$11:$B$263, 0)), "")))</f>
        <v/>
      </c>
      <c r="AO113" s="28" t="str">
        <f t="shared" si="26"/>
        <v/>
      </c>
      <c r="AQ113" s="106" t="str">
        <f t="shared" si="18"/>
        <v/>
      </c>
      <c r="AR113" s="109" t="str">
        <f t="shared" si="27"/>
        <v/>
      </c>
      <c r="AT113" s="101" t="str">
        <f t="shared" si="28"/>
        <v/>
      </c>
      <c r="AU113" s="132" t="str">
        <f>IF($C113="", "", IFERROR(INDEX('Training &amp; Accreditation Items'!$D$11:$D$263, MATCH(C113, 'Training &amp; Accreditation Items'!$B$11:$B$263, 0)), ""))</f>
        <v/>
      </c>
      <c r="AW113" s="28" t="str">
        <f t="shared" ca="1" si="29"/>
        <v/>
      </c>
    </row>
    <row r="114" spans="1:49" x14ac:dyDescent="0.25">
      <c r="A114" s="2"/>
      <c r="B114" s="21"/>
      <c r="C114" s="35"/>
      <c r="D114" s="11"/>
      <c r="E114" s="11"/>
      <c r="F114" s="36"/>
      <c r="G114" s="2"/>
      <c r="H114" s="49" t="str">
        <f t="shared" si="19"/>
        <v/>
      </c>
      <c r="I114" s="45" t="str">
        <f>IF($C114="", "", IFERROR(INDEX('Training &amp; Accreditation Items'!$E$11:$E$263, MATCH($C114, 'Training &amp; Accreditation Items'!$B$11:$B$263, 0)), ""))</f>
        <v/>
      </c>
      <c r="J114" s="69" t="str">
        <f t="shared" si="20"/>
        <v/>
      </c>
      <c r="K114" s="2"/>
      <c r="L114" s="43"/>
      <c r="M114" s="28" t="str">
        <f t="shared" si="15"/>
        <v/>
      </c>
      <c r="N114" s="28" t="str">
        <f t="shared" si="16"/>
        <v/>
      </c>
      <c r="P114" s="101" t="str">
        <f t="shared" si="21"/>
        <v/>
      </c>
      <c r="R114" s="15" t="str">
        <f>IF(Staff!$B114="", "", Staff!$B114)</f>
        <v/>
      </c>
      <c r="S114" s="28" t="str">
        <f>IF('Training &amp; Accreditation Items'!$B114="", "", 'Training &amp; Accreditation Items'!B114)</f>
        <v/>
      </c>
      <c r="U114" s="28" t="str">
        <f t="shared" si="22"/>
        <v/>
      </c>
      <c r="V114" s="28" t="str">
        <f t="shared" si="17"/>
        <v/>
      </c>
      <c r="X114" s="28" t="str">
        <f>IF($C114="", "", IFERROR(INDEX('Training &amp; Accreditation Items'!$N$11:$N$263, MATCH($C114, 'Training &amp; Accreditation Items'!$B$11:$B$263, 0)), ""))</f>
        <v/>
      </c>
      <c r="Z114" s="28">
        <v>104</v>
      </c>
      <c r="AB114" s="112" t="str">
        <f>IF($C114="", "", IF(IFERROR(INDEX('Training &amp; Accreditation Items'!$F$11:$F$263, MATCH($C114, 'Training &amp; Accreditation Items'!$B$11:$B$263, 0)), "")="", "None", IFERROR(INDEX('Training &amp; Accreditation Items'!$F$11:$F$263, MATCH($C114, 'Training &amp; Accreditation Items'!$B$11:$B$263, 0)), "")))</f>
        <v/>
      </c>
      <c r="AD114" s="101" t="str">
        <f t="shared" si="23"/>
        <v/>
      </c>
      <c r="AE114" s="28" t="str">
        <f>IF($AD114="", "", COUNTIF($AD$11:$AD$263, "&lt;"&amp;$AD114)+1+COUNTIF($AD$11:$AD114, $AD114)-1)</f>
        <v/>
      </c>
      <c r="AH114" s="28">
        <v>104</v>
      </c>
      <c r="AJ114" s="101" t="str">
        <f t="shared" si="24"/>
        <v/>
      </c>
      <c r="AL114" s="101" t="str">
        <f t="shared" si="25"/>
        <v/>
      </c>
      <c r="AM114" s="28" t="str">
        <f>IF($AL114="", "", IF(IFERROR(INDEX('Training &amp; Accreditation Items'!$F$11:$F$263, MATCH(IFERROR(INDEX($C$11:$C$263, MATCH($AH114, $Z$11:$Z$263, 0)), ""), 'Training &amp; Accreditation Items'!$B$11:$B$263, 0)), "")="", "None", IFERROR(INDEX('Training &amp; Accreditation Items'!$F$11:$F$263, MATCH(IFERROR(INDEX($C$11:$C$263, MATCH($AH114, $Z$11:$Z$263, 0)), ""), 'Training &amp; Accreditation Items'!$B$11:$B$263, 0)), "")))</f>
        <v/>
      </c>
      <c r="AO114" s="28" t="str">
        <f t="shared" si="26"/>
        <v/>
      </c>
      <c r="AQ114" s="106" t="str">
        <f t="shared" si="18"/>
        <v/>
      </c>
      <c r="AR114" s="109" t="str">
        <f t="shared" si="27"/>
        <v/>
      </c>
      <c r="AT114" s="101" t="str">
        <f t="shared" si="28"/>
        <v/>
      </c>
      <c r="AU114" s="132" t="str">
        <f>IF($C114="", "", IFERROR(INDEX('Training &amp; Accreditation Items'!$D$11:$D$263, MATCH(C114, 'Training &amp; Accreditation Items'!$B$11:$B$263, 0)), ""))</f>
        <v/>
      </c>
      <c r="AW114" s="28" t="str">
        <f t="shared" ca="1" si="29"/>
        <v/>
      </c>
    </row>
    <row r="115" spans="1:49" x14ac:dyDescent="0.25">
      <c r="A115" s="2"/>
      <c r="B115" s="21"/>
      <c r="C115" s="35"/>
      <c r="D115" s="11"/>
      <c r="E115" s="11"/>
      <c r="F115" s="36"/>
      <c r="G115" s="2"/>
      <c r="H115" s="49" t="str">
        <f t="shared" si="19"/>
        <v/>
      </c>
      <c r="I115" s="45" t="str">
        <f>IF($C115="", "", IFERROR(INDEX('Training &amp; Accreditation Items'!$E$11:$E$263, MATCH($C115, 'Training &amp; Accreditation Items'!$B$11:$B$263, 0)), ""))</f>
        <v/>
      </c>
      <c r="J115" s="69" t="str">
        <f t="shared" si="20"/>
        <v/>
      </c>
      <c r="K115" s="2"/>
      <c r="L115" s="43"/>
      <c r="M115" s="28" t="str">
        <f t="shared" si="15"/>
        <v/>
      </c>
      <c r="N115" s="28" t="str">
        <f t="shared" si="16"/>
        <v/>
      </c>
      <c r="P115" s="101" t="str">
        <f t="shared" si="21"/>
        <v/>
      </c>
      <c r="R115" s="15" t="str">
        <f>IF(Staff!$B115="", "", Staff!$B115)</f>
        <v/>
      </c>
      <c r="S115" s="28" t="str">
        <f>IF('Training &amp; Accreditation Items'!$B115="", "", 'Training &amp; Accreditation Items'!B115)</f>
        <v/>
      </c>
      <c r="U115" s="28" t="str">
        <f t="shared" si="22"/>
        <v/>
      </c>
      <c r="V115" s="28" t="str">
        <f t="shared" si="17"/>
        <v/>
      </c>
      <c r="X115" s="28" t="str">
        <f>IF($C115="", "", IFERROR(INDEX('Training &amp; Accreditation Items'!$N$11:$N$263, MATCH($C115, 'Training &amp; Accreditation Items'!$B$11:$B$263, 0)), ""))</f>
        <v/>
      </c>
      <c r="Z115" s="28">
        <v>105</v>
      </c>
      <c r="AB115" s="112" t="str">
        <f>IF($C115="", "", IF(IFERROR(INDEX('Training &amp; Accreditation Items'!$F$11:$F$263, MATCH($C115, 'Training &amp; Accreditation Items'!$B$11:$B$263, 0)), "")="", "None", IFERROR(INDEX('Training &amp; Accreditation Items'!$F$11:$F$263, MATCH($C115, 'Training &amp; Accreditation Items'!$B$11:$B$263, 0)), "")))</f>
        <v/>
      </c>
      <c r="AD115" s="101" t="str">
        <f t="shared" si="23"/>
        <v/>
      </c>
      <c r="AE115" s="28" t="str">
        <f>IF($AD115="", "", COUNTIF($AD$11:$AD$263, "&lt;"&amp;$AD115)+1+COUNTIF($AD$11:$AD115, $AD115)-1)</f>
        <v/>
      </c>
      <c r="AH115" s="28">
        <v>105</v>
      </c>
      <c r="AJ115" s="101" t="str">
        <f t="shared" si="24"/>
        <v/>
      </c>
      <c r="AL115" s="101" t="str">
        <f t="shared" si="25"/>
        <v/>
      </c>
      <c r="AM115" s="28" t="str">
        <f>IF($AL115="", "", IF(IFERROR(INDEX('Training &amp; Accreditation Items'!$F$11:$F$263, MATCH(IFERROR(INDEX($C$11:$C$263, MATCH($AH115, $Z$11:$Z$263, 0)), ""), 'Training &amp; Accreditation Items'!$B$11:$B$263, 0)), "")="", "None", IFERROR(INDEX('Training &amp; Accreditation Items'!$F$11:$F$263, MATCH(IFERROR(INDEX($C$11:$C$263, MATCH($AH115, $Z$11:$Z$263, 0)), ""), 'Training &amp; Accreditation Items'!$B$11:$B$263, 0)), "")))</f>
        <v/>
      </c>
      <c r="AO115" s="28" t="str">
        <f t="shared" si="26"/>
        <v/>
      </c>
      <c r="AQ115" s="106" t="str">
        <f t="shared" si="18"/>
        <v/>
      </c>
      <c r="AR115" s="109" t="str">
        <f t="shared" si="27"/>
        <v/>
      </c>
      <c r="AT115" s="101" t="str">
        <f t="shared" si="28"/>
        <v/>
      </c>
      <c r="AU115" s="132" t="str">
        <f>IF($C115="", "", IFERROR(INDEX('Training &amp; Accreditation Items'!$D$11:$D$263, MATCH(C115, 'Training &amp; Accreditation Items'!$B$11:$B$263, 0)), ""))</f>
        <v/>
      </c>
      <c r="AW115" s="28" t="str">
        <f t="shared" ca="1" si="29"/>
        <v/>
      </c>
    </row>
    <row r="116" spans="1:49" x14ac:dyDescent="0.25">
      <c r="A116" s="2"/>
      <c r="B116" s="21"/>
      <c r="C116" s="35"/>
      <c r="D116" s="11"/>
      <c r="E116" s="11"/>
      <c r="F116" s="36"/>
      <c r="G116" s="2"/>
      <c r="H116" s="49" t="str">
        <f t="shared" si="19"/>
        <v/>
      </c>
      <c r="I116" s="45" t="str">
        <f>IF($C116="", "", IFERROR(INDEX('Training &amp; Accreditation Items'!$E$11:$E$263, MATCH($C116, 'Training &amp; Accreditation Items'!$B$11:$B$263, 0)), ""))</f>
        <v/>
      </c>
      <c r="J116" s="69" t="str">
        <f t="shared" si="20"/>
        <v/>
      </c>
      <c r="K116" s="2"/>
      <c r="L116" s="43"/>
      <c r="M116" s="28" t="str">
        <f t="shared" si="15"/>
        <v/>
      </c>
      <c r="N116" s="28" t="str">
        <f t="shared" si="16"/>
        <v/>
      </c>
      <c r="P116" s="101" t="str">
        <f t="shared" si="21"/>
        <v/>
      </c>
      <c r="R116" s="15" t="str">
        <f>IF(Staff!$B116="", "", Staff!$B116)</f>
        <v/>
      </c>
      <c r="S116" s="28" t="str">
        <f>IF('Training &amp; Accreditation Items'!$B116="", "", 'Training &amp; Accreditation Items'!B116)</f>
        <v/>
      </c>
      <c r="U116" s="28" t="str">
        <f t="shared" si="22"/>
        <v/>
      </c>
      <c r="V116" s="28" t="str">
        <f t="shared" si="17"/>
        <v/>
      </c>
      <c r="X116" s="28" t="str">
        <f>IF($C116="", "", IFERROR(INDEX('Training &amp; Accreditation Items'!$N$11:$N$263, MATCH($C116, 'Training &amp; Accreditation Items'!$B$11:$B$263, 0)), ""))</f>
        <v/>
      </c>
      <c r="Z116" s="28">
        <v>106</v>
      </c>
      <c r="AB116" s="112" t="str">
        <f>IF($C116="", "", IF(IFERROR(INDEX('Training &amp; Accreditation Items'!$F$11:$F$263, MATCH($C116, 'Training &amp; Accreditation Items'!$B$11:$B$263, 0)), "")="", "None", IFERROR(INDEX('Training &amp; Accreditation Items'!$F$11:$F$263, MATCH($C116, 'Training &amp; Accreditation Items'!$B$11:$B$263, 0)), "")))</f>
        <v/>
      </c>
      <c r="AD116" s="101" t="str">
        <f t="shared" si="23"/>
        <v/>
      </c>
      <c r="AE116" s="28" t="str">
        <f>IF($AD116="", "", COUNTIF($AD$11:$AD$263, "&lt;"&amp;$AD116)+1+COUNTIF($AD$11:$AD116, $AD116)-1)</f>
        <v/>
      </c>
      <c r="AH116" s="28">
        <v>106</v>
      </c>
      <c r="AJ116" s="101" t="str">
        <f t="shared" si="24"/>
        <v/>
      </c>
      <c r="AL116" s="101" t="str">
        <f t="shared" si="25"/>
        <v/>
      </c>
      <c r="AM116" s="28" t="str">
        <f>IF($AL116="", "", IF(IFERROR(INDEX('Training &amp; Accreditation Items'!$F$11:$F$263, MATCH(IFERROR(INDEX($C$11:$C$263, MATCH($AH116, $Z$11:$Z$263, 0)), ""), 'Training &amp; Accreditation Items'!$B$11:$B$263, 0)), "")="", "None", IFERROR(INDEX('Training &amp; Accreditation Items'!$F$11:$F$263, MATCH(IFERROR(INDEX($C$11:$C$263, MATCH($AH116, $Z$11:$Z$263, 0)), ""), 'Training &amp; Accreditation Items'!$B$11:$B$263, 0)), "")))</f>
        <v/>
      </c>
      <c r="AO116" s="28" t="str">
        <f t="shared" si="26"/>
        <v/>
      </c>
      <c r="AQ116" s="106" t="str">
        <f t="shared" si="18"/>
        <v/>
      </c>
      <c r="AR116" s="109" t="str">
        <f t="shared" si="27"/>
        <v/>
      </c>
      <c r="AT116" s="101" t="str">
        <f t="shared" si="28"/>
        <v/>
      </c>
      <c r="AU116" s="132" t="str">
        <f>IF($C116="", "", IFERROR(INDEX('Training &amp; Accreditation Items'!$D$11:$D$263, MATCH(C116, 'Training &amp; Accreditation Items'!$B$11:$B$263, 0)), ""))</f>
        <v/>
      </c>
      <c r="AW116" s="28" t="str">
        <f t="shared" ca="1" si="29"/>
        <v/>
      </c>
    </row>
    <row r="117" spans="1:49" x14ac:dyDescent="0.25">
      <c r="A117" s="2"/>
      <c r="B117" s="21"/>
      <c r="C117" s="35"/>
      <c r="D117" s="11"/>
      <c r="E117" s="11"/>
      <c r="F117" s="36"/>
      <c r="G117" s="2"/>
      <c r="H117" s="49" t="str">
        <f t="shared" si="19"/>
        <v/>
      </c>
      <c r="I117" s="45" t="str">
        <f>IF($C117="", "", IFERROR(INDEX('Training &amp; Accreditation Items'!$E$11:$E$263, MATCH($C117, 'Training &amp; Accreditation Items'!$B$11:$B$263, 0)), ""))</f>
        <v/>
      </c>
      <c r="J117" s="69" t="str">
        <f t="shared" si="20"/>
        <v/>
      </c>
      <c r="K117" s="2"/>
      <c r="L117" s="43"/>
      <c r="M117" s="28" t="str">
        <f t="shared" si="15"/>
        <v/>
      </c>
      <c r="N117" s="28" t="str">
        <f t="shared" si="16"/>
        <v/>
      </c>
      <c r="P117" s="101" t="str">
        <f t="shared" si="21"/>
        <v/>
      </c>
      <c r="R117" s="15" t="str">
        <f>IF(Staff!$B117="", "", Staff!$B117)</f>
        <v/>
      </c>
      <c r="S117" s="28" t="str">
        <f>IF('Training &amp; Accreditation Items'!$B117="", "", 'Training &amp; Accreditation Items'!B117)</f>
        <v/>
      </c>
      <c r="U117" s="28" t="str">
        <f t="shared" si="22"/>
        <v/>
      </c>
      <c r="V117" s="28" t="str">
        <f t="shared" si="17"/>
        <v/>
      </c>
      <c r="X117" s="28" t="str">
        <f>IF($C117="", "", IFERROR(INDEX('Training &amp; Accreditation Items'!$N$11:$N$263, MATCH($C117, 'Training &amp; Accreditation Items'!$B$11:$B$263, 0)), ""))</f>
        <v/>
      </c>
      <c r="Z117" s="28">
        <v>107</v>
      </c>
      <c r="AB117" s="112" t="str">
        <f>IF($C117="", "", IF(IFERROR(INDEX('Training &amp; Accreditation Items'!$F$11:$F$263, MATCH($C117, 'Training &amp; Accreditation Items'!$B$11:$B$263, 0)), "")="", "None", IFERROR(INDEX('Training &amp; Accreditation Items'!$F$11:$F$263, MATCH($C117, 'Training &amp; Accreditation Items'!$B$11:$B$263, 0)), "")))</f>
        <v/>
      </c>
      <c r="AD117" s="101" t="str">
        <f t="shared" si="23"/>
        <v/>
      </c>
      <c r="AE117" s="28" t="str">
        <f>IF($AD117="", "", COUNTIF($AD$11:$AD$263, "&lt;"&amp;$AD117)+1+COUNTIF($AD$11:$AD117, $AD117)-1)</f>
        <v/>
      </c>
      <c r="AH117" s="28">
        <v>107</v>
      </c>
      <c r="AJ117" s="101" t="str">
        <f t="shared" si="24"/>
        <v/>
      </c>
      <c r="AL117" s="101" t="str">
        <f t="shared" si="25"/>
        <v/>
      </c>
      <c r="AM117" s="28" t="str">
        <f>IF($AL117="", "", IF(IFERROR(INDEX('Training &amp; Accreditation Items'!$F$11:$F$263, MATCH(IFERROR(INDEX($C$11:$C$263, MATCH($AH117, $Z$11:$Z$263, 0)), ""), 'Training &amp; Accreditation Items'!$B$11:$B$263, 0)), "")="", "None", IFERROR(INDEX('Training &amp; Accreditation Items'!$F$11:$F$263, MATCH(IFERROR(INDEX($C$11:$C$263, MATCH($AH117, $Z$11:$Z$263, 0)), ""), 'Training &amp; Accreditation Items'!$B$11:$B$263, 0)), "")))</f>
        <v/>
      </c>
      <c r="AO117" s="28" t="str">
        <f t="shared" si="26"/>
        <v/>
      </c>
      <c r="AQ117" s="106" t="str">
        <f t="shared" si="18"/>
        <v/>
      </c>
      <c r="AR117" s="109" t="str">
        <f t="shared" si="27"/>
        <v/>
      </c>
      <c r="AT117" s="101" t="str">
        <f t="shared" si="28"/>
        <v/>
      </c>
      <c r="AU117" s="132" t="str">
        <f>IF($C117="", "", IFERROR(INDEX('Training &amp; Accreditation Items'!$D$11:$D$263, MATCH(C117, 'Training &amp; Accreditation Items'!$B$11:$B$263, 0)), ""))</f>
        <v/>
      </c>
      <c r="AW117" s="28" t="str">
        <f t="shared" ca="1" si="29"/>
        <v/>
      </c>
    </row>
    <row r="118" spans="1:49" x14ac:dyDescent="0.25">
      <c r="A118" s="2"/>
      <c r="B118" s="21"/>
      <c r="C118" s="35"/>
      <c r="D118" s="11"/>
      <c r="E118" s="11"/>
      <c r="F118" s="36"/>
      <c r="G118" s="2"/>
      <c r="H118" s="49" t="str">
        <f t="shared" si="19"/>
        <v/>
      </c>
      <c r="I118" s="45" t="str">
        <f>IF($C118="", "", IFERROR(INDEX('Training &amp; Accreditation Items'!$E$11:$E$263, MATCH($C118, 'Training &amp; Accreditation Items'!$B$11:$B$263, 0)), ""))</f>
        <v/>
      </c>
      <c r="J118" s="69" t="str">
        <f t="shared" si="20"/>
        <v/>
      </c>
      <c r="K118" s="2"/>
      <c r="L118" s="43"/>
      <c r="M118" s="28" t="str">
        <f t="shared" si="15"/>
        <v/>
      </c>
      <c r="N118" s="28" t="str">
        <f t="shared" si="16"/>
        <v/>
      </c>
      <c r="P118" s="101" t="str">
        <f t="shared" si="21"/>
        <v/>
      </c>
      <c r="R118" s="15" t="str">
        <f>IF(Staff!$B118="", "", Staff!$B118)</f>
        <v/>
      </c>
      <c r="S118" s="28" t="str">
        <f>IF('Training &amp; Accreditation Items'!$B118="", "", 'Training &amp; Accreditation Items'!B118)</f>
        <v/>
      </c>
      <c r="U118" s="28" t="str">
        <f t="shared" si="22"/>
        <v/>
      </c>
      <c r="V118" s="28" t="str">
        <f t="shared" si="17"/>
        <v/>
      </c>
      <c r="X118" s="28" t="str">
        <f>IF($C118="", "", IFERROR(INDEX('Training &amp; Accreditation Items'!$N$11:$N$263, MATCH($C118, 'Training &amp; Accreditation Items'!$B$11:$B$263, 0)), ""))</f>
        <v/>
      </c>
      <c r="Z118" s="28">
        <v>108</v>
      </c>
      <c r="AB118" s="112" t="str">
        <f>IF($C118="", "", IF(IFERROR(INDEX('Training &amp; Accreditation Items'!$F$11:$F$263, MATCH($C118, 'Training &amp; Accreditation Items'!$B$11:$B$263, 0)), "")="", "None", IFERROR(INDEX('Training &amp; Accreditation Items'!$F$11:$F$263, MATCH($C118, 'Training &amp; Accreditation Items'!$B$11:$B$263, 0)), "")))</f>
        <v/>
      </c>
      <c r="AD118" s="101" t="str">
        <f t="shared" si="23"/>
        <v/>
      </c>
      <c r="AE118" s="28" t="str">
        <f>IF($AD118="", "", COUNTIF($AD$11:$AD$263, "&lt;"&amp;$AD118)+1+COUNTIF($AD$11:$AD118, $AD118)-1)</f>
        <v/>
      </c>
      <c r="AH118" s="28">
        <v>108</v>
      </c>
      <c r="AJ118" s="101" t="str">
        <f t="shared" si="24"/>
        <v/>
      </c>
      <c r="AL118" s="101" t="str">
        <f t="shared" si="25"/>
        <v/>
      </c>
      <c r="AM118" s="28" t="str">
        <f>IF($AL118="", "", IF(IFERROR(INDEX('Training &amp; Accreditation Items'!$F$11:$F$263, MATCH(IFERROR(INDEX($C$11:$C$263, MATCH($AH118, $Z$11:$Z$263, 0)), ""), 'Training &amp; Accreditation Items'!$B$11:$B$263, 0)), "")="", "None", IFERROR(INDEX('Training &amp; Accreditation Items'!$F$11:$F$263, MATCH(IFERROR(INDEX($C$11:$C$263, MATCH($AH118, $Z$11:$Z$263, 0)), ""), 'Training &amp; Accreditation Items'!$B$11:$B$263, 0)), "")))</f>
        <v/>
      </c>
      <c r="AO118" s="28" t="str">
        <f t="shared" si="26"/>
        <v/>
      </c>
      <c r="AQ118" s="106" t="str">
        <f t="shared" si="18"/>
        <v/>
      </c>
      <c r="AR118" s="109" t="str">
        <f t="shared" si="27"/>
        <v/>
      </c>
      <c r="AT118" s="101" t="str">
        <f t="shared" si="28"/>
        <v/>
      </c>
      <c r="AU118" s="132" t="str">
        <f>IF($C118="", "", IFERROR(INDEX('Training &amp; Accreditation Items'!$D$11:$D$263, MATCH(C118, 'Training &amp; Accreditation Items'!$B$11:$B$263, 0)), ""))</f>
        <v/>
      </c>
      <c r="AW118" s="28" t="str">
        <f t="shared" ca="1" si="29"/>
        <v/>
      </c>
    </row>
    <row r="119" spans="1:49" x14ac:dyDescent="0.25">
      <c r="A119" s="2"/>
      <c r="B119" s="21"/>
      <c r="C119" s="35"/>
      <c r="D119" s="11"/>
      <c r="E119" s="11"/>
      <c r="F119" s="36"/>
      <c r="G119" s="2"/>
      <c r="H119" s="49" t="str">
        <f t="shared" si="19"/>
        <v/>
      </c>
      <c r="I119" s="45" t="str">
        <f>IF($C119="", "", IFERROR(INDEX('Training &amp; Accreditation Items'!$E$11:$E$263, MATCH($C119, 'Training &amp; Accreditation Items'!$B$11:$B$263, 0)), ""))</f>
        <v/>
      </c>
      <c r="J119" s="69" t="str">
        <f t="shared" si="20"/>
        <v/>
      </c>
      <c r="K119" s="2"/>
      <c r="L119" s="43"/>
      <c r="M119" s="28" t="str">
        <f t="shared" si="15"/>
        <v/>
      </c>
      <c r="N119" s="28" t="str">
        <f t="shared" si="16"/>
        <v/>
      </c>
      <c r="P119" s="101" t="str">
        <f t="shared" si="21"/>
        <v/>
      </c>
      <c r="R119" s="15" t="str">
        <f>IF(Staff!$B119="", "", Staff!$B119)</f>
        <v/>
      </c>
      <c r="S119" s="28" t="str">
        <f>IF('Training &amp; Accreditation Items'!$B119="", "", 'Training &amp; Accreditation Items'!B119)</f>
        <v/>
      </c>
      <c r="U119" s="28" t="str">
        <f t="shared" si="22"/>
        <v/>
      </c>
      <c r="V119" s="28" t="str">
        <f t="shared" si="17"/>
        <v/>
      </c>
      <c r="X119" s="28" t="str">
        <f>IF($C119="", "", IFERROR(INDEX('Training &amp; Accreditation Items'!$N$11:$N$263, MATCH($C119, 'Training &amp; Accreditation Items'!$B$11:$B$263, 0)), ""))</f>
        <v/>
      </c>
      <c r="Z119" s="28">
        <v>109</v>
      </c>
      <c r="AB119" s="112" t="str">
        <f>IF($C119="", "", IF(IFERROR(INDEX('Training &amp; Accreditation Items'!$F$11:$F$263, MATCH($C119, 'Training &amp; Accreditation Items'!$B$11:$B$263, 0)), "")="", "None", IFERROR(INDEX('Training &amp; Accreditation Items'!$F$11:$F$263, MATCH($C119, 'Training &amp; Accreditation Items'!$B$11:$B$263, 0)), "")))</f>
        <v/>
      </c>
      <c r="AD119" s="101" t="str">
        <f t="shared" si="23"/>
        <v/>
      </c>
      <c r="AE119" s="28" t="str">
        <f>IF($AD119="", "", COUNTIF($AD$11:$AD$263, "&lt;"&amp;$AD119)+1+COUNTIF($AD$11:$AD119, $AD119)-1)</f>
        <v/>
      </c>
      <c r="AH119" s="28">
        <v>109</v>
      </c>
      <c r="AJ119" s="101" t="str">
        <f t="shared" si="24"/>
        <v/>
      </c>
      <c r="AL119" s="101" t="str">
        <f t="shared" si="25"/>
        <v/>
      </c>
      <c r="AM119" s="28" t="str">
        <f>IF($AL119="", "", IF(IFERROR(INDEX('Training &amp; Accreditation Items'!$F$11:$F$263, MATCH(IFERROR(INDEX($C$11:$C$263, MATCH($AH119, $Z$11:$Z$263, 0)), ""), 'Training &amp; Accreditation Items'!$B$11:$B$263, 0)), "")="", "None", IFERROR(INDEX('Training &amp; Accreditation Items'!$F$11:$F$263, MATCH(IFERROR(INDEX($C$11:$C$263, MATCH($AH119, $Z$11:$Z$263, 0)), ""), 'Training &amp; Accreditation Items'!$B$11:$B$263, 0)), "")))</f>
        <v/>
      </c>
      <c r="AO119" s="28" t="str">
        <f t="shared" si="26"/>
        <v/>
      </c>
      <c r="AQ119" s="106" t="str">
        <f t="shared" si="18"/>
        <v/>
      </c>
      <c r="AR119" s="109" t="str">
        <f t="shared" si="27"/>
        <v/>
      </c>
      <c r="AT119" s="101" t="str">
        <f t="shared" si="28"/>
        <v/>
      </c>
      <c r="AU119" s="132" t="str">
        <f>IF($C119="", "", IFERROR(INDEX('Training &amp; Accreditation Items'!$D$11:$D$263, MATCH(C119, 'Training &amp; Accreditation Items'!$B$11:$B$263, 0)), ""))</f>
        <v/>
      </c>
      <c r="AW119" s="28" t="str">
        <f t="shared" ca="1" si="29"/>
        <v/>
      </c>
    </row>
    <row r="120" spans="1:49" x14ac:dyDescent="0.25">
      <c r="A120" s="2"/>
      <c r="B120" s="21"/>
      <c r="C120" s="35"/>
      <c r="D120" s="11"/>
      <c r="E120" s="11"/>
      <c r="F120" s="36"/>
      <c r="G120" s="2"/>
      <c r="H120" s="49" t="str">
        <f t="shared" si="19"/>
        <v/>
      </c>
      <c r="I120" s="45" t="str">
        <f>IF($C120="", "", IFERROR(INDEX('Training &amp; Accreditation Items'!$E$11:$E$263, MATCH($C120, 'Training &amp; Accreditation Items'!$B$11:$B$263, 0)), ""))</f>
        <v/>
      </c>
      <c r="J120" s="69" t="str">
        <f t="shared" si="20"/>
        <v/>
      </c>
      <c r="K120" s="2"/>
      <c r="L120" s="43"/>
      <c r="M120" s="28" t="str">
        <f t="shared" si="15"/>
        <v/>
      </c>
      <c r="N120" s="28" t="str">
        <f t="shared" si="16"/>
        <v/>
      </c>
      <c r="P120" s="101" t="str">
        <f t="shared" si="21"/>
        <v/>
      </c>
      <c r="R120" s="15" t="str">
        <f>IF(Staff!$B120="", "", Staff!$B120)</f>
        <v/>
      </c>
      <c r="S120" s="28" t="str">
        <f>IF('Training &amp; Accreditation Items'!$B120="", "", 'Training &amp; Accreditation Items'!B120)</f>
        <v/>
      </c>
      <c r="U120" s="28" t="str">
        <f t="shared" si="22"/>
        <v/>
      </c>
      <c r="V120" s="28" t="str">
        <f t="shared" si="17"/>
        <v/>
      </c>
      <c r="X120" s="28" t="str">
        <f>IF($C120="", "", IFERROR(INDEX('Training &amp; Accreditation Items'!$N$11:$N$263, MATCH($C120, 'Training &amp; Accreditation Items'!$B$11:$B$263, 0)), ""))</f>
        <v/>
      </c>
      <c r="Z120" s="28">
        <v>110</v>
      </c>
      <c r="AB120" s="112" t="str">
        <f>IF($C120="", "", IF(IFERROR(INDEX('Training &amp; Accreditation Items'!$F$11:$F$263, MATCH($C120, 'Training &amp; Accreditation Items'!$B$11:$B$263, 0)), "")="", "None", IFERROR(INDEX('Training &amp; Accreditation Items'!$F$11:$F$263, MATCH($C120, 'Training &amp; Accreditation Items'!$B$11:$B$263, 0)), "")))</f>
        <v/>
      </c>
      <c r="AD120" s="101" t="str">
        <f t="shared" si="23"/>
        <v/>
      </c>
      <c r="AE120" s="28" t="str">
        <f>IF($AD120="", "", COUNTIF($AD$11:$AD$263, "&lt;"&amp;$AD120)+1+COUNTIF($AD$11:$AD120, $AD120)-1)</f>
        <v/>
      </c>
      <c r="AH120" s="28">
        <v>110</v>
      </c>
      <c r="AJ120" s="101" t="str">
        <f t="shared" si="24"/>
        <v/>
      </c>
      <c r="AL120" s="101" t="str">
        <f t="shared" si="25"/>
        <v/>
      </c>
      <c r="AM120" s="28" t="str">
        <f>IF($AL120="", "", IF(IFERROR(INDEX('Training &amp; Accreditation Items'!$F$11:$F$263, MATCH(IFERROR(INDEX($C$11:$C$263, MATCH($AH120, $Z$11:$Z$263, 0)), ""), 'Training &amp; Accreditation Items'!$B$11:$B$263, 0)), "")="", "None", IFERROR(INDEX('Training &amp; Accreditation Items'!$F$11:$F$263, MATCH(IFERROR(INDEX($C$11:$C$263, MATCH($AH120, $Z$11:$Z$263, 0)), ""), 'Training &amp; Accreditation Items'!$B$11:$B$263, 0)), "")))</f>
        <v/>
      </c>
      <c r="AO120" s="28" t="str">
        <f t="shared" si="26"/>
        <v/>
      </c>
      <c r="AQ120" s="106" t="str">
        <f t="shared" si="18"/>
        <v/>
      </c>
      <c r="AR120" s="109" t="str">
        <f t="shared" si="27"/>
        <v/>
      </c>
      <c r="AT120" s="101" t="str">
        <f t="shared" si="28"/>
        <v/>
      </c>
      <c r="AU120" s="132" t="str">
        <f>IF($C120="", "", IFERROR(INDEX('Training &amp; Accreditation Items'!$D$11:$D$263, MATCH(C120, 'Training &amp; Accreditation Items'!$B$11:$B$263, 0)), ""))</f>
        <v/>
      </c>
      <c r="AW120" s="28" t="str">
        <f t="shared" ca="1" si="29"/>
        <v/>
      </c>
    </row>
    <row r="121" spans="1:49" x14ac:dyDescent="0.25">
      <c r="A121" s="2"/>
      <c r="B121" s="21"/>
      <c r="C121" s="35"/>
      <c r="D121" s="11"/>
      <c r="E121" s="11"/>
      <c r="F121" s="36"/>
      <c r="G121" s="2"/>
      <c r="H121" s="49" t="str">
        <f t="shared" si="19"/>
        <v/>
      </c>
      <c r="I121" s="45" t="str">
        <f>IF($C121="", "", IFERROR(INDEX('Training &amp; Accreditation Items'!$E$11:$E$263, MATCH($C121, 'Training &amp; Accreditation Items'!$B$11:$B$263, 0)), ""))</f>
        <v/>
      </c>
      <c r="J121" s="69" t="str">
        <f t="shared" si="20"/>
        <v/>
      </c>
      <c r="K121" s="2"/>
      <c r="L121" s="43"/>
      <c r="M121" s="28" t="str">
        <f t="shared" si="15"/>
        <v/>
      </c>
      <c r="N121" s="28" t="str">
        <f t="shared" si="16"/>
        <v/>
      </c>
      <c r="P121" s="101" t="str">
        <f t="shared" si="21"/>
        <v/>
      </c>
      <c r="R121" s="15" t="str">
        <f>IF(Staff!$B121="", "", Staff!$B121)</f>
        <v/>
      </c>
      <c r="S121" s="28" t="str">
        <f>IF('Training &amp; Accreditation Items'!$B121="", "", 'Training &amp; Accreditation Items'!B121)</f>
        <v/>
      </c>
      <c r="U121" s="28" t="str">
        <f t="shared" si="22"/>
        <v/>
      </c>
      <c r="V121" s="28" t="str">
        <f t="shared" si="17"/>
        <v/>
      </c>
      <c r="X121" s="28" t="str">
        <f>IF($C121="", "", IFERROR(INDEX('Training &amp; Accreditation Items'!$N$11:$N$263, MATCH($C121, 'Training &amp; Accreditation Items'!$B$11:$B$263, 0)), ""))</f>
        <v/>
      </c>
      <c r="Z121" s="28">
        <v>111</v>
      </c>
      <c r="AB121" s="112" t="str">
        <f>IF($C121="", "", IF(IFERROR(INDEX('Training &amp; Accreditation Items'!$F$11:$F$263, MATCH($C121, 'Training &amp; Accreditation Items'!$B$11:$B$263, 0)), "")="", "None", IFERROR(INDEX('Training &amp; Accreditation Items'!$F$11:$F$263, MATCH($C121, 'Training &amp; Accreditation Items'!$B$11:$B$263, 0)), "")))</f>
        <v/>
      </c>
      <c r="AD121" s="101" t="str">
        <f t="shared" si="23"/>
        <v/>
      </c>
      <c r="AE121" s="28" t="str">
        <f>IF($AD121="", "", COUNTIF($AD$11:$AD$263, "&lt;"&amp;$AD121)+1+COUNTIF($AD$11:$AD121, $AD121)-1)</f>
        <v/>
      </c>
      <c r="AH121" s="28">
        <v>111</v>
      </c>
      <c r="AJ121" s="101" t="str">
        <f t="shared" si="24"/>
        <v/>
      </c>
      <c r="AL121" s="101" t="str">
        <f t="shared" si="25"/>
        <v/>
      </c>
      <c r="AM121" s="28" t="str">
        <f>IF($AL121="", "", IF(IFERROR(INDEX('Training &amp; Accreditation Items'!$F$11:$F$263, MATCH(IFERROR(INDEX($C$11:$C$263, MATCH($AH121, $Z$11:$Z$263, 0)), ""), 'Training &amp; Accreditation Items'!$B$11:$B$263, 0)), "")="", "None", IFERROR(INDEX('Training &amp; Accreditation Items'!$F$11:$F$263, MATCH(IFERROR(INDEX($C$11:$C$263, MATCH($AH121, $Z$11:$Z$263, 0)), ""), 'Training &amp; Accreditation Items'!$B$11:$B$263, 0)), "")))</f>
        <v/>
      </c>
      <c r="AO121" s="28" t="str">
        <f t="shared" si="26"/>
        <v/>
      </c>
      <c r="AQ121" s="106" t="str">
        <f t="shared" si="18"/>
        <v/>
      </c>
      <c r="AR121" s="109" t="str">
        <f t="shared" si="27"/>
        <v/>
      </c>
      <c r="AT121" s="101" t="str">
        <f t="shared" si="28"/>
        <v/>
      </c>
      <c r="AU121" s="132" t="str">
        <f>IF($C121="", "", IFERROR(INDEX('Training &amp; Accreditation Items'!$D$11:$D$263, MATCH(C121, 'Training &amp; Accreditation Items'!$B$11:$B$263, 0)), ""))</f>
        <v/>
      </c>
      <c r="AW121" s="28" t="str">
        <f t="shared" ca="1" si="29"/>
        <v/>
      </c>
    </row>
    <row r="122" spans="1:49" x14ac:dyDescent="0.25">
      <c r="A122" s="2"/>
      <c r="B122" s="21"/>
      <c r="C122" s="35"/>
      <c r="D122" s="11"/>
      <c r="E122" s="11"/>
      <c r="F122" s="36"/>
      <c r="G122" s="2"/>
      <c r="H122" s="49" t="str">
        <f t="shared" si="19"/>
        <v/>
      </c>
      <c r="I122" s="45" t="str">
        <f>IF($C122="", "", IFERROR(INDEX('Training &amp; Accreditation Items'!$E$11:$E$263, MATCH($C122, 'Training &amp; Accreditation Items'!$B$11:$B$263, 0)), ""))</f>
        <v/>
      </c>
      <c r="J122" s="69" t="str">
        <f t="shared" si="20"/>
        <v/>
      </c>
      <c r="K122" s="2"/>
      <c r="L122" s="43"/>
      <c r="M122" s="28" t="str">
        <f t="shared" si="15"/>
        <v/>
      </c>
      <c r="N122" s="28" t="str">
        <f t="shared" si="16"/>
        <v/>
      </c>
      <c r="P122" s="101" t="str">
        <f t="shared" si="21"/>
        <v/>
      </c>
      <c r="R122" s="15" t="str">
        <f>IF(Staff!$B122="", "", Staff!$B122)</f>
        <v/>
      </c>
      <c r="S122" s="28" t="str">
        <f>IF('Training &amp; Accreditation Items'!$B122="", "", 'Training &amp; Accreditation Items'!B122)</f>
        <v/>
      </c>
      <c r="U122" s="28" t="str">
        <f t="shared" si="22"/>
        <v/>
      </c>
      <c r="V122" s="28" t="str">
        <f t="shared" si="17"/>
        <v/>
      </c>
      <c r="X122" s="28" t="str">
        <f>IF($C122="", "", IFERROR(INDEX('Training &amp; Accreditation Items'!$N$11:$N$263, MATCH($C122, 'Training &amp; Accreditation Items'!$B$11:$B$263, 0)), ""))</f>
        <v/>
      </c>
      <c r="Z122" s="28">
        <v>112</v>
      </c>
      <c r="AB122" s="112" t="str">
        <f>IF($C122="", "", IF(IFERROR(INDEX('Training &amp; Accreditation Items'!$F$11:$F$263, MATCH($C122, 'Training &amp; Accreditation Items'!$B$11:$B$263, 0)), "")="", "None", IFERROR(INDEX('Training &amp; Accreditation Items'!$F$11:$F$263, MATCH($C122, 'Training &amp; Accreditation Items'!$B$11:$B$263, 0)), "")))</f>
        <v/>
      </c>
      <c r="AD122" s="101" t="str">
        <f t="shared" si="23"/>
        <v/>
      </c>
      <c r="AE122" s="28" t="str">
        <f>IF($AD122="", "", COUNTIF($AD$11:$AD$263, "&lt;"&amp;$AD122)+1+COUNTIF($AD$11:$AD122, $AD122)-1)</f>
        <v/>
      </c>
      <c r="AH122" s="28">
        <v>112</v>
      </c>
      <c r="AJ122" s="101" t="str">
        <f t="shared" si="24"/>
        <v/>
      </c>
      <c r="AL122" s="101" t="str">
        <f t="shared" si="25"/>
        <v/>
      </c>
      <c r="AM122" s="28" t="str">
        <f>IF($AL122="", "", IF(IFERROR(INDEX('Training &amp; Accreditation Items'!$F$11:$F$263, MATCH(IFERROR(INDEX($C$11:$C$263, MATCH($AH122, $Z$11:$Z$263, 0)), ""), 'Training &amp; Accreditation Items'!$B$11:$B$263, 0)), "")="", "None", IFERROR(INDEX('Training &amp; Accreditation Items'!$F$11:$F$263, MATCH(IFERROR(INDEX($C$11:$C$263, MATCH($AH122, $Z$11:$Z$263, 0)), ""), 'Training &amp; Accreditation Items'!$B$11:$B$263, 0)), "")))</f>
        <v/>
      </c>
      <c r="AO122" s="28" t="str">
        <f t="shared" si="26"/>
        <v/>
      </c>
      <c r="AQ122" s="106" t="str">
        <f t="shared" si="18"/>
        <v/>
      </c>
      <c r="AR122" s="109" t="str">
        <f t="shared" si="27"/>
        <v/>
      </c>
      <c r="AT122" s="101" t="str">
        <f t="shared" si="28"/>
        <v/>
      </c>
      <c r="AU122" s="132" t="str">
        <f>IF($C122="", "", IFERROR(INDEX('Training &amp; Accreditation Items'!$D$11:$D$263, MATCH(C122, 'Training &amp; Accreditation Items'!$B$11:$B$263, 0)), ""))</f>
        <v/>
      </c>
      <c r="AW122" s="28" t="str">
        <f t="shared" ca="1" si="29"/>
        <v/>
      </c>
    </row>
    <row r="123" spans="1:49" x14ac:dyDescent="0.25">
      <c r="A123" s="2"/>
      <c r="B123" s="21"/>
      <c r="C123" s="35"/>
      <c r="D123" s="11"/>
      <c r="E123" s="11"/>
      <c r="F123" s="36"/>
      <c r="G123" s="2"/>
      <c r="H123" s="49" t="str">
        <f t="shared" si="19"/>
        <v/>
      </c>
      <c r="I123" s="45" t="str">
        <f>IF($C123="", "", IFERROR(INDEX('Training &amp; Accreditation Items'!$E$11:$E$263, MATCH($C123, 'Training &amp; Accreditation Items'!$B$11:$B$263, 0)), ""))</f>
        <v/>
      </c>
      <c r="J123" s="69" t="str">
        <f t="shared" si="20"/>
        <v/>
      </c>
      <c r="K123" s="2"/>
      <c r="L123" s="43"/>
      <c r="M123" s="28" t="str">
        <f t="shared" si="15"/>
        <v/>
      </c>
      <c r="N123" s="28" t="str">
        <f t="shared" si="16"/>
        <v/>
      </c>
      <c r="P123" s="101" t="str">
        <f t="shared" si="21"/>
        <v/>
      </c>
      <c r="R123" s="15" t="str">
        <f>IF(Staff!$B123="", "", Staff!$B123)</f>
        <v/>
      </c>
      <c r="S123" s="28" t="str">
        <f>IF('Training &amp; Accreditation Items'!$B123="", "", 'Training &amp; Accreditation Items'!B123)</f>
        <v/>
      </c>
      <c r="U123" s="28" t="str">
        <f t="shared" si="22"/>
        <v/>
      </c>
      <c r="V123" s="28" t="str">
        <f t="shared" si="17"/>
        <v/>
      </c>
      <c r="X123" s="28" t="str">
        <f>IF($C123="", "", IFERROR(INDEX('Training &amp; Accreditation Items'!$N$11:$N$263, MATCH($C123, 'Training &amp; Accreditation Items'!$B$11:$B$263, 0)), ""))</f>
        <v/>
      </c>
      <c r="Z123" s="28">
        <v>113</v>
      </c>
      <c r="AB123" s="112" t="str">
        <f>IF($C123="", "", IF(IFERROR(INDEX('Training &amp; Accreditation Items'!$F$11:$F$263, MATCH($C123, 'Training &amp; Accreditation Items'!$B$11:$B$263, 0)), "")="", "None", IFERROR(INDEX('Training &amp; Accreditation Items'!$F$11:$F$263, MATCH($C123, 'Training &amp; Accreditation Items'!$B$11:$B$263, 0)), "")))</f>
        <v/>
      </c>
      <c r="AD123" s="101" t="str">
        <f t="shared" si="23"/>
        <v/>
      </c>
      <c r="AE123" s="28" t="str">
        <f>IF($AD123="", "", COUNTIF($AD$11:$AD$263, "&lt;"&amp;$AD123)+1+COUNTIF($AD$11:$AD123, $AD123)-1)</f>
        <v/>
      </c>
      <c r="AH123" s="28">
        <v>113</v>
      </c>
      <c r="AJ123" s="101" t="str">
        <f t="shared" si="24"/>
        <v/>
      </c>
      <c r="AL123" s="101" t="str">
        <f t="shared" si="25"/>
        <v/>
      </c>
      <c r="AM123" s="28" t="str">
        <f>IF($AL123="", "", IF(IFERROR(INDEX('Training &amp; Accreditation Items'!$F$11:$F$263, MATCH(IFERROR(INDEX($C$11:$C$263, MATCH($AH123, $Z$11:$Z$263, 0)), ""), 'Training &amp; Accreditation Items'!$B$11:$B$263, 0)), "")="", "None", IFERROR(INDEX('Training &amp; Accreditation Items'!$F$11:$F$263, MATCH(IFERROR(INDEX($C$11:$C$263, MATCH($AH123, $Z$11:$Z$263, 0)), ""), 'Training &amp; Accreditation Items'!$B$11:$B$263, 0)), "")))</f>
        <v/>
      </c>
      <c r="AO123" s="28" t="str">
        <f t="shared" si="26"/>
        <v/>
      </c>
      <c r="AQ123" s="106" t="str">
        <f t="shared" si="18"/>
        <v/>
      </c>
      <c r="AR123" s="109" t="str">
        <f t="shared" si="27"/>
        <v/>
      </c>
      <c r="AT123" s="101" t="str">
        <f t="shared" si="28"/>
        <v/>
      </c>
      <c r="AU123" s="132" t="str">
        <f>IF($C123="", "", IFERROR(INDEX('Training &amp; Accreditation Items'!$D$11:$D$263, MATCH(C123, 'Training &amp; Accreditation Items'!$B$11:$B$263, 0)), ""))</f>
        <v/>
      </c>
      <c r="AW123" s="28" t="str">
        <f t="shared" ca="1" si="29"/>
        <v/>
      </c>
    </row>
    <row r="124" spans="1:49" x14ac:dyDescent="0.25">
      <c r="A124" s="2"/>
      <c r="B124" s="21"/>
      <c r="C124" s="35"/>
      <c r="D124" s="11"/>
      <c r="E124" s="11"/>
      <c r="F124" s="36"/>
      <c r="G124" s="2"/>
      <c r="H124" s="49" t="str">
        <f t="shared" si="19"/>
        <v/>
      </c>
      <c r="I124" s="45" t="str">
        <f>IF($C124="", "", IFERROR(INDEX('Training &amp; Accreditation Items'!$E$11:$E$263, MATCH($C124, 'Training &amp; Accreditation Items'!$B$11:$B$263, 0)), ""))</f>
        <v/>
      </c>
      <c r="J124" s="69" t="str">
        <f t="shared" si="20"/>
        <v/>
      </c>
      <c r="K124" s="2"/>
      <c r="L124" s="43"/>
      <c r="M124" s="28" t="str">
        <f t="shared" si="15"/>
        <v/>
      </c>
      <c r="N124" s="28" t="str">
        <f t="shared" si="16"/>
        <v/>
      </c>
      <c r="P124" s="101" t="str">
        <f t="shared" si="21"/>
        <v/>
      </c>
      <c r="R124" s="15" t="str">
        <f>IF(Staff!$B124="", "", Staff!$B124)</f>
        <v/>
      </c>
      <c r="S124" s="28" t="str">
        <f>IF('Training &amp; Accreditation Items'!$B124="", "", 'Training &amp; Accreditation Items'!B124)</f>
        <v/>
      </c>
      <c r="U124" s="28" t="str">
        <f t="shared" si="22"/>
        <v/>
      </c>
      <c r="V124" s="28" t="str">
        <f t="shared" si="17"/>
        <v/>
      </c>
      <c r="X124" s="28" t="str">
        <f>IF($C124="", "", IFERROR(INDEX('Training &amp; Accreditation Items'!$N$11:$N$263, MATCH($C124, 'Training &amp; Accreditation Items'!$B$11:$B$263, 0)), ""))</f>
        <v/>
      </c>
      <c r="Z124" s="28">
        <v>114</v>
      </c>
      <c r="AB124" s="112" t="str">
        <f>IF($C124="", "", IF(IFERROR(INDEX('Training &amp; Accreditation Items'!$F$11:$F$263, MATCH($C124, 'Training &amp; Accreditation Items'!$B$11:$B$263, 0)), "")="", "None", IFERROR(INDEX('Training &amp; Accreditation Items'!$F$11:$F$263, MATCH($C124, 'Training &amp; Accreditation Items'!$B$11:$B$263, 0)), "")))</f>
        <v/>
      </c>
      <c r="AD124" s="101" t="str">
        <f t="shared" si="23"/>
        <v/>
      </c>
      <c r="AE124" s="28" t="str">
        <f>IF($AD124="", "", COUNTIF($AD$11:$AD$263, "&lt;"&amp;$AD124)+1+COUNTIF($AD$11:$AD124, $AD124)-1)</f>
        <v/>
      </c>
      <c r="AH124" s="28">
        <v>114</v>
      </c>
      <c r="AJ124" s="101" t="str">
        <f t="shared" si="24"/>
        <v/>
      </c>
      <c r="AL124" s="101" t="str">
        <f t="shared" si="25"/>
        <v/>
      </c>
      <c r="AM124" s="28" t="str">
        <f>IF($AL124="", "", IF(IFERROR(INDEX('Training &amp; Accreditation Items'!$F$11:$F$263, MATCH(IFERROR(INDEX($C$11:$C$263, MATCH($AH124, $Z$11:$Z$263, 0)), ""), 'Training &amp; Accreditation Items'!$B$11:$B$263, 0)), "")="", "None", IFERROR(INDEX('Training &amp; Accreditation Items'!$F$11:$F$263, MATCH(IFERROR(INDEX($C$11:$C$263, MATCH($AH124, $Z$11:$Z$263, 0)), ""), 'Training &amp; Accreditation Items'!$B$11:$B$263, 0)), "")))</f>
        <v/>
      </c>
      <c r="AO124" s="28" t="str">
        <f t="shared" si="26"/>
        <v/>
      </c>
      <c r="AQ124" s="106" t="str">
        <f t="shared" si="18"/>
        <v/>
      </c>
      <c r="AR124" s="109" t="str">
        <f t="shared" si="27"/>
        <v/>
      </c>
      <c r="AT124" s="101" t="str">
        <f t="shared" si="28"/>
        <v/>
      </c>
      <c r="AU124" s="132" t="str">
        <f>IF($C124="", "", IFERROR(INDEX('Training &amp; Accreditation Items'!$D$11:$D$263, MATCH(C124, 'Training &amp; Accreditation Items'!$B$11:$B$263, 0)), ""))</f>
        <v/>
      </c>
      <c r="AW124" s="28" t="str">
        <f t="shared" ca="1" si="29"/>
        <v/>
      </c>
    </row>
    <row r="125" spans="1:49" x14ac:dyDescent="0.25">
      <c r="A125" s="2"/>
      <c r="B125" s="21"/>
      <c r="C125" s="35"/>
      <c r="D125" s="11"/>
      <c r="E125" s="11"/>
      <c r="F125" s="36"/>
      <c r="G125" s="2"/>
      <c r="H125" s="49" t="str">
        <f t="shared" si="19"/>
        <v/>
      </c>
      <c r="I125" s="45" t="str">
        <f>IF($C125="", "", IFERROR(INDEX('Training &amp; Accreditation Items'!$E$11:$E$263, MATCH($C125, 'Training &amp; Accreditation Items'!$B$11:$B$263, 0)), ""))</f>
        <v/>
      </c>
      <c r="J125" s="69" t="str">
        <f t="shared" si="20"/>
        <v/>
      </c>
      <c r="K125" s="2"/>
      <c r="L125" s="43"/>
      <c r="M125" s="28" t="str">
        <f t="shared" si="15"/>
        <v/>
      </c>
      <c r="N125" s="28" t="str">
        <f t="shared" si="16"/>
        <v/>
      </c>
      <c r="P125" s="101" t="str">
        <f t="shared" si="21"/>
        <v/>
      </c>
      <c r="R125" s="15" t="str">
        <f>IF(Staff!$B125="", "", Staff!$B125)</f>
        <v/>
      </c>
      <c r="S125" s="28" t="str">
        <f>IF('Training &amp; Accreditation Items'!$B125="", "", 'Training &amp; Accreditation Items'!B125)</f>
        <v/>
      </c>
      <c r="U125" s="28" t="str">
        <f t="shared" si="22"/>
        <v/>
      </c>
      <c r="V125" s="28" t="str">
        <f t="shared" si="17"/>
        <v/>
      </c>
      <c r="X125" s="28" t="str">
        <f>IF($C125="", "", IFERROR(INDEX('Training &amp; Accreditation Items'!$N$11:$N$263, MATCH($C125, 'Training &amp; Accreditation Items'!$B$11:$B$263, 0)), ""))</f>
        <v/>
      </c>
      <c r="Z125" s="28">
        <v>115</v>
      </c>
      <c r="AB125" s="112" t="str">
        <f>IF($C125="", "", IF(IFERROR(INDEX('Training &amp; Accreditation Items'!$F$11:$F$263, MATCH($C125, 'Training &amp; Accreditation Items'!$B$11:$B$263, 0)), "")="", "None", IFERROR(INDEX('Training &amp; Accreditation Items'!$F$11:$F$263, MATCH($C125, 'Training &amp; Accreditation Items'!$B$11:$B$263, 0)), "")))</f>
        <v/>
      </c>
      <c r="AD125" s="101" t="str">
        <f t="shared" si="23"/>
        <v/>
      </c>
      <c r="AE125" s="28" t="str">
        <f>IF($AD125="", "", COUNTIF($AD$11:$AD$263, "&lt;"&amp;$AD125)+1+COUNTIF($AD$11:$AD125, $AD125)-1)</f>
        <v/>
      </c>
      <c r="AH125" s="28">
        <v>115</v>
      </c>
      <c r="AJ125" s="101" t="str">
        <f t="shared" si="24"/>
        <v/>
      </c>
      <c r="AL125" s="101" t="str">
        <f t="shared" si="25"/>
        <v/>
      </c>
      <c r="AM125" s="28" t="str">
        <f>IF($AL125="", "", IF(IFERROR(INDEX('Training &amp; Accreditation Items'!$F$11:$F$263, MATCH(IFERROR(INDEX($C$11:$C$263, MATCH($AH125, $Z$11:$Z$263, 0)), ""), 'Training &amp; Accreditation Items'!$B$11:$B$263, 0)), "")="", "None", IFERROR(INDEX('Training &amp; Accreditation Items'!$F$11:$F$263, MATCH(IFERROR(INDEX($C$11:$C$263, MATCH($AH125, $Z$11:$Z$263, 0)), ""), 'Training &amp; Accreditation Items'!$B$11:$B$263, 0)), "")))</f>
        <v/>
      </c>
      <c r="AO125" s="28" t="str">
        <f t="shared" si="26"/>
        <v/>
      </c>
      <c r="AQ125" s="106" t="str">
        <f t="shared" si="18"/>
        <v/>
      </c>
      <c r="AR125" s="109" t="str">
        <f t="shared" si="27"/>
        <v/>
      </c>
      <c r="AT125" s="101" t="str">
        <f t="shared" si="28"/>
        <v/>
      </c>
      <c r="AU125" s="132" t="str">
        <f>IF($C125="", "", IFERROR(INDEX('Training &amp; Accreditation Items'!$D$11:$D$263, MATCH(C125, 'Training &amp; Accreditation Items'!$B$11:$B$263, 0)), ""))</f>
        <v/>
      </c>
      <c r="AW125" s="28" t="str">
        <f t="shared" ca="1" si="29"/>
        <v/>
      </c>
    </row>
    <row r="126" spans="1:49" x14ac:dyDescent="0.25">
      <c r="A126" s="2"/>
      <c r="B126" s="21"/>
      <c r="C126" s="35"/>
      <c r="D126" s="11"/>
      <c r="E126" s="11"/>
      <c r="F126" s="36"/>
      <c r="G126" s="2"/>
      <c r="H126" s="49" t="str">
        <f t="shared" si="19"/>
        <v/>
      </c>
      <c r="I126" s="45" t="str">
        <f>IF($C126="", "", IFERROR(INDEX('Training &amp; Accreditation Items'!$E$11:$E$263, MATCH($C126, 'Training &amp; Accreditation Items'!$B$11:$B$263, 0)), ""))</f>
        <v/>
      </c>
      <c r="J126" s="69" t="str">
        <f t="shared" si="20"/>
        <v/>
      </c>
      <c r="K126" s="2"/>
      <c r="L126" s="43"/>
      <c r="M126" s="28" t="str">
        <f t="shared" si="15"/>
        <v/>
      </c>
      <c r="N126" s="28" t="str">
        <f t="shared" si="16"/>
        <v/>
      </c>
      <c r="P126" s="101" t="str">
        <f t="shared" si="21"/>
        <v/>
      </c>
      <c r="R126" s="15" t="str">
        <f>IF(Staff!$B126="", "", Staff!$B126)</f>
        <v/>
      </c>
      <c r="S126" s="28" t="str">
        <f>IF('Training &amp; Accreditation Items'!$B126="", "", 'Training &amp; Accreditation Items'!B126)</f>
        <v/>
      </c>
      <c r="U126" s="28" t="str">
        <f t="shared" si="22"/>
        <v/>
      </c>
      <c r="V126" s="28" t="str">
        <f t="shared" si="17"/>
        <v/>
      </c>
      <c r="X126" s="28" t="str">
        <f>IF($C126="", "", IFERROR(INDEX('Training &amp; Accreditation Items'!$N$11:$N$263, MATCH($C126, 'Training &amp; Accreditation Items'!$B$11:$B$263, 0)), ""))</f>
        <v/>
      </c>
      <c r="Z126" s="28">
        <v>116</v>
      </c>
      <c r="AB126" s="112" t="str">
        <f>IF($C126="", "", IF(IFERROR(INDEX('Training &amp; Accreditation Items'!$F$11:$F$263, MATCH($C126, 'Training &amp; Accreditation Items'!$B$11:$B$263, 0)), "")="", "None", IFERROR(INDEX('Training &amp; Accreditation Items'!$F$11:$F$263, MATCH($C126, 'Training &amp; Accreditation Items'!$B$11:$B$263, 0)), "")))</f>
        <v/>
      </c>
      <c r="AD126" s="101" t="str">
        <f t="shared" si="23"/>
        <v/>
      </c>
      <c r="AE126" s="28" t="str">
        <f>IF($AD126="", "", COUNTIF($AD$11:$AD$263, "&lt;"&amp;$AD126)+1+COUNTIF($AD$11:$AD126, $AD126)-1)</f>
        <v/>
      </c>
      <c r="AH126" s="28">
        <v>116</v>
      </c>
      <c r="AJ126" s="101" t="str">
        <f t="shared" si="24"/>
        <v/>
      </c>
      <c r="AL126" s="101" t="str">
        <f t="shared" si="25"/>
        <v/>
      </c>
      <c r="AM126" s="28" t="str">
        <f>IF($AL126="", "", IF(IFERROR(INDEX('Training &amp; Accreditation Items'!$F$11:$F$263, MATCH(IFERROR(INDEX($C$11:$C$263, MATCH($AH126, $Z$11:$Z$263, 0)), ""), 'Training &amp; Accreditation Items'!$B$11:$B$263, 0)), "")="", "None", IFERROR(INDEX('Training &amp; Accreditation Items'!$F$11:$F$263, MATCH(IFERROR(INDEX($C$11:$C$263, MATCH($AH126, $Z$11:$Z$263, 0)), ""), 'Training &amp; Accreditation Items'!$B$11:$B$263, 0)), "")))</f>
        <v/>
      </c>
      <c r="AO126" s="28" t="str">
        <f t="shared" si="26"/>
        <v/>
      </c>
      <c r="AQ126" s="106" t="str">
        <f t="shared" si="18"/>
        <v/>
      </c>
      <c r="AR126" s="109" t="str">
        <f t="shared" si="27"/>
        <v/>
      </c>
      <c r="AT126" s="101" t="str">
        <f t="shared" si="28"/>
        <v/>
      </c>
      <c r="AU126" s="132" t="str">
        <f>IF($C126="", "", IFERROR(INDEX('Training &amp; Accreditation Items'!$D$11:$D$263, MATCH(C126, 'Training &amp; Accreditation Items'!$B$11:$B$263, 0)), ""))</f>
        <v/>
      </c>
      <c r="AW126" s="28" t="str">
        <f t="shared" ca="1" si="29"/>
        <v/>
      </c>
    </row>
    <row r="127" spans="1:49" x14ac:dyDescent="0.25">
      <c r="A127" s="2"/>
      <c r="B127" s="21"/>
      <c r="C127" s="35"/>
      <c r="D127" s="11"/>
      <c r="E127" s="11"/>
      <c r="F127" s="36"/>
      <c r="G127" s="2"/>
      <c r="H127" s="49" t="str">
        <f t="shared" si="19"/>
        <v/>
      </c>
      <c r="I127" s="45" t="str">
        <f>IF($C127="", "", IFERROR(INDEX('Training &amp; Accreditation Items'!$E$11:$E$263, MATCH($C127, 'Training &amp; Accreditation Items'!$B$11:$B$263, 0)), ""))</f>
        <v/>
      </c>
      <c r="J127" s="69" t="str">
        <f t="shared" si="20"/>
        <v/>
      </c>
      <c r="K127" s="2"/>
      <c r="L127" s="43"/>
      <c r="M127" s="28" t="str">
        <f t="shared" si="15"/>
        <v/>
      </c>
      <c r="N127" s="28" t="str">
        <f t="shared" si="16"/>
        <v/>
      </c>
      <c r="P127" s="101" t="str">
        <f t="shared" si="21"/>
        <v/>
      </c>
      <c r="R127" s="15" t="str">
        <f>IF(Staff!$B127="", "", Staff!$B127)</f>
        <v/>
      </c>
      <c r="S127" s="28" t="str">
        <f>IF('Training &amp; Accreditation Items'!$B127="", "", 'Training &amp; Accreditation Items'!B127)</f>
        <v/>
      </c>
      <c r="U127" s="28" t="str">
        <f t="shared" si="22"/>
        <v/>
      </c>
      <c r="V127" s="28" t="str">
        <f t="shared" si="17"/>
        <v/>
      </c>
      <c r="X127" s="28" t="str">
        <f>IF($C127="", "", IFERROR(INDEX('Training &amp; Accreditation Items'!$N$11:$N$263, MATCH($C127, 'Training &amp; Accreditation Items'!$B$11:$B$263, 0)), ""))</f>
        <v/>
      </c>
      <c r="Z127" s="28">
        <v>117</v>
      </c>
      <c r="AB127" s="112" t="str">
        <f>IF($C127="", "", IF(IFERROR(INDEX('Training &amp; Accreditation Items'!$F$11:$F$263, MATCH($C127, 'Training &amp; Accreditation Items'!$B$11:$B$263, 0)), "")="", "None", IFERROR(INDEX('Training &amp; Accreditation Items'!$F$11:$F$263, MATCH($C127, 'Training &amp; Accreditation Items'!$B$11:$B$263, 0)), "")))</f>
        <v/>
      </c>
      <c r="AD127" s="101" t="str">
        <f t="shared" si="23"/>
        <v/>
      </c>
      <c r="AE127" s="28" t="str">
        <f>IF($AD127="", "", COUNTIF($AD$11:$AD$263, "&lt;"&amp;$AD127)+1+COUNTIF($AD$11:$AD127, $AD127)-1)</f>
        <v/>
      </c>
      <c r="AH127" s="28">
        <v>117</v>
      </c>
      <c r="AJ127" s="101" t="str">
        <f t="shared" si="24"/>
        <v/>
      </c>
      <c r="AL127" s="101" t="str">
        <f t="shared" si="25"/>
        <v/>
      </c>
      <c r="AM127" s="28" t="str">
        <f>IF($AL127="", "", IF(IFERROR(INDEX('Training &amp; Accreditation Items'!$F$11:$F$263, MATCH(IFERROR(INDEX($C$11:$C$263, MATCH($AH127, $Z$11:$Z$263, 0)), ""), 'Training &amp; Accreditation Items'!$B$11:$B$263, 0)), "")="", "None", IFERROR(INDEX('Training &amp; Accreditation Items'!$F$11:$F$263, MATCH(IFERROR(INDEX($C$11:$C$263, MATCH($AH127, $Z$11:$Z$263, 0)), ""), 'Training &amp; Accreditation Items'!$B$11:$B$263, 0)), "")))</f>
        <v/>
      </c>
      <c r="AO127" s="28" t="str">
        <f t="shared" si="26"/>
        <v/>
      </c>
      <c r="AQ127" s="106" t="str">
        <f t="shared" si="18"/>
        <v/>
      </c>
      <c r="AR127" s="109" t="str">
        <f t="shared" si="27"/>
        <v/>
      </c>
      <c r="AT127" s="101" t="str">
        <f t="shared" si="28"/>
        <v/>
      </c>
      <c r="AU127" s="132" t="str">
        <f>IF($C127="", "", IFERROR(INDEX('Training &amp; Accreditation Items'!$D$11:$D$263, MATCH(C127, 'Training &amp; Accreditation Items'!$B$11:$B$263, 0)), ""))</f>
        <v/>
      </c>
      <c r="AW127" s="28" t="str">
        <f t="shared" ca="1" si="29"/>
        <v/>
      </c>
    </row>
    <row r="128" spans="1:49" x14ac:dyDescent="0.25">
      <c r="A128" s="2"/>
      <c r="B128" s="21"/>
      <c r="C128" s="35"/>
      <c r="D128" s="11"/>
      <c r="E128" s="11"/>
      <c r="F128" s="36"/>
      <c r="G128" s="2"/>
      <c r="H128" s="49" t="str">
        <f t="shared" si="19"/>
        <v/>
      </c>
      <c r="I128" s="45" t="str">
        <f>IF($C128="", "", IFERROR(INDEX('Training &amp; Accreditation Items'!$E$11:$E$263, MATCH($C128, 'Training &amp; Accreditation Items'!$B$11:$B$263, 0)), ""))</f>
        <v/>
      </c>
      <c r="J128" s="69" t="str">
        <f t="shared" si="20"/>
        <v/>
      </c>
      <c r="K128" s="2"/>
      <c r="L128" s="43"/>
      <c r="M128" s="28" t="str">
        <f t="shared" si="15"/>
        <v/>
      </c>
      <c r="N128" s="28" t="str">
        <f t="shared" si="16"/>
        <v/>
      </c>
      <c r="P128" s="101" t="str">
        <f t="shared" si="21"/>
        <v/>
      </c>
      <c r="R128" s="15" t="str">
        <f>IF(Staff!$B128="", "", Staff!$B128)</f>
        <v/>
      </c>
      <c r="S128" s="28" t="str">
        <f>IF('Training &amp; Accreditation Items'!$B128="", "", 'Training &amp; Accreditation Items'!B128)</f>
        <v/>
      </c>
      <c r="U128" s="28" t="str">
        <f t="shared" si="22"/>
        <v/>
      </c>
      <c r="V128" s="28" t="str">
        <f t="shared" si="17"/>
        <v/>
      </c>
      <c r="X128" s="28" t="str">
        <f>IF($C128="", "", IFERROR(INDEX('Training &amp; Accreditation Items'!$N$11:$N$263, MATCH($C128, 'Training &amp; Accreditation Items'!$B$11:$B$263, 0)), ""))</f>
        <v/>
      </c>
      <c r="Z128" s="28">
        <v>118</v>
      </c>
      <c r="AB128" s="112" t="str">
        <f>IF($C128="", "", IF(IFERROR(INDEX('Training &amp; Accreditation Items'!$F$11:$F$263, MATCH($C128, 'Training &amp; Accreditation Items'!$B$11:$B$263, 0)), "")="", "None", IFERROR(INDEX('Training &amp; Accreditation Items'!$F$11:$F$263, MATCH($C128, 'Training &amp; Accreditation Items'!$B$11:$B$263, 0)), "")))</f>
        <v/>
      </c>
      <c r="AD128" s="101" t="str">
        <f t="shared" si="23"/>
        <v/>
      </c>
      <c r="AE128" s="28" t="str">
        <f>IF($AD128="", "", COUNTIF($AD$11:$AD$263, "&lt;"&amp;$AD128)+1+COUNTIF($AD$11:$AD128, $AD128)-1)</f>
        <v/>
      </c>
      <c r="AH128" s="28">
        <v>118</v>
      </c>
      <c r="AJ128" s="101" t="str">
        <f t="shared" si="24"/>
        <v/>
      </c>
      <c r="AL128" s="101" t="str">
        <f t="shared" si="25"/>
        <v/>
      </c>
      <c r="AM128" s="28" t="str">
        <f>IF($AL128="", "", IF(IFERROR(INDEX('Training &amp; Accreditation Items'!$F$11:$F$263, MATCH(IFERROR(INDEX($C$11:$C$263, MATCH($AH128, $Z$11:$Z$263, 0)), ""), 'Training &amp; Accreditation Items'!$B$11:$B$263, 0)), "")="", "None", IFERROR(INDEX('Training &amp; Accreditation Items'!$F$11:$F$263, MATCH(IFERROR(INDEX($C$11:$C$263, MATCH($AH128, $Z$11:$Z$263, 0)), ""), 'Training &amp; Accreditation Items'!$B$11:$B$263, 0)), "")))</f>
        <v/>
      </c>
      <c r="AO128" s="28" t="str">
        <f t="shared" si="26"/>
        <v/>
      </c>
      <c r="AQ128" s="106" t="str">
        <f t="shared" si="18"/>
        <v/>
      </c>
      <c r="AR128" s="109" t="str">
        <f t="shared" si="27"/>
        <v/>
      </c>
      <c r="AT128" s="101" t="str">
        <f t="shared" si="28"/>
        <v/>
      </c>
      <c r="AU128" s="132" t="str">
        <f>IF($C128="", "", IFERROR(INDEX('Training &amp; Accreditation Items'!$D$11:$D$263, MATCH(C128, 'Training &amp; Accreditation Items'!$B$11:$B$263, 0)), ""))</f>
        <v/>
      </c>
      <c r="AW128" s="28" t="str">
        <f t="shared" ca="1" si="29"/>
        <v/>
      </c>
    </row>
    <row r="129" spans="1:49" x14ac:dyDescent="0.25">
      <c r="A129" s="2"/>
      <c r="B129" s="21"/>
      <c r="C129" s="35"/>
      <c r="D129" s="11"/>
      <c r="E129" s="11"/>
      <c r="F129" s="36"/>
      <c r="G129" s="2"/>
      <c r="H129" s="49" t="str">
        <f t="shared" si="19"/>
        <v/>
      </c>
      <c r="I129" s="45" t="str">
        <f>IF($C129="", "", IFERROR(INDEX('Training &amp; Accreditation Items'!$E$11:$E$263, MATCH($C129, 'Training &amp; Accreditation Items'!$B$11:$B$263, 0)), ""))</f>
        <v/>
      </c>
      <c r="J129" s="69" t="str">
        <f t="shared" si="20"/>
        <v/>
      </c>
      <c r="K129" s="2"/>
      <c r="L129" s="43"/>
      <c r="M129" s="28" t="str">
        <f t="shared" si="15"/>
        <v/>
      </c>
      <c r="N129" s="28" t="str">
        <f t="shared" si="16"/>
        <v/>
      </c>
      <c r="P129" s="101" t="str">
        <f t="shared" si="21"/>
        <v/>
      </c>
      <c r="R129" s="15" t="str">
        <f>IF(Staff!$B129="", "", Staff!$B129)</f>
        <v/>
      </c>
      <c r="S129" s="28" t="str">
        <f>IF('Training &amp; Accreditation Items'!$B129="", "", 'Training &amp; Accreditation Items'!B129)</f>
        <v/>
      </c>
      <c r="U129" s="28" t="str">
        <f t="shared" si="22"/>
        <v/>
      </c>
      <c r="V129" s="28" t="str">
        <f t="shared" si="17"/>
        <v/>
      </c>
      <c r="X129" s="28" t="str">
        <f>IF($C129="", "", IFERROR(INDEX('Training &amp; Accreditation Items'!$N$11:$N$263, MATCH($C129, 'Training &amp; Accreditation Items'!$B$11:$B$263, 0)), ""))</f>
        <v/>
      </c>
      <c r="Z129" s="28">
        <v>119</v>
      </c>
      <c r="AB129" s="112" t="str">
        <f>IF($C129="", "", IF(IFERROR(INDEX('Training &amp; Accreditation Items'!$F$11:$F$263, MATCH($C129, 'Training &amp; Accreditation Items'!$B$11:$B$263, 0)), "")="", "None", IFERROR(INDEX('Training &amp; Accreditation Items'!$F$11:$F$263, MATCH($C129, 'Training &amp; Accreditation Items'!$B$11:$B$263, 0)), "")))</f>
        <v/>
      </c>
      <c r="AD129" s="101" t="str">
        <f t="shared" si="23"/>
        <v/>
      </c>
      <c r="AE129" s="28" t="str">
        <f>IF($AD129="", "", COUNTIF($AD$11:$AD$263, "&lt;"&amp;$AD129)+1+COUNTIF($AD$11:$AD129, $AD129)-1)</f>
        <v/>
      </c>
      <c r="AH129" s="28">
        <v>119</v>
      </c>
      <c r="AJ129" s="101" t="str">
        <f t="shared" si="24"/>
        <v/>
      </c>
      <c r="AL129" s="101" t="str">
        <f t="shared" si="25"/>
        <v/>
      </c>
      <c r="AM129" s="28" t="str">
        <f>IF($AL129="", "", IF(IFERROR(INDEX('Training &amp; Accreditation Items'!$F$11:$F$263, MATCH(IFERROR(INDEX($C$11:$C$263, MATCH($AH129, $Z$11:$Z$263, 0)), ""), 'Training &amp; Accreditation Items'!$B$11:$B$263, 0)), "")="", "None", IFERROR(INDEX('Training &amp; Accreditation Items'!$F$11:$F$263, MATCH(IFERROR(INDEX($C$11:$C$263, MATCH($AH129, $Z$11:$Z$263, 0)), ""), 'Training &amp; Accreditation Items'!$B$11:$B$263, 0)), "")))</f>
        <v/>
      </c>
      <c r="AO129" s="28" t="str">
        <f t="shared" si="26"/>
        <v/>
      </c>
      <c r="AQ129" s="106" t="str">
        <f t="shared" si="18"/>
        <v/>
      </c>
      <c r="AR129" s="109" t="str">
        <f t="shared" si="27"/>
        <v/>
      </c>
      <c r="AT129" s="101" t="str">
        <f t="shared" si="28"/>
        <v/>
      </c>
      <c r="AU129" s="132" t="str">
        <f>IF($C129="", "", IFERROR(INDEX('Training &amp; Accreditation Items'!$D$11:$D$263, MATCH(C129, 'Training &amp; Accreditation Items'!$B$11:$B$263, 0)), ""))</f>
        <v/>
      </c>
      <c r="AW129" s="28" t="str">
        <f t="shared" ca="1" si="29"/>
        <v/>
      </c>
    </row>
    <row r="130" spans="1:49" x14ac:dyDescent="0.25">
      <c r="A130" s="2"/>
      <c r="B130" s="21"/>
      <c r="C130" s="35"/>
      <c r="D130" s="11"/>
      <c r="E130" s="11"/>
      <c r="F130" s="36"/>
      <c r="G130" s="2"/>
      <c r="H130" s="49" t="str">
        <f t="shared" si="19"/>
        <v/>
      </c>
      <c r="I130" s="45" t="str">
        <f>IF($C130="", "", IFERROR(INDEX('Training &amp; Accreditation Items'!$E$11:$E$263, MATCH($C130, 'Training &amp; Accreditation Items'!$B$11:$B$263, 0)), ""))</f>
        <v/>
      </c>
      <c r="J130" s="69" t="str">
        <f t="shared" si="20"/>
        <v/>
      </c>
      <c r="K130" s="2"/>
      <c r="L130" s="43"/>
      <c r="M130" s="28" t="str">
        <f t="shared" si="15"/>
        <v/>
      </c>
      <c r="N130" s="28" t="str">
        <f t="shared" si="16"/>
        <v/>
      </c>
      <c r="P130" s="101" t="str">
        <f t="shared" si="21"/>
        <v/>
      </c>
      <c r="R130" s="15" t="str">
        <f>IF(Staff!$B130="", "", Staff!$B130)</f>
        <v/>
      </c>
      <c r="S130" s="28" t="str">
        <f>IF('Training &amp; Accreditation Items'!$B130="", "", 'Training &amp; Accreditation Items'!B130)</f>
        <v/>
      </c>
      <c r="U130" s="28" t="str">
        <f t="shared" si="22"/>
        <v/>
      </c>
      <c r="V130" s="28" t="str">
        <f t="shared" si="17"/>
        <v/>
      </c>
      <c r="X130" s="28" t="str">
        <f>IF($C130="", "", IFERROR(INDEX('Training &amp; Accreditation Items'!$N$11:$N$263, MATCH($C130, 'Training &amp; Accreditation Items'!$B$11:$B$263, 0)), ""))</f>
        <v/>
      </c>
      <c r="Z130" s="28">
        <v>120</v>
      </c>
      <c r="AB130" s="112" t="str">
        <f>IF($C130="", "", IF(IFERROR(INDEX('Training &amp; Accreditation Items'!$F$11:$F$263, MATCH($C130, 'Training &amp; Accreditation Items'!$B$11:$B$263, 0)), "")="", "None", IFERROR(INDEX('Training &amp; Accreditation Items'!$F$11:$F$263, MATCH($C130, 'Training &amp; Accreditation Items'!$B$11:$B$263, 0)), "")))</f>
        <v/>
      </c>
      <c r="AD130" s="101" t="str">
        <f t="shared" si="23"/>
        <v/>
      </c>
      <c r="AE130" s="28" t="str">
        <f>IF($AD130="", "", COUNTIF($AD$11:$AD$263, "&lt;"&amp;$AD130)+1+COUNTIF($AD$11:$AD130, $AD130)-1)</f>
        <v/>
      </c>
      <c r="AH130" s="28">
        <v>120</v>
      </c>
      <c r="AJ130" s="101" t="str">
        <f t="shared" si="24"/>
        <v/>
      </c>
      <c r="AL130" s="101" t="str">
        <f t="shared" si="25"/>
        <v/>
      </c>
      <c r="AM130" s="28" t="str">
        <f>IF($AL130="", "", IF(IFERROR(INDEX('Training &amp; Accreditation Items'!$F$11:$F$263, MATCH(IFERROR(INDEX($C$11:$C$263, MATCH($AH130, $Z$11:$Z$263, 0)), ""), 'Training &amp; Accreditation Items'!$B$11:$B$263, 0)), "")="", "None", IFERROR(INDEX('Training &amp; Accreditation Items'!$F$11:$F$263, MATCH(IFERROR(INDEX($C$11:$C$263, MATCH($AH130, $Z$11:$Z$263, 0)), ""), 'Training &amp; Accreditation Items'!$B$11:$B$263, 0)), "")))</f>
        <v/>
      </c>
      <c r="AO130" s="28" t="str">
        <f t="shared" si="26"/>
        <v/>
      </c>
      <c r="AQ130" s="106" t="str">
        <f t="shared" si="18"/>
        <v/>
      </c>
      <c r="AR130" s="109" t="str">
        <f t="shared" si="27"/>
        <v/>
      </c>
      <c r="AT130" s="101" t="str">
        <f t="shared" si="28"/>
        <v/>
      </c>
      <c r="AU130" s="132" t="str">
        <f>IF($C130="", "", IFERROR(INDEX('Training &amp; Accreditation Items'!$D$11:$D$263, MATCH(C130, 'Training &amp; Accreditation Items'!$B$11:$B$263, 0)), ""))</f>
        <v/>
      </c>
      <c r="AW130" s="28" t="str">
        <f t="shared" ca="1" si="29"/>
        <v/>
      </c>
    </row>
    <row r="131" spans="1:49" x14ac:dyDescent="0.25">
      <c r="A131" s="2"/>
      <c r="B131" s="21"/>
      <c r="C131" s="35"/>
      <c r="D131" s="11"/>
      <c r="E131" s="11"/>
      <c r="F131" s="36"/>
      <c r="G131" s="2"/>
      <c r="H131" s="49" t="str">
        <f t="shared" si="19"/>
        <v/>
      </c>
      <c r="I131" s="45" t="str">
        <f>IF($C131="", "", IFERROR(INDEX('Training &amp; Accreditation Items'!$E$11:$E$263, MATCH($C131, 'Training &amp; Accreditation Items'!$B$11:$B$263, 0)), ""))</f>
        <v/>
      </c>
      <c r="J131" s="69" t="str">
        <f t="shared" si="20"/>
        <v/>
      </c>
      <c r="K131" s="2"/>
      <c r="L131" s="43"/>
      <c r="M131" s="28" t="str">
        <f t="shared" si="15"/>
        <v/>
      </c>
      <c r="N131" s="28" t="str">
        <f t="shared" si="16"/>
        <v/>
      </c>
      <c r="P131" s="101" t="str">
        <f t="shared" si="21"/>
        <v/>
      </c>
      <c r="R131" s="16" t="str">
        <f>IF(Staff!$B131="", "", Staff!$B131)</f>
        <v/>
      </c>
      <c r="S131" s="28" t="str">
        <f>IF('Training &amp; Accreditation Items'!$B131="", "", 'Training &amp; Accreditation Items'!B131)</f>
        <v/>
      </c>
      <c r="U131" s="28" t="str">
        <f t="shared" si="22"/>
        <v/>
      </c>
      <c r="V131" s="28" t="str">
        <f t="shared" si="17"/>
        <v/>
      </c>
      <c r="X131" s="28" t="str">
        <f>IF($C131="", "", IFERROR(INDEX('Training &amp; Accreditation Items'!$N$11:$N$263, MATCH($C131, 'Training &amp; Accreditation Items'!$B$11:$B$263, 0)), ""))</f>
        <v/>
      </c>
      <c r="Z131" s="28">
        <v>121</v>
      </c>
      <c r="AB131" s="112" t="str">
        <f>IF($C131="", "", IF(IFERROR(INDEX('Training &amp; Accreditation Items'!$F$11:$F$263, MATCH($C131, 'Training &amp; Accreditation Items'!$B$11:$B$263, 0)), "")="", "None", IFERROR(INDEX('Training &amp; Accreditation Items'!$F$11:$F$263, MATCH($C131, 'Training &amp; Accreditation Items'!$B$11:$B$263, 0)), "")))</f>
        <v/>
      </c>
      <c r="AD131" s="101" t="str">
        <f t="shared" si="23"/>
        <v/>
      </c>
      <c r="AE131" s="28" t="str">
        <f>IF($AD131="", "", COUNTIF($AD$11:$AD$263, "&lt;"&amp;$AD131)+1+COUNTIF($AD$11:$AD131, $AD131)-1)</f>
        <v/>
      </c>
      <c r="AH131" s="28">
        <v>121</v>
      </c>
      <c r="AJ131" s="101" t="str">
        <f t="shared" si="24"/>
        <v/>
      </c>
      <c r="AL131" s="101" t="str">
        <f t="shared" si="25"/>
        <v/>
      </c>
      <c r="AM131" s="28" t="str">
        <f>IF($AL131="", "", IF(IFERROR(INDEX('Training &amp; Accreditation Items'!$F$11:$F$263, MATCH(IFERROR(INDEX($C$11:$C$263, MATCH($AH131, $Z$11:$Z$263, 0)), ""), 'Training &amp; Accreditation Items'!$B$11:$B$263, 0)), "")="", "None", IFERROR(INDEX('Training &amp; Accreditation Items'!$F$11:$F$263, MATCH(IFERROR(INDEX($C$11:$C$263, MATCH($AH131, $Z$11:$Z$263, 0)), ""), 'Training &amp; Accreditation Items'!$B$11:$B$263, 0)), "")))</f>
        <v/>
      </c>
      <c r="AO131" s="28" t="str">
        <f t="shared" si="26"/>
        <v/>
      </c>
      <c r="AQ131" s="106" t="str">
        <f t="shared" si="18"/>
        <v/>
      </c>
      <c r="AR131" s="109" t="str">
        <f t="shared" si="27"/>
        <v/>
      </c>
      <c r="AT131" s="101" t="str">
        <f t="shared" si="28"/>
        <v/>
      </c>
      <c r="AU131" s="132" t="str">
        <f>IF($C131="", "", IFERROR(INDEX('Training &amp; Accreditation Items'!$D$11:$D$263, MATCH(C131, 'Training &amp; Accreditation Items'!$B$11:$B$263, 0)), ""))</f>
        <v/>
      </c>
      <c r="AW131" s="28" t="str">
        <f t="shared" ca="1" si="29"/>
        <v/>
      </c>
    </row>
    <row r="132" spans="1:49" x14ac:dyDescent="0.25">
      <c r="A132" s="2"/>
      <c r="B132" s="21"/>
      <c r="C132" s="35"/>
      <c r="D132" s="11"/>
      <c r="E132" s="11"/>
      <c r="F132" s="36"/>
      <c r="G132" s="2"/>
      <c r="H132" s="49" t="str">
        <f t="shared" si="19"/>
        <v/>
      </c>
      <c r="I132" s="45" t="str">
        <f>IF($C132="", "", IFERROR(INDEX('Training &amp; Accreditation Items'!$E$11:$E$263, MATCH($C132, 'Training &amp; Accreditation Items'!$B$11:$B$263, 0)), ""))</f>
        <v/>
      </c>
      <c r="J132" s="69" t="str">
        <f t="shared" si="20"/>
        <v/>
      </c>
      <c r="K132" s="2"/>
      <c r="L132" s="43"/>
      <c r="M132" s="28" t="str">
        <f t="shared" si="15"/>
        <v/>
      </c>
      <c r="N132" s="28" t="str">
        <f t="shared" si="16"/>
        <v/>
      </c>
      <c r="P132" s="101" t="str">
        <f t="shared" si="21"/>
        <v/>
      </c>
      <c r="R132" s="3"/>
      <c r="S132" s="28" t="str">
        <f>IF('Training &amp; Accreditation Items'!$B132="", "", 'Training &amp; Accreditation Items'!B132)</f>
        <v/>
      </c>
      <c r="U132" s="28" t="str">
        <f t="shared" si="22"/>
        <v/>
      </c>
      <c r="V132" s="28" t="str">
        <f t="shared" si="17"/>
        <v/>
      </c>
      <c r="X132" s="28" t="str">
        <f>IF($C132="", "", IFERROR(INDEX('Training &amp; Accreditation Items'!$N$11:$N$263, MATCH($C132, 'Training &amp; Accreditation Items'!$B$11:$B$263, 0)), ""))</f>
        <v/>
      </c>
      <c r="Z132" s="28">
        <v>122</v>
      </c>
      <c r="AB132" s="112" t="str">
        <f>IF($C132="", "", IF(IFERROR(INDEX('Training &amp; Accreditation Items'!$F$11:$F$263, MATCH($C132, 'Training &amp; Accreditation Items'!$B$11:$B$263, 0)), "")="", "None", IFERROR(INDEX('Training &amp; Accreditation Items'!$F$11:$F$263, MATCH($C132, 'Training &amp; Accreditation Items'!$B$11:$B$263, 0)), "")))</f>
        <v/>
      </c>
      <c r="AD132" s="101" t="str">
        <f t="shared" si="23"/>
        <v/>
      </c>
      <c r="AE132" s="28" t="str">
        <f>IF($AD132="", "", COUNTIF($AD$11:$AD$263, "&lt;"&amp;$AD132)+1+COUNTIF($AD$11:$AD132, $AD132)-1)</f>
        <v/>
      </c>
      <c r="AH132" s="28">
        <v>122</v>
      </c>
      <c r="AJ132" s="101" t="str">
        <f t="shared" si="24"/>
        <v/>
      </c>
      <c r="AL132" s="101" t="str">
        <f t="shared" si="25"/>
        <v/>
      </c>
      <c r="AM132" s="28" t="str">
        <f>IF($AL132="", "", IF(IFERROR(INDEX('Training &amp; Accreditation Items'!$F$11:$F$263, MATCH(IFERROR(INDEX($C$11:$C$263, MATCH($AH132, $Z$11:$Z$263, 0)), ""), 'Training &amp; Accreditation Items'!$B$11:$B$263, 0)), "")="", "None", IFERROR(INDEX('Training &amp; Accreditation Items'!$F$11:$F$263, MATCH(IFERROR(INDEX($C$11:$C$263, MATCH($AH132, $Z$11:$Z$263, 0)), ""), 'Training &amp; Accreditation Items'!$B$11:$B$263, 0)), "")))</f>
        <v/>
      </c>
      <c r="AO132" s="28" t="str">
        <f t="shared" si="26"/>
        <v/>
      </c>
      <c r="AQ132" s="106" t="str">
        <f t="shared" si="18"/>
        <v/>
      </c>
      <c r="AR132" s="109" t="str">
        <f t="shared" si="27"/>
        <v/>
      </c>
      <c r="AT132" s="101" t="str">
        <f t="shared" si="28"/>
        <v/>
      </c>
      <c r="AU132" s="132" t="str">
        <f>IF($C132="", "", IFERROR(INDEX('Training &amp; Accreditation Items'!$D$11:$D$263, MATCH(C132, 'Training &amp; Accreditation Items'!$B$11:$B$263, 0)), ""))</f>
        <v/>
      </c>
      <c r="AW132" s="28" t="str">
        <f t="shared" ca="1" si="29"/>
        <v/>
      </c>
    </row>
    <row r="133" spans="1:49" x14ac:dyDescent="0.25">
      <c r="A133" s="2"/>
      <c r="B133" s="21"/>
      <c r="C133" s="35"/>
      <c r="D133" s="11"/>
      <c r="E133" s="11"/>
      <c r="F133" s="36"/>
      <c r="G133" s="2"/>
      <c r="H133" s="49" t="str">
        <f t="shared" si="19"/>
        <v/>
      </c>
      <c r="I133" s="45" t="str">
        <f>IF($C133="", "", IFERROR(INDEX('Training &amp; Accreditation Items'!$E$11:$E$263, MATCH($C133, 'Training &amp; Accreditation Items'!$B$11:$B$263, 0)), ""))</f>
        <v/>
      </c>
      <c r="J133" s="69" t="str">
        <f t="shared" si="20"/>
        <v/>
      </c>
      <c r="K133" s="2"/>
      <c r="L133" s="43"/>
      <c r="M133" s="28" t="str">
        <f t="shared" si="15"/>
        <v/>
      </c>
      <c r="N133" s="28" t="str">
        <f t="shared" si="16"/>
        <v/>
      </c>
      <c r="P133" s="101" t="str">
        <f t="shared" si="21"/>
        <v/>
      </c>
      <c r="R133" s="3"/>
      <c r="S133" s="28" t="str">
        <f>IF('Training &amp; Accreditation Items'!$B133="", "", 'Training &amp; Accreditation Items'!B133)</f>
        <v/>
      </c>
      <c r="U133" s="28" t="str">
        <f t="shared" si="22"/>
        <v/>
      </c>
      <c r="V133" s="28" t="str">
        <f t="shared" si="17"/>
        <v/>
      </c>
      <c r="X133" s="28" t="str">
        <f>IF($C133="", "", IFERROR(INDEX('Training &amp; Accreditation Items'!$N$11:$N$263, MATCH($C133, 'Training &amp; Accreditation Items'!$B$11:$B$263, 0)), ""))</f>
        <v/>
      </c>
      <c r="Z133" s="28">
        <v>123</v>
      </c>
      <c r="AB133" s="112" t="str">
        <f>IF($C133="", "", IF(IFERROR(INDEX('Training &amp; Accreditation Items'!$F$11:$F$263, MATCH($C133, 'Training &amp; Accreditation Items'!$B$11:$B$263, 0)), "")="", "None", IFERROR(INDEX('Training &amp; Accreditation Items'!$F$11:$F$263, MATCH($C133, 'Training &amp; Accreditation Items'!$B$11:$B$263, 0)), "")))</f>
        <v/>
      </c>
      <c r="AD133" s="101" t="str">
        <f t="shared" si="23"/>
        <v/>
      </c>
      <c r="AE133" s="28" t="str">
        <f>IF($AD133="", "", COUNTIF($AD$11:$AD$263, "&lt;"&amp;$AD133)+1+COUNTIF($AD$11:$AD133, $AD133)-1)</f>
        <v/>
      </c>
      <c r="AH133" s="28">
        <v>123</v>
      </c>
      <c r="AJ133" s="101" t="str">
        <f t="shared" si="24"/>
        <v/>
      </c>
      <c r="AL133" s="101" t="str">
        <f t="shared" si="25"/>
        <v/>
      </c>
      <c r="AM133" s="28" t="str">
        <f>IF($AL133="", "", IF(IFERROR(INDEX('Training &amp; Accreditation Items'!$F$11:$F$263, MATCH(IFERROR(INDEX($C$11:$C$263, MATCH($AH133, $Z$11:$Z$263, 0)), ""), 'Training &amp; Accreditation Items'!$B$11:$B$263, 0)), "")="", "None", IFERROR(INDEX('Training &amp; Accreditation Items'!$F$11:$F$263, MATCH(IFERROR(INDEX($C$11:$C$263, MATCH($AH133, $Z$11:$Z$263, 0)), ""), 'Training &amp; Accreditation Items'!$B$11:$B$263, 0)), "")))</f>
        <v/>
      </c>
      <c r="AO133" s="28" t="str">
        <f t="shared" si="26"/>
        <v/>
      </c>
      <c r="AQ133" s="106" t="str">
        <f t="shared" si="18"/>
        <v/>
      </c>
      <c r="AR133" s="109" t="str">
        <f t="shared" si="27"/>
        <v/>
      </c>
      <c r="AT133" s="101" t="str">
        <f t="shared" si="28"/>
        <v/>
      </c>
      <c r="AU133" s="132" t="str">
        <f>IF($C133="", "", IFERROR(INDEX('Training &amp; Accreditation Items'!$D$11:$D$263, MATCH(C133, 'Training &amp; Accreditation Items'!$B$11:$B$263, 0)), ""))</f>
        <v/>
      </c>
      <c r="AW133" s="28" t="str">
        <f t="shared" ca="1" si="29"/>
        <v/>
      </c>
    </row>
    <row r="134" spans="1:49" x14ac:dyDescent="0.25">
      <c r="A134" s="2"/>
      <c r="B134" s="21"/>
      <c r="C134" s="35"/>
      <c r="D134" s="11"/>
      <c r="E134" s="11"/>
      <c r="F134" s="36"/>
      <c r="G134" s="2"/>
      <c r="H134" s="49" t="str">
        <f t="shared" si="19"/>
        <v/>
      </c>
      <c r="I134" s="45" t="str">
        <f>IF($C134="", "", IFERROR(INDEX('Training &amp; Accreditation Items'!$E$11:$E$263, MATCH($C134, 'Training &amp; Accreditation Items'!$B$11:$B$263, 0)), ""))</f>
        <v/>
      </c>
      <c r="J134" s="69" t="str">
        <f t="shared" si="20"/>
        <v/>
      </c>
      <c r="K134" s="2"/>
      <c r="L134" s="43"/>
      <c r="M134" s="28" t="str">
        <f t="shared" si="15"/>
        <v/>
      </c>
      <c r="N134" s="28" t="str">
        <f t="shared" si="16"/>
        <v/>
      </c>
      <c r="P134" s="101" t="str">
        <f t="shared" si="21"/>
        <v/>
      </c>
      <c r="R134" s="3"/>
      <c r="S134" s="28" t="str">
        <f>IF('Training &amp; Accreditation Items'!$B134="", "", 'Training &amp; Accreditation Items'!B134)</f>
        <v/>
      </c>
      <c r="U134" s="28" t="str">
        <f t="shared" si="22"/>
        <v/>
      </c>
      <c r="V134" s="28" t="str">
        <f t="shared" si="17"/>
        <v/>
      </c>
      <c r="X134" s="28" t="str">
        <f>IF($C134="", "", IFERROR(INDEX('Training &amp; Accreditation Items'!$N$11:$N$263, MATCH($C134, 'Training &amp; Accreditation Items'!$B$11:$B$263, 0)), ""))</f>
        <v/>
      </c>
      <c r="Z134" s="28">
        <v>124</v>
      </c>
      <c r="AB134" s="112" t="str">
        <f>IF($C134="", "", IF(IFERROR(INDEX('Training &amp; Accreditation Items'!$F$11:$F$263, MATCH($C134, 'Training &amp; Accreditation Items'!$B$11:$B$263, 0)), "")="", "None", IFERROR(INDEX('Training &amp; Accreditation Items'!$F$11:$F$263, MATCH($C134, 'Training &amp; Accreditation Items'!$B$11:$B$263, 0)), "")))</f>
        <v/>
      </c>
      <c r="AD134" s="101" t="str">
        <f t="shared" si="23"/>
        <v/>
      </c>
      <c r="AE134" s="28" t="str">
        <f>IF($AD134="", "", COUNTIF($AD$11:$AD$263, "&lt;"&amp;$AD134)+1+COUNTIF($AD$11:$AD134, $AD134)-1)</f>
        <v/>
      </c>
      <c r="AH134" s="28">
        <v>124</v>
      </c>
      <c r="AJ134" s="101" t="str">
        <f t="shared" si="24"/>
        <v/>
      </c>
      <c r="AL134" s="101" t="str">
        <f t="shared" si="25"/>
        <v/>
      </c>
      <c r="AM134" s="28" t="str">
        <f>IF($AL134="", "", IF(IFERROR(INDEX('Training &amp; Accreditation Items'!$F$11:$F$263, MATCH(IFERROR(INDEX($C$11:$C$263, MATCH($AH134, $Z$11:$Z$263, 0)), ""), 'Training &amp; Accreditation Items'!$B$11:$B$263, 0)), "")="", "None", IFERROR(INDEX('Training &amp; Accreditation Items'!$F$11:$F$263, MATCH(IFERROR(INDEX($C$11:$C$263, MATCH($AH134, $Z$11:$Z$263, 0)), ""), 'Training &amp; Accreditation Items'!$B$11:$B$263, 0)), "")))</f>
        <v/>
      </c>
      <c r="AO134" s="28" t="str">
        <f t="shared" si="26"/>
        <v/>
      </c>
      <c r="AQ134" s="106" t="str">
        <f t="shared" si="18"/>
        <v/>
      </c>
      <c r="AR134" s="109" t="str">
        <f t="shared" si="27"/>
        <v/>
      </c>
      <c r="AT134" s="101" t="str">
        <f t="shared" si="28"/>
        <v/>
      </c>
      <c r="AU134" s="132" t="str">
        <f>IF($C134="", "", IFERROR(INDEX('Training &amp; Accreditation Items'!$D$11:$D$263, MATCH(C134, 'Training &amp; Accreditation Items'!$B$11:$B$263, 0)), ""))</f>
        <v/>
      </c>
      <c r="AW134" s="28" t="str">
        <f t="shared" ca="1" si="29"/>
        <v/>
      </c>
    </row>
    <row r="135" spans="1:49" x14ac:dyDescent="0.25">
      <c r="A135" s="2"/>
      <c r="B135" s="21"/>
      <c r="C135" s="35"/>
      <c r="D135" s="11"/>
      <c r="E135" s="11"/>
      <c r="F135" s="36"/>
      <c r="G135" s="2"/>
      <c r="H135" s="49" t="str">
        <f t="shared" si="19"/>
        <v/>
      </c>
      <c r="I135" s="45" t="str">
        <f>IF($C135="", "", IFERROR(INDEX('Training &amp; Accreditation Items'!$E$11:$E$263, MATCH($C135, 'Training &amp; Accreditation Items'!$B$11:$B$263, 0)), ""))</f>
        <v/>
      </c>
      <c r="J135" s="69" t="str">
        <f t="shared" si="20"/>
        <v/>
      </c>
      <c r="K135" s="2"/>
      <c r="L135" s="43"/>
      <c r="M135" s="28" t="str">
        <f t="shared" si="15"/>
        <v/>
      </c>
      <c r="N135" s="28" t="str">
        <f t="shared" si="16"/>
        <v/>
      </c>
      <c r="P135" s="101" t="str">
        <f t="shared" si="21"/>
        <v/>
      </c>
      <c r="S135" s="28" t="str">
        <f>IF('Training &amp; Accreditation Items'!$B135="", "", 'Training &amp; Accreditation Items'!B135)</f>
        <v/>
      </c>
      <c r="U135" s="28" t="str">
        <f t="shared" si="22"/>
        <v/>
      </c>
      <c r="V135" s="28" t="str">
        <f t="shared" si="17"/>
        <v/>
      </c>
      <c r="X135" s="28" t="str">
        <f>IF($C135="", "", IFERROR(INDEX('Training &amp; Accreditation Items'!$N$11:$N$263, MATCH($C135, 'Training &amp; Accreditation Items'!$B$11:$B$263, 0)), ""))</f>
        <v/>
      </c>
      <c r="Z135" s="28">
        <v>125</v>
      </c>
      <c r="AB135" s="112" t="str">
        <f>IF($C135="", "", IF(IFERROR(INDEX('Training &amp; Accreditation Items'!$F$11:$F$263, MATCH($C135, 'Training &amp; Accreditation Items'!$B$11:$B$263, 0)), "")="", "None", IFERROR(INDEX('Training &amp; Accreditation Items'!$F$11:$F$263, MATCH($C135, 'Training &amp; Accreditation Items'!$B$11:$B$263, 0)), "")))</f>
        <v/>
      </c>
      <c r="AD135" s="101" t="str">
        <f t="shared" si="23"/>
        <v/>
      </c>
      <c r="AE135" s="28" t="str">
        <f>IF($AD135="", "", COUNTIF($AD$11:$AD$263, "&lt;"&amp;$AD135)+1+COUNTIF($AD$11:$AD135, $AD135)-1)</f>
        <v/>
      </c>
      <c r="AH135" s="28">
        <v>125</v>
      </c>
      <c r="AJ135" s="101" t="str">
        <f t="shared" si="24"/>
        <v/>
      </c>
      <c r="AL135" s="101" t="str">
        <f t="shared" si="25"/>
        <v/>
      </c>
      <c r="AM135" s="28" t="str">
        <f>IF($AL135="", "", IF(IFERROR(INDEX('Training &amp; Accreditation Items'!$F$11:$F$263, MATCH(IFERROR(INDEX($C$11:$C$263, MATCH($AH135, $Z$11:$Z$263, 0)), ""), 'Training &amp; Accreditation Items'!$B$11:$B$263, 0)), "")="", "None", IFERROR(INDEX('Training &amp; Accreditation Items'!$F$11:$F$263, MATCH(IFERROR(INDEX($C$11:$C$263, MATCH($AH135, $Z$11:$Z$263, 0)), ""), 'Training &amp; Accreditation Items'!$B$11:$B$263, 0)), "")))</f>
        <v/>
      </c>
      <c r="AO135" s="28" t="str">
        <f t="shared" si="26"/>
        <v/>
      </c>
      <c r="AQ135" s="106" t="str">
        <f t="shared" si="18"/>
        <v/>
      </c>
      <c r="AR135" s="109" t="str">
        <f t="shared" si="27"/>
        <v/>
      </c>
      <c r="AT135" s="101" t="str">
        <f t="shared" si="28"/>
        <v/>
      </c>
      <c r="AU135" s="132" t="str">
        <f>IF($C135="", "", IFERROR(INDEX('Training &amp; Accreditation Items'!$D$11:$D$263, MATCH(C135, 'Training &amp; Accreditation Items'!$B$11:$B$263, 0)), ""))</f>
        <v/>
      </c>
      <c r="AW135" s="28" t="str">
        <f t="shared" ca="1" si="29"/>
        <v/>
      </c>
    </row>
    <row r="136" spans="1:49" x14ac:dyDescent="0.25">
      <c r="A136" s="2"/>
      <c r="B136" s="21"/>
      <c r="C136" s="35"/>
      <c r="D136" s="11"/>
      <c r="E136" s="11"/>
      <c r="F136" s="36"/>
      <c r="G136" s="2"/>
      <c r="H136" s="49" t="str">
        <f t="shared" si="19"/>
        <v/>
      </c>
      <c r="I136" s="45" t="str">
        <f>IF($C136="", "", IFERROR(INDEX('Training &amp; Accreditation Items'!$E$11:$E$263, MATCH($C136, 'Training &amp; Accreditation Items'!$B$11:$B$263, 0)), ""))</f>
        <v/>
      </c>
      <c r="J136" s="69" t="str">
        <f t="shared" si="20"/>
        <v/>
      </c>
      <c r="K136" s="2"/>
      <c r="L136" s="43"/>
      <c r="M136" s="28" t="str">
        <f t="shared" si="15"/>
        <v/>
      </c>
      <c r="N136" s="28" t="str">
        <f t="shared" si="16"/>
        <v/>
      </c>
      <c r="P136" s="101" t="str">
        <f t="shared" si="21"/>
        <v/>
      </c>
      <c r="S136" s="28" t="str">
        <f>IF('Training &amp; Accreditation Items'!$B136="", "", 'Training &amp; Accreditation Items'!B136)</f>
        <v/>
      </c>
      <c r="U136" s="28" t="str">
        <f t="shared" si="22"/>
        <v/>
      </c>
      <c r="V136" s="28" t="str">
        <f t="shared" si="17"/>
        <v/>
      </c>
      <c r="X136" s="28" t="str">
        <f>IF($C136="", "", IFERROR(INDEX('Training &amp; Accreditation Items'!$N$11:$N$263, MATCH($C136, 'Training &amp; Accreditation Items'!$B$11:$B$263, 0)), ""))</f>
        <v/>
      </c>
      <c r="Z136" s="28">
        <v>126</v>
      </c>
      <c r="AB136" s="112" t="str">
        <f>IF($C136="", "", IF(IFERROR(INDEX('Training &amp; Accreditation Items'!$F$11:$F$263, MATCH($C136, 'Training &amp; Accreditation Items'!$B$11:$B$263, 0)), "")="", "None", IFERROR(INDEX('Training &amp; Accreditation Items'!$F$11:$F$263, MATCH($C136, 'Training &amp; Accreditation Items'!$B$11:$B$263, 0)), "")))</f>
        <v/>
      </c>
      <c r="AD136" s="101" t="str">
        <f t="shared" si="23"/>
        <v/>
      </c>
      <c r="AE136" s="28" t="str">
        <f>IF($AD136="", "", COUNTIF($AD$11:$AD$263, "&lt;"&amp;$AD136)+1+COUNTIF($AD$11:$AD136, $AD136)-1)</f>
        <v/>
      </c>
      <c r="AH136" s="28">
        <v>126</v>
      </c>
      <c r="AJ136" s="101" t="str">
        <f t="shared" si="24"/>
        <v/>
      </c>
      <c r="AL136" s="101" t="str">
        <f t="shared" si="25"/>
        <v/>
      </c>
      <c r="AM136" s="28" t="str">
        <f>IF($AL136="", "", IF(IFERROR(INDEX('Training &amp; Accreditation Items'!$F$11:$F$263, MATCH(IFERROR(INDEX($C$11:$C$263, MATCH($AH136, $Z$11:$Z$263, 0)), ""), 'Training &amp; Accreditation Items'!$B$11:$B$263, 0)), "")="", "None", IFERROR(INDEX('Training &amp; Accreditation Items'!$F$11:$F$263, MATCH(IFERROR(INDEX($C$11:$C$263, MATCH($AH136, $Z$11:$Z$263, 0)), ""), 'Training &amp; Accreditation Items'!$B$11:$B$263, 0)), "")))</f>
        <v/>
      </c>
      <c r="AO136" s="28" t="str">
        <f t="shared" si="26"/>
        <v/>
      </c>
      <c r="AQ136" s="106" t="str">
        <f t="shared" si="18"/>
        <v/>
      </c>
      <c r="AR136" s="109" t="str">
        <f t="shared" si="27"/>
        <v/>
      </c>
      <c r="AT136" s="101" t="str">
        <f t="shared" si="28"/>
        <v/>
      </c>
      <c r="AU136" s="132" t="str">
        <f>IF($C136="", "", IFERROR(INDEX('Training &amp; Accreditation Items'!$D$11:$D$263, MATCH(C136, 'Training &amp; Accreditation Items'!$B$11:$B$263, 0)), ""))</f>
        <v/>
      </c>
      <c r="AW136" s="28" t="str">
        <f t="shared" ca="1" si="29"/>
        <v/>
      </c>
    </row>
    <row r="137" spans="1:49" x14ac:dyDescent="0.25">
      <c r="A137" s="2"/>
      <c r="B137" s="21"/>
      <c r="C137" s="35"/>
      <c r="D137" s="11"/>
      <c r="E137" s="11"/>
      <c r="F137" s="36"/>
      <c r="G137" s="2"/>
      <c r="H137" s="49" t="str">
        <f t="shared" si="19"/>
        <v/>
      </c>
      <c r="I137" s="45" t="str">
        <f>IF($C137="", "", IFERROR(INDEX('Training &amp; Accreditation Items'!$E$11:$E$263, MATCH($C137, 'Training &amp; Accreditation Items'!$B$11:$B$263, 0)), ""))</f>
        <v/>
      </c>
      <c r="J137" s="69" t="str">
        <f t="shared" si="20"/>
        <v/>
      </c>
      <c r="K137" s="2"/>
      <c r="L137" s="43"/>
      <c r="M137" s="28" t="str">
        <f t="shared" si="15"/>
        <v/>
      </c>
      <c r="N137" s="28" t="str">
        <f t="shared" si="16"/>
        <v/>
      </c>
      <c r="P137" s="101" t="str">
        <f t="shared" si="21"/>
        <v/>
      </c>
      <c r="S137" s="28" t="str">
        <f>IF('Training &amp; Accreditation Items'!$B137="", "", 'Training &amp; Accreditation Items'!B137)</f>
        <v/>
      </c>
      <c r="U137" s="28" t="str">
        <f t="shared" si="22"/>
        <v/>
      </c>
      <c r="V137" s="28" t="str">
        <f t="shared" si="17"/>
        <v/>
      </c>
      <c r="X137" s="28" t="str">
        <f>IF($C137="", "", IFERROR(INDEX('Training &amp; Accreditation Items'!$N$11:$N$263, MATCH($C137, 'Training &amp; Accreditation Items'!$B$11:$B$263, 0)), ""))</f>
        <v/>
      </c>
      <c r="Z137" s="28">
        <v>127</v>
      </c>
      <c r="AB137" s="112" t="str">
        <f>IF($C137="", "", IF(IFERROR(INDEX('Training &amp; Accreditation Items'!$F$11:$F$263, MATCH($C137, 'Training &amp; Accreditation Items'!$B$11:$B$263, 0)), "")="", "None", IFERROR(INDEX('Training &amp; Accreditation Items'!$F$11:$F$263, MATCH($C137, 'Training &amp; Accreditation Items'!$B$11:$B$263, 0)), "")))</f>
        <v/>
      </c>
      <c r="AD137" s="101" t="str">
        <f t="shared" si="23"/>
        <v/>
      </c>
      <c r="AE137" s="28" t="str">
        <f>IF($AD137="", "", COUNTIF($AD$11:$AD$263, "&lt;"&amp;$AD137)+1+COUNTIF($AD$11:$AD137, $AD137)-1)</f>
        <v/>
      </c>
      <c r="AH137" s="28">
        <v>127</v>
      </c>
      <c r="AJ137" s="101" t="str">
        <f t="shared" si="24"/>
        <v/>
      </c>
      <c r="AL137" s="101" t="str">
        <f t="shared" si="25"/>
        <v/>
      </c>
      <c r="AM137" s="28" t="str">
        <f>IF($AL137="", "", IF(IFERROR(INDEX('Training &amp; Accreditation Items'!$F$11:$F$263, MATCH(IFERROR(INDEX($C$11:$C$263, MATCH($AH137, $Z$11:$Z$263, 0)), ""), 'Training &amp; Accreditation Items'!$B$11:$B$263, 0)), "")="", "None", IFERROR(INDEX('Training &amp; Accreditation Items'!$F$11:$F$263, MATCH(IFERROR(INDEX($C$11:$C$263, MATCH($AH137, $Z$11:$Z$263, 0)), ""), 'Training &amp; Accreditation Items'!$B$11:$B$263, 0)), "")))</f>
        <v/>
      </c>
      <c r="AO137" s="28" t="str">
        <f t="shared" si="26"/>
        <v/>
      </c>
      <c r="AQ137" s="106" t="str">
        <f t="shared" si="18"/>
        <v/>
      </c>
      <c r="AR137" s="109" t="str">
        <f t="shared" si="27"/>
        <v/>
      </c>
      <c r="AT137" s="101" t="str">
        <f t="shared" si="28"/>
        <v/>
      </c>
      <c r="AU137" s="132" t="str">
        <f>IF($C137="", "", IFERROR(INDEX('Training &amp; Accreditation Items'!$D$11:$D$263, MATCH(C137, 'Training &amp; Accreditation Items'!$B$11:$B$263, 0)), ""))</f>
        <v/>
      </c>
      <c r="AW137" s="28" t="str">
        <f t="shared" ca="1" si="29"/>
        <v/>
      </c>
    </row>
    <row r="138" spans="1:49" x14ac:dyDescent="0.25">
      <c r="A138" s="2"/>
      <c r="B138" s="21"/>
      <c r="C138" s="35"/>
      <c r="D138" s="11"/>
      <c r="E138" s="11"/>
      <c r="F138" s="36"/>
      <c r="G138" s="2"/>
      <c r="H138" s="49" t="str">
        <f t="shared" si="19"/>
        <v/>
      </c>
      <c r="I138" s="45" t="str">
        <f>IF($C138="", "", IFERROR(INDEX('Training &amp; Accreditation Items'!$E$11:$E$263, MATCH($C138, 'Training &amp; Accreditation Items'!$B$11:$B$263, 0)), ""))</f>
        <v/>
      </c>
      <c r="J138" s="69" t="str">
        <f t="shared" si="20"/>
        <v/>
      </c>
      <c r="K138" s="2"/>
      <c r="L138" s="43"/>
      <c r="M138" s="28" t="str">
        <f t="shared" si="15"/>
        <v/>
      </c>
      <c r="N138" s="28" t="str">
        <f t="shared" si="16"/>
        <v/>
      </c>
      <c r="P138" s="101" t="str">
        <f t="shared" si="21"/>
        <v/>
      </c>
      <c r="S138" s="28" t="str">
        <f>IF('Training &amp; Accreditation Items'!$B138="", "", 'Training &amp; Accreditation Items'!B138)</f>
        <v/>
      </c>
      <c r="U138" s="28" t="str">
        <f t="shared" si="22"/>
        <v/>
      </c>
      <c r="V138" s="28" t="str">
        <f t="shared" si="17"/>
        <v/>
      </c>
      <c r="X138" s="28" t="str">
        <f>IF($C138="", "", IFERROR(INDEX('Training &amp; Accreditation Items'!$N$11:$N$263, MATCH($C138, 'Training &amp; Accreditation Items'!$B$11:$B$263, 0)), ""))</f>
        <v/>
      </c>
      <c r="Z138" s="28">
        <v>128</v>
      </c>
      <c r="AB138" s="112" t="str">
        <f>IF($C138="", "", IF(IFERROR(INDEX('Training &amp; Accreditation Items'!$F$11:$F$263, MATCH($C138, 'Training &amp; Accreditation Items'!$B$11:$B$263, 0)), "")="", "None", IFERROR(INDEX('Training &amp; Accreditation Items'!$F$11:$F$263, MATCH($C138, 'Training &amp; Accreditation Items'!$B$11:$B$263, 0)), "")))</f>
        <v/>
      </c>
      <c r="AD138" s="101" t="str">
        <f t="shared" si="23"/>
        <v/>
      </c>
      <c r="AE138" s="28" t="str">
        <f>IF($AD138="", "", COUNTIF($AD$11:$AD$263, "&lt;"&amp;$AD138)+1+COUNTIF($AD$11:$AD138, $AD138)-1)</f>
        <v/>
      </c>
      <c r="AH138" s="28">
        <v>128</v>
      </c>
      <c r="AJ138" s="101" t="str">
        <f t="shared" si="24"/>
        <v/>
      </c>
      <c r="AL138" s="101" t="str">
        <f t="shared" si="25"/>
        <v/>
      </c>
      <c r="AM138" s="28" t="str">
        <f>IF($AL138="", "", IF(IFERROR(INDEX('Training &amp; Accreditation Items'!$F$11:$F$263, MATCH(IFERROR(INDEX($C$11:$C$263, MATCH($AH138, $Z$11:$Z$263, 0)), ""), 'Training &amp; Accreditation Items'!$B$11:$B$263, 0)), "")="", "None", IFERROR(INDEX('Training &amp; Accreditation Items'!$F$11:$F$263, MATCH(IFERROR(INDEX($C$11:$C$263, MATCH($AH138, $Z$11:$Z$263, 0)), ""), 'Training &amp; Accreditation Items'!$B$11:$B$263, 0)), "")))</f>
        <v/>
      </c>
      <c r="AO138" s="28" t="str">
        <f t="shared" si="26"/>
        <v/>
      </c>
      <c r="AQ138" s="106" t="str">
        <f t="shared" si="18"/>
        <v/>
      </c>
      <c r="AR138" s="109" t="str">
        <f t="shared" si="27"/>
        <v/>
      </c>
      <c r="AT138" s="101" t="str">
        <f t="shared" si="28"/>
        <v/>
      </c>
      <c r="AU138" s="132" t="str">
        <f>IF($C138="", "", IFERROR(INDEX('Training &amp; Accreditation Items'!$D$11:$D$263, MATCH(C138, 'Training &amp; Accreditation Items'!$B$11:$B$263, 0)), ""))</f>
        <v/>
      </c>
      <c r="AW138" s="28" t="str">
        <f t="shared" ca="1" si="29"/>
        <v/>
      </c>
    </row>
    <row r="139" spans="1:49" x14ac:dyDescent="0.25">
      <c r="A139" s="2"/>
      <c r="B139" s="21"/>
      <c r="C139" s="35"/>
      <c r="D139" s="11"/>
      <c r="E139" s="11"/>
      <c r="F139" s="36"/>
      <c r="G139" s="2"/>
      <c r="H139" s="49" t="str">
        <f t="shared" si="19"/>
        <v/>
      </c>
      <c r="I139" s="45" t="str">
        <f>IF($C139="", "", IFERROR(INDEX('Training &amp; Accreditation Items'!$E$11:$E$263, MATCH($C139, 'Training &amp; Accreditation Items'!$B$11:$B$263, 0)), ""))</f>
        <v/>
      </c>
      <c r="J139" s="69" t="str">
        <f t="shared" si="20"/>
        <v/>
      </c>
      <c r="K139" s="2"/>
      <c r="L139" s="43"/>
      <c r="M139" s="28" t="str">
        <f t="shared" ref="M139:M202" si="30">IF(OR(B139="", C139=""), "", CONCATENATE(B139, " - ", C139))</f>
        <v/>
      </c>
      <c r="N139" s="28" t="str">
        <f t="shared" ref="N139:N202" si="31">IF($M139="", "", IF(COUNTIF($M$11:$M$263, $M139)&gt;1, "Red", ""))</f>
        <v/>
      </c>
      <c r="P139" s="101" t="str">
        <f t="shared" si="21"/>
        <v/>
      </c>
      <c r="S139" s="28" t="str">
        <f>IF('Training &amp; Accreditation Items'!$B139="", "", 'Training &amp; Accreditation Items'!B139)</f>
        <v/>
      </c>
      <c r="U139" s="28" t="str">
        <f t="shared" si="22"/>
        <v/>
      </c>
      <c r="V139" s="28" t="str">
        <f t="shared" ref="V139:V202" si="32">IF($C139="", "", COUNTIF($S$11:$S$262, $C139))</f>
        <v/>
      </c>
      <c r="X139" s="28" t="str">
        <f>IF($C139="", "", IFERROR(INDEX('Training &amp; Accreditation Items'!$N$11:$N$263, MATCH($C139, 'Training &amp; Accreditation Items'!$B$11:$B$263, 0)), ""))</f>
        <v/>
      </c>
      <c r="Z139" s="28">
        <v>129</v>
      </c>
      <c r="AB139" s="112" t="str">
        <f>IF($C139="", "", IF(IFERROR(INDEX('Training &amp; Accreditation Items'!$F$11:$F$263, MATCH($C139, 'Training &amp; Accreditation Items'!$B$11:$B$263, 0)), "")="", "None", IFERROR(INDEX('Training &amp; Accreditation Items'!$F$11:$F$263, MATCH($C139, 'Training &amp; Accreditation Items'!$B$11:$B$263, 0)), "")))</f>
        <v/>
      </c>
      <c r="AD139" s="101" t="str">
        <f t="shared" si="23"/>
        <v/>
      </c>
      <c r="AE139" s="28" t="str">
        <f>IF($AD139="", "", COUNTIF($AD$11:$AD$263, "&lt;"&amp;$AD139)+1+COUNTIF($AD$11:$AD139, $AD139)-1)</f>
        <v/>
      </c>
      <c r="AH139" s="28">
        <v>129</v>
      </c>
      <c r="AJ139" s="101" t="str">
        <f t="shared" si="24"/>
        <v/>
      </c>
      <c r="AL139" s="101" t="str">
        <f t="shared" si="25"/>
        <v/>
      </c>
      <c r="AM139" s="28" t="str">
        <f>IF($AL139="", "", IF(IFERROR(INDEX('Training &amp; Accreditation Items'!$F$11:$F$263, MATCH(IFERROR(INDEX($C$11:$C$263, MATCH($AH139, $Z$11:$Z$263, 0)), ""), 'Training &amp; Accreditation Items'!$B$11:$B$263, 0)), "")="", "None", IFERROR(INDEX('Training &amp; Accreditation Items'!$F$11:$F$263, MATCH(IFERROR(INDEX($C$11:$C$263, MATCH($AH139, $Z$11:$Z$263, 0)), ""), 'Training &amp; Accreditation Items'!$B$11:$B$263, 0)), "")))</f>
        <v/>
      </c>
      <c r="AO139" s="28" t="str">
        <f t="shared" si="26"/>
        <v/>
      </c>
      <c r="AQ139" s="106" t="str">
        <f t="shared" ref="AQ139:AQ202" si="33">IF($AL139="", "", IFERROR(INDEX($I$11:$I$263, MATCH($AH139, $Z$11:$Z$263, 0)), ""))</f>
        <v/>
      </c>
      <c r="AR139" s="109" t="str">
        <f t="shared" si="27"/>
        <v/>
      </c>
      <c r="AT139" s="101" t="str">
        <f t="shared" si="28"/>
        <v/>
      </c>
      <c r="AU139" s="132" t="str">
        <f>IF($C139="", "", IFERROR(INDEX('Training &amp; Accreditation Items'!$D$11:$D$263, MATCH(C139, 'Training &amp; Accreditation Items'!$B$11:$B$263, 0)), ""))</f>
        <v/>
      </c>
      <c r="AW139" s="28" t="str">
        <f t="shared" ca="1" si="29"/>
        <v/>
      </c>
    </row>
    <row r="140" spans="1:49" x14ac:dyDescent="0.25">
      <c r="A140" s="2"/>
      <c r="B140" s="21"/>
      <c r="C140" s="35"/>
      <c r="D140" s="11"/>
      <c r="E140" s="11"/>
      <c r="F140" s="36"/>
      <c r="G140" s="2"/>
      <c r="H140" s="49" t="str">
        <f t="shared" ref="H140:H203" si="34">IF($P140="", "", DATE(YEAR($P140), MONTH($P140)+$X140, DAY($P140)))</f>
        <v/>
      </c>
      <c r="I140" s="45" t="str">
        <f>IF($C140="", "", IFERROR(INDEX('Training &amp; Accreditation Items'!$E$11:$E$263, MATCH($C140, 'Training &amp; Accreditation Items'!$B$11:$B$263, 0)), ""))</f>
        <v/>
      </c>
      <c r="J140" s="69" t="str">
        <f t="shared" ref="J140:J203" si="35">$AE140</f>
        <v/>
      </c>
      <c r="K140" s="2"/>
      <c r="L140" s="43"/>
      <c r="M140" s="28" t="str">
        <f t="shared" si="30"/>
        <v/>
      </c>
      <c r="N140" s="28" t="str">
        <f t="shared" si="31"/>
        <v/>
      </c>
      <c r="P140" s="101" t="str">
        <f t="shared" ref="P140:P203" si="36">IF(OR(B140="", C140=""), "", IF($E140="", IF($D140="", "", $D140), $E140))</f>
        <v/>
      </c>
      <c r="S140" s="28" t="str">
        <f>IF('Training &amp; Accreditation Items'!$B140="", "", 'Training &amp; Accreditation Items'!B140)</f>
        <v/>
      </c>
      <c r="U140" s="28" t="str">
        <f t="shared" ref="U140:U203" si="37">IF($B140="", "", COUNTIF($R$11:$R$131, $B140))</f>
        <v/>
      </c>
      <c r="V140" s="28" t="str">
        <f t="shared" si="32"/>
        <v/>
      </c>
      <c r="X140" s="28" t="str">
        <f>IF($C140="", "", IFERROR(INDEX('Training &amp; Accreditation Items'!$N$11:$N$263, MATCH($C140, 'Training &amp; Accreditation Items'!$B$11:$B$263, 0)), ""))</f>
        <v/>
      </c>
      <c r="Z140" s="28">
        <v>130</v>
      </c>
      <c r="AB140" s="112" t="str">
        <f>IF($C140="", "", IF(IFERROR(INDEX('Training &amp; Accreditation Items'!$F$11:$F$263, MATCH($C140, 'Training &amp; Accreditation Items'!$B$11:$B$263, 0)), "")="", "None", IFERROR(INDEX('Training &amp; Accreditation Items'!$F$11:$F$263, MATCH($C140, 'Training &amp; Accreditation Items'!$B$11:$B$263, 0)), "")))</f>
        <v/>
      </c>
      <c r="AD140" s="101" t="str">
        <f t="shared" ref="AD140:AD203" si="38">IF($H140="", "", IF(AND(NOT($AB$5=$N$4), $F140=$N$4), "", IF(COUNTIF($AB$6:$AB$8, $AB140)=0, "", $H140)))</f>
        <v/>
      </c>
      <c r="AE140" s="28" t="str">
        <f>IF($AD140="", "", COUNTIF($AD$11:$AD$263, "&lt;"&amp;$AD140)+1+COUNTIF($AD$11:$AD140, $AD140)-1)</f>
        <v/>
      </c>
      <c r="AH140" s="28">
        <v>130</v>
      </c>
      <c r="AJ140" s="101" t="str">
        <f t="shared" ref="AJ140:AJ203" si="39">IF($H140="", "", $H140)</f>
        <v/>
      </c>
      <c r="AL140" s="101" t="str">
        <f t="shared" ref="AL140:AL203" si="40">IF($AJ140="", "", IF(OR($AJ140&lt;$AJ$5, $AJ140&gt;$AJ$6), "", $AJ140))</f>
        <v/>
      </c>
      <c r="AM140" s="28" t="str">
        <f>IF($AL140="", "", IF(IFERROR(INDEX('Training &amp; Accreditation Items'!$F$11:$F$263, MATCH(IFERROR(INDEX($C$11:$C$263, MATCH($AH140, $Z$11:$Z$263, 0)), ""), 'Training &amp; Accreditation Items'!$B$11:$B$263, 0)), "")="", "None", IFERROR(INDEX('Training &amp; Accreditation Items'!$F$11:$F$263, MATCH(IFERROR(INDEX($C$11:$C$263, MATCH($AH140, $Z$11:$Z$263, 0)), ""), 'Training &amp; Accreditation Items'!$B$11:$B$263, 0)), "")))</f>
        <v/>
      </c>
      <c r="AO140" s="28" t="str">
        <f t="shared" ref="AO140:AO203" si="41">IF($AL140="", "", TEXT($AL140, "mmm yyyy"))</f>
        <v/>
      </c>
      <c r="AQ140" s="106" t="str">
        <f t="shared" si="33"/>
        <v/>
      </c>
      <c r="AR140" s="109" t="str">
        <f t="shared" ref="AR140:AR203" si="42">IF($AO140="", "", CONCATENATE($AO140, " - ", $AM140))</f>
        <v/>
      </c>
      <c r="AT140" s="101" t="str">
        <f t="shared" ref="AT140:AT203" si="43">IF($H140="", "", $H140-$AU140)</f>
        <v/>
      </c>
      <c r="AU140" s="132" t="str">
        <f>IF($C140="", "", IFERROR(INDEX('Training &amp; Accreditation Items'!$D$11:$D$263, MATCH(C140, 'Training &amp; Accreditation Items'!$B$11:$B$263, 0)), ""))</f>
        <v/>
      </c>
      <c r="AW140" s="28" t="str">
        <f t="shared" ref="AW140:AW203" ca="1" si="44">IF($AJ$3&gt;$H140, $AW$7, IF($AJ$3=$H140, $AW$6, IF($AJ$3&gt;=$AT140, $AW$5, "")))</f>
        <v/>
      </c>
    </row>
    <row r="141" spans="1:49" x14ac:dyDescent="0.25">
      <c r="A141" s="2"/>
      <c r="B141" s="21"/>
      <c r="C141" s="35"/>
      <c r="D141" s="11"/>
      <c r="E141" s="11"/>
      <c r="F141" s="36"/>
      <c r="G141" s="2"/>
      <c r="H141" s="49" t="str">
        <f t="shared" si="34"/>
        <v/>
      </c>
      <c r="I141" s="45" t="str">
        <f>IF($C141="", "", IFERROR(INDEX('Training &amp; Accreditation Items'!$E$11:$E$263, MATCH($C141, 'Training &amp; Accreditation Items'!$B$11:$B$263, 0)), ""))</f>
        <v/>
      </c>
      <c r="J141" s="69" t="str">
        <f t="shared" si="35"/>
        <v/>
      </c>
      <c r="K141" s="2"/>
      <c r="L141" s="43"/>
      <c r="M141" s="28" t="str">
        <f t="shared" si="30"/>
        <v/>
      </c>
      <c r="N141" s="28" t="str">
        <f t="shared" si="31"/>
        <v/>
      </c>
      <c r="P141" s="101" t="str">
        <f t="shared" si="36"/>
        <v/>
      </c>
      <c r="S141" s="28" t="str">
        <f>IF('Training &amp; Accreditation Items'!$B141="", "", 'Training &amp; Accreditation Items'!B141)</f>
        <v/>
      </c>
      <c r="U141" s="28" t="str">
        <f t="shared" si="37"/>
        <v/>
      </c>
      <c r="V141" s="28" t="str">
        <f t="shared" si="32"/>
        <v/>
      </c>
      <c r="X141" s="28" t="str">
        <f>IF($C141="", "", IFERROR(INDEX('Training &amp; Accreditation Items'!$N$11:$N$263, MATCH($C141, 'Training &amp; Accreditation Items'!$B$11:$B$263, 0)), ""))</f>
        <v/>
      </c>
      <c r="Z141" s="28">
        <v>131</v>
      </c>
      <c r="AB141" s="112" t="str">
        <f>IF($C141="", "", IF(IFERROR(INDEX('Training &amp; Accreditation Items'!$F$11:$F$263, MATCH($C141, 'Training &amp; Accreditation Items'!$B$11:$B$263, 0)), "")="", "None", IFERROR(INDEX('Training &amp; Accreditation Items'!$F$11:$F$263, MATCH($C141, 'Training &amp; Accreditation Items'!$B$11:$B$263, 0)), "")))</f>
        <v/>
      </c>
      <c r="AD141" s="101" t="str">
        <f t="shared" si="38"/>
        <v/>
      </c>
      <c r="AE141" s="28" t="str">
        <f>IF($AD141="", "", COUNTIF($AD$11:$AD$263, "&lt;"&amp;$AD141)+1+COUNTIF($AD$11:$AD141, $AD141)-1)</f>
        <v/>
      </c>
      <c r="AH141" s="28">
        <v>131</v>
      </c>
      <c r="AJ141" s="101" t="str">
        <f t="shared" si="39"/>
        <v/>
      </c>
      <c r="AL141" s="101" t="str">
        <f t="shared" si="40"/>
        <v/>
      </c>
      <c r="AM141" s="28" t="str">
        <f>IF($AL141="", "", IF(IFERROR(INDEX('Training &amp; Accreditation Items'!$F$11:$F$263, MATCH(IFERROR(INDEX($C$11:$C$263, MATCH($AH141, $Z$11:$Z$263, 0)), ""), 'Training &amp; Accreditation Items'!$B$11:$B$263, 0)), "")="", "None", IFERROR(INDEX('Training &amp; Accreditation Items'!$F$11:$F$263, MATCH(IFERROR(INDEX($C$11:$C$263, MATCH($AH141, $Z$11:$Z$263, 0)), ""), 'Training &amp; Accreditation Items'!$B$11:$B$263, 0)), "")))</f>
        <v/>
      </c>
      <c r="AO141" s="28" t="str">
        <f t="shared" si="41"/>
        <v/>
      </c>
      <c r="AQ141" s="106" t="str">
        <f t="shared" si="33"/>
        <v/>
      </c>
      <c r="AR141" s="109" t="str">
        <f t="shared" si="42"/>
        <v/>
      </c>
      <c r="AT141" s="101" t="str">
        <f t="shared" si="43"/>
        <v/>
      </c>
      <c r="AU141" s="132" t="str">
        <f>IF($C141="", "", IFERROR(INDEX('Training &amp; Accreditation Items'!$D$11:$D$263, MATCH(C141, 'Training &amp; Accreditation Items'!$B$11:$B$263, 0)), ""))</f>
        <v/>
      </c>
      <c r="AW141" s="28" t="str">
        <f t="shared" ca="1" si="44"/>
        <v/>
      </c>
    </row>
    <row r="142" spans="1:49" x14ac:dyDescent="0.25">
      <c r="A142" s="2"/>
      <c r="B142" s="21"/>
      <c r="C142" s="35"/>
      <c r="D142" s="11"/>
      <c r="E142" s="11"/>
      <c r="F142" s="36"/>
      <c r="G142" s="2"/>
      <c r="H142" s="49" t="str">
        <f t="shared" si="34"/>
        <v/>
      </c>
      <c r="I142" s="45" t="str">
        <f>IF($C142="", "", IFERROR(INDEX('Training &amp; Accreditation Items'!$E$11:$E$263, MATCH($C142, 'Training &amp; Accreditation Items'!$B$11:$B$263, 0)), ""))</f>
        <v/>
      </c>
      <c r="J142" s="69" t="str">
        <f t="shared" si="35"/>
        <v/>
      </c>
      <c r="K142" s="2"/>
      <c r="L142" s="43"/>
      <c r="M142" s="28" t="str">
        <f t="shared" si="30"/>
        <v/>
      </c>
      <c r="N142" s="28" t="str">
        <f t="shared" si="31"/>
        <v/>
      </c>
      <c r="P142" s="101" t="str">
        <f t="shared" si="36"/>
        <v/>
      </c>
      <c r="S142" s="28" t="str">
        <f>IF('Training &amp; Accreditation Items'!$B142="", "", 'Training &amp; Accreditation Items'!B142)</f>
        <v/>
      </c>
      <c r="U142" s="28" t="str">
        <f t="shared" si="37"/>
        <v/>
      </c>
      <c r="V142" s="28" t="str">
        <f t="shared" si="32"/>
        <v/>
      </c>
      <c r="X142" s="28" t="str">
        <f>IF($C142="", "", IFERROR(INDEX('Training &amp; Accreditation Items'!$N$11:$N$263, MATCH($C142, 'Training &amp; Accreditation Items'!$B$11:$B$263, 0)), ""))</f>
        <v/>
      </c>
      <c r="Z142" s="28">
        <v>132</v>
      </c>
      <c r="AB142" s="112" t="str">
        <f>IF($C142="", "", IF(IFERROR(INDEX('Training &amp; Accreditation Items'!$F$11:$F$263, MATCH($C142, 'Training &amp; Accreditation Items'!$B$11:$B$263, 0)), "")="", "None", IFERROR(INDEX('Training &amp; Accreditation Items'!$F$11:$F$263, MATCH($C142, 'Training &amp; Accreditation Items'!$B$11:$B$263, 0)), "")))</f>
        <v/>
      </c>
      <c r="AD142" s="101" t="str">
        <f t="shared" si="38"/>
        <v/>
      </c>
      <c r="AE142" s="28" t="str">
        <f>IF($AD142="", "", COUNTIF($AD$11:$AD$263, "&lt;"&amp;$AD142)+1+COUNTIF($AD$11:$AD142, $AD142)-1)</f>
        <v/>
      </c>
      <c r="AH142" s="28">
        <v>132</v>
      </c>
      <c r="AJ142" s="101" t="str">
        <f t="shared" si="39"/>
        <v/>
      </c>
      <c r="AL142" s="101" t="str">
        <f t="shared" si="40"/>
        <v/>
      </c>
      <c r="AM142" s="28" t="str">
        <f>IF($AL142="", "", IF(IFERROR(INDEX('Training &amp; Accreditation Items'!$F$11:$F$263, MATCH(IFERROR(INDEX($C$11:$C$263, MATCH($AH142, $Z$11:$Z$263, 0)), ""), 'Training &amp; Accreditation Items'!$B$11:$B$263, 0)), "")="", "None", IFERROR(INDEX('Training &amp; Accreditation Items'!$F$11:$F$263, MATCH(IFERROR(INDEX($C$11:$C$263, MATCH($AH142, $Z$11:$Z$263, 0)), ""), 'Training &amp; Accreditation Items'!$B$11:$B$263, 0)), "")))</f>
        <v/>
      </c>
      <c r="AO142" s="28" t="str">
        <f t="shared" si="41"/>
        <v/>
      </c>
      <c r="AQ142" s="106" t="str">
        <f t="shared" si="33"/>
        <v/>
      </c>
      <c r="AR142" s="109" t="str">
        <f t="shared" si="42"/>
        <v/>
      </c>
      <c r="AT142" s="101" t="str">
        <f t="shared" si="43"/>
        <v/>
      </c>
      <c r="AU142" s="132" t="str">
        <f>IF($C142="", "", IFERROR(INDEX('Training &amp; Accreditation Items'!$D$11:$D$263, MATCH(C142, 'Training &amp; Accreditation Items'!$B$11:$B$263, 0)), ""))</f>
        <v/>
      </c>
      <c r="AW142" s="28" t="str">
        <f t="shared" ca="1" si="44"/>
        <v/>
      </c>
    </row>
    <row r="143" spans="1:49" x14ac:dyDescent="0.25">
      <c r="A143" s="2"/>
      <c r="B143" s="21"/>
      <c r="C143" s="35"/>
      <c r="D143" s="11"/>
      <c r="E143" s="11"/>
      <c r="F143" s="36"/>
      <c r="G143" s="2"/>
      <c r="H143" s="49" t="str">
        <f t="shared" si="34"/>
        <v/>
      </c>
      <c r="I143" s="45" t="str">
        <f>IF($C143="", "", IFERROR(INDEX('Training &amp; Accreditation Items'!$E$11:$E$263, MATCH($C143, 'Training &amp; Accreditation Items'!$B$11:$B$263, 0)), ""))</f>
        <v/>
      </c>
      <c r="J143" s="69" t="str">
        <f t="shared" si="35"/>
        <v/>
      </c>
      <c r="K143" s="2"/>
      <c r="L143" s="43"/>
      <c r="M143" s="28" t="str">
        <f t="shared" si="30"/>
        <v/>
      </c>
      <c r="N143" s="28" t="str">
        <f t="shared" si="31"/>
        <v/>
      </c>
      <c r="P143" s="101" t="str">
        <f t="shared" si="36"/>
        <v/>
      </c>
      <c r="S143" s="28" t="str">
        <f>IF('Training &amp; Accreditation Items'!$B143="", "", 'Training &amp; Accreditation Items'!B143)</f>
        <v/>
      </c>
      <c r="U143" s="28" t="str">
        <f t="shared" si="37"/>
        <v/>
      </c>
      <c r="V143" s="28" t="str">
        <f t="shared" si="32"/>
        <v/>
      </c>
      <c r="X143" s="28" t="str">
        <f>IF($C143="", "", IFERROR(INDEX('Training &amp; Accreditation Items'!$N$11:$N$263, MATCH($C143, 'Training &amp; Accreditation Items'!$B$11:$B$263, 0)), ""))</f>
        <v/>
      </c>
      <c r="Z143" s="28">
        <v>133</v>
      </c>
      <c r="AB143" s="112" t="str">
        <f>IF($C143="", "", IF(IFERROR(INDEX('Training &amp; Accreditation Items'!$F$11:$F$263, MATCH($C143, 'Training &amp; Accreditation Items'!$B$11:$B$263, 0)), "")="", "None", IFERROR(INDEX('Training &amp; Accreditation Items'!$F$11:$F$263, MATCH($C143, 'Training &amp; Accreditation Items'!$B$11:$B$263, 0)), "")))</f>
        <v/>
      </c>
      <c r="AD143" s="101" t="str">
        <f t="shared" si="38"/>
        <v/>
      </c>
      <c r="AE143" s="28" t="str">
        <f>IF($AD143="", "", COUNTIF($AD$11:$AD$263, "&lt;"&amp;$AD143)+1+COUNTIF($AD$11:$AD143, $AD143)-1)</f>
        <v/>
      </c>
      <c r="AH143" s="28">
        <v>133</v>
      </c>
      <c r="AJ143" s="101" t="str">
        <f t="shared" si="39"/>
        <v/>
      </c>
      <c r="AL143" s="101" t="str">
        <f t="shared" si="40"/>
        <v/>
      </c>
      <c r="AM143" s="28" t="str">
        <f>IF($AL143="", "", IF(IFERROR(INDEX('Training &amp; Accreditation Items'!$F$11:$F$263, MATCH(IFERROR(INDEX($C$11:$C$263, MATCH($AH143, $Z$11:$Z$263, 0)), ""), 'Training &amp; Accreditation Items'!$B$11:$B$263, 0)), "")="", "None", IFERROR(INDEX('Training &amp; Accreditation Items'!$F$11:$F$263, MATCH(IFERROR(INDEX($C$11:$C$263, MATCH($AH143, $Z$11:$Z$263, 0)), ""), 'Training &amp; Accreditation Items'!$B$11:$B$263, 0)), "")))</f>
        <v/>
      </c>
      <c r="AO143" s="28" t="str">
        <f t="shared" si="41"/>
        <v/>
      </c>
      <c r="AQ143" s="106" t="str">
        <f t="shared" si="33"/>
        <v/>
      </c>
      <c r="AR143" s="109" t="str">
        <f t="shared" si="42"/>
        <v/>
      </c>
      <c r="AT143" s="101" t="str">
        <f t="shared" si="43"/>
        <v/>
      </c>
      <c r="AU143" s="132" t="str">
        <f>IF($C143="", "", IFERROR(INDEX('Training &amp; Accreditation Items'!$D$11:$D$263, MATCH(C143, 'Training &amp; Accreditation Items'!$B$11:$B$263, 0)), ""))</f>
        <v/>
      </c>
      <c r="AW143" s="28" t="str">
        <f t="shared" ca="1" si="44"/>
        <v/>
      </c>
    </row>
    <row r="144" spans="1:49" x14ac:dyDescent="0.25">
      <c r="A144" s="2"/>
      <c r="B144" s="21"/>
      <c r="C144" s="35"/>
      <c r="D144" s="11"/>
      <c r="E144" s="11"/>
      <c r="F144" s="36"/>
      <c r="G144" s="2"/>
      <c r="H144" s="49" t="str">
        <f t="shared" si="34"/>
        <v/>
      </c>
      <c r="I144" s="45" t="str">
        <f>IF($C144="", "", IFERROR(INDEX('Training &amp; Accreditation Items'!$E$11:$E$263, MATCH($C144, 'Training &amp; Accreditation Items'!$B$11:$B$263, 0)), ""))</f>
        <v/>
      </c>
      <c r="J144" s="69" t="str">
        <f t="shared" si="35"/>
        <v/>
      </c>
      <c r="K144" s="2"/>
      <c r="L144" s="43"/>
      <c r="M144" s="28" t="str">
        <f t="shared" si="30"/>
        <v/>
      </c>
      <c r="N144" s="28" t="str">
        <f t="shared" si="31"/>
        <v/>
      </c>
      <c r="P144" s="101" t="str">
        <f t="shared" si="36"/>
        <v/>
      </c>
      <c r="S144" s="28" t="str">
        <f>IF('Training &amp; Accreditation Items'!$B144="", "", 'Training &amp; Accreditation Items'!B144)</f>
        <v/>
      </c>
      <c r="U144" s="28" t="str">
        <f t="shared" si="37"/>
        <v/>
      </c>
      <c r="V144" s="28" t="str">
        <f t="shared" si="32"/>
        <v/>
      </c>
      <c r="X144" s="28" t="str">
        <f>IF($C144="", "", IFERROR(INDEX('Training &amp; Accreditation Items'!$N$11:$N$263, MATCH($C144, 'Training &amp; Accreditation Items'!$B$11:$B$263, 0)), ""))</f>
        <v/>
      </c>
      <c r="Z144" s="28">
        <v>134</v>
      </c>
      <c r="AB144" s="112" t="str">
        <f>IF($C144="", "", IF(IFERROR(INDEX('Training &amp; Accreditation Items'!$F$11:$F$263, MATCH($C144, 'Training &amp; Accreditation Items'!$B$11:$B$263, 0)), "")="", "None", IFERROR(INDEX('Training &amp; Accreditation Items'!$F$11:$F$263, MATCH($C144, 'Training &amp; Accreditation Items'!$B$11:$B$263, 0)), "")))</f>
        <v/>
      </c>
      <c r="AD144" s="101" t="str">
        <f t="shared" si="38"/>
        <v/>
      </c>
      <c r="AE144" s="28" t="str">
        <f>IF($AD144="", "", COUNTIF($AD$11:$AD$263, "&lt;"&amp;$AD144)+1+COUNTIF($AD$11:$AD144, $AD144)-1)</f>
        <v/>
      </c>
      <c r="AH144" s="28">
        <v>134</v>
      </c>
      <c r="AJ144" s="101" t="str">
        <f t="shared" si="39"/>
        <v/>
      </c>
      <c r="AL144" s="101" t="str">
        <f t="shared" si="40"/>
        <v/>
      </c>
      <c r="AM144" s="28" t="str">
        <f>IF($AL144="", "", IF(IFERROR(INDEX('Training &amp; Accreditation Items'!$F$11:$F$263, MATCH(IFERROR(INDEX($C$11:$C$263, MATCH($AH144, $Z$11:$Z$263, 0)), ""), 'Training &amp; Accreditation Items'!$B$11:$B$263, 0)), "")="", "None", IFERROR(INDEX('Training &amp; Accreditation Items'!$F$11:$F$263, MATCH(IFERROR(INDEX($C$11:$C$263, MATCH($AH144, $Z$11:$Z$263, 0)), ""), 'Training &amp; Accreditation Items'!$B$11:$B$263, 0)), "")))</f>
        <v/>
      </c>
      <c r="AO144" s="28" t="str">
        <f t="shared" si="41"/>
        <v/>
      </c>
      <c r="AQ144" s="106" t="str">
        <f t="shared" si="33"/>
        <v/>
      </c>
      <c r="AR144" s="109" t="str">
        <f t="shared" si="42"/>
        <v/>
      </c>
      <c r="AT144" s="101" t="str">
        <f t="shared" si="43"/>
        <v/>
      </c>
      <c r="AU144" s="132" t="str">
        <f>IF($C144="", "", IFERROR(INDEX('Training &amp; Accreditation Items'!$D$11:$D$263, MATCH(C144, 'Training &amp; Accreditation Items'!$B$11:$B$263, 0)), ""))</f>
        <v/>
      </c>
      <c r="AW144" s="28" t="str">
        <f t="shared" ca="1" si="44"/>
        <v/>
      </c>
    </row>
    <row r="145" spans="1:49" x14ac:dyDescent="0.25">
      <c r="A145" s="2"/>
      <c r="B145" s="21"/>
      <c r="C145" s="35"/>
      <c r="D145" s="11"/>
      <c r="E145" s="11"/>
      <c r="F145" s="36"/>
      <c r="G145" s="2"/>
      <c r="H145" s="49" t="str">
        <f t="shared" si="34"/>
        <v/>
      </c>
      <c r="I145" s="45" t="str">
        <f>IF($C145="", "", IFERROR(INDEX('Training &amp; Accreditation Items'!$E$11:$E$263, MATCH($C145, 'Training &amp; Accreditation Items'!$B$11:$B$263, 0)), ""))</f>
        <v/>
      </c>
      <c r="J145" s="69" t="str">
        <f t="shared" si="35"/>
        <v/>
      </c>
      <c r="K145" s="2"/>
      <c r="L145" s="43"/>
      <c r="M145" s="28" t="str">
        <f t="shared" si="30"/>
        <v/>
      </c>
      <c r="N145" s="28" t="str">
        <f t="shared" si="31"/>
        <v/>
      </c>
      <c r="P145" s="101" t="str">
        <f t="shared" si="36"/>
        <v/>
      </c>
      <c r="S145" s="28" t="str">
        <f>IF('Training &amp; Accreditation Items'!$B145="", "", 'Training &amp; Accreditation Items'!B145)</f>
        <v/>
      </c>
      <c r="U145" s="28" t="str">
        <f t="shared" si="37"/>
        <v/>
      </c>
      <c r="V145" s="28" t="str">
        <f t="shared" si="32"/>
        <v/>
      </c>
      <c r="X145" s="28" t="str">
        <f>IF($C145="", "", IFERROR(INDEX('Training &amp; Accreditation Items'!$N$11:$N$263, MATCH($C145, 'Training &amp; Accreditation Items'!$B$11:$B$263, 0)), ""))</f>
        <v/>
      </c>
      <c r="Z145" s="28">
        <v>135</v>
      </c>
      <c r="AB145" s="112" t="str">
        <f>IF($C145="", "", IF(IFERROR(INDEX('Training &amp; Accreditation Items'!$F$11:$F$263, MATCH($C145, 'Training &amp; Accreditation Items'!$B$11:$B$263, 0)), "")="", "None", IFERROR(INDEX('Training &amp; Accreditation Items'!$F$11:$F$263, MATCH($C145, 'Training &amp; Accreditation Items'!$B$11:$B$263, 0)), "")))</f>
        <v/>
      </c>
      <c r="AD145" s="101" t="str">
        <f t="shared" si="38"/>
        <v/>
      </c>
      <c r="AE145" s="28" t="str">
        <f>IF($AD145="", "", COUNTIF($AD$11:$AD$263, "&lt;"&amp;$AD145)+1+COUNTIF($AD$11:$AD145, $AD145)-1)</f>
        <v/>
      </c>
      <c r="AH145" s="28">
        <v>135</v>
      </c>
      <c r="AJ145" s="101" t="str">
        <f t="shared" si="39"/>
        <v/>
      </c>
      <c r="AL145" s="101" t="str">
        <f t="shared" si="40"/>
        <v/>
      </c>
      <c r="AM145" s="28" t="str">
        <f>IF($AL145="", "", IF(IFERROR(INDEX('Training &amp; Accreditation Items'!$F$11:$F$263, MATCH(IFERROR(INDEX($C$11:$C$263, MATCH($AH145, $Z$11:$Z$263, 0)), ""), 'Training &amp; Accreditation Items'!$B$11:$B$263, 0)), "")="", "None", IFERROR(INDEX('Training &amp; Accreditation Items'!$F$11:$F$263, MATCH(IFERROR(INDEX($C$11:$C$263, MATCH($AH145, $Z$11:$Z$263, 0)), ""), 'Training &amp; Accreditation Items'!$B$11:$B$263, 0)), "")))</f>
        <v/>
      </c>
      <c r="AO145" s="28" t="str">
        <f t="shared" si="41"/>
        <v/>
      </c>
      <c r="AQ145" s="106" t="str">
        <f t="shared" si="33"/>
        <v/>
      </c>
      <c r="AR145" s="109" t="str">
        <f t="shared" si="42"/>
        <v/>
      </c>
      <c r="AT145" s="101" t="str">
        <f t="shared" si="43"/>
        <v/>
      </c>
      <c r="AU145" s="132" t="str">
        <f>IF($C145="", "", IFERROR(INDEX('Training &amp; Accreditation Items'!$D$11:$D$263, MATCH(C145, 'Training &amp; Accreditation Items'!$B$11:$B$263, 0)), ""))</f>
        <v/>
      </c>
      <c r="AW145" s="28" t="str">
        <f t="shared" ca="1" si="44"/>
        <v/>
      </c>
    </row>
    <row r="146" spans="1:49" x14ac:dyDescent="0.25">
      <c r="A146" s="2"/>
      <c r="B146" s="21"/>
      <c r="C146" s="35"/>
      <c r="D146" s="11"/>
      <c r="E146" s="11"/>
      <c r="F146" s="36"/>
      <c r="G146" s="2"/>
      <c r="H146" s="49" t="str">
        <f t="shared" si="34"/>
        <v/>
      </c>
      <c r="I146" s="45" t="str">
        <f>IF($C146="", "", IFERROR(INDEX('Training &amp; Accreditation Items'!$E$11:$E$263, MATCH($C146, 'Training &amp; Accreditation Items'!$B$11:$B$263, 0)), ""))</f>
        <v/>
      </c>
      <c r="J146" s="69" t="str">
        <f t="shared" si="35"/>
        <v/>
      </c>
      <c r="K146" s="2"/>
      <c r="L146" s="43"/>
      <c r="M146" s="28" t="str">
        <f t="shared" si="30"/>
        <v/>
      </c>
      <c r="N146" s="28" t="str">
        <f t="shared" si="31"/>
        <v/>
      </c>
      <c r="P146" s="101" t="str">
        <f t="shared" si="36"/>
        <v/>
      </c>
      <c r="S146" s="28" t="str">
        <f>IF('Training &amp; Accreditation Items'!$B146="", "", 'Training &amp; Accreditation Items'!B146)</f>
        <v/>
      </c>
      <c r="U146" s="28" t="str">
        <f t="shared" si="37"/>
        <v/>
      </c>
      <c r="V146" s="28" t="str">
        <f t="shared" si="32"/>
        <v/>
      </c>
      <c r="X146" s="28" t="str">
        <f>IF($C146="", "", IFERROR(INDEX('Training &amp; Accreditation Items'!$N$11:$N$263, MATCH($C146, 'Training &amp; Accreditation Items'!$B$11:$B$263, 0)), ""))</f>
        <v/>
      </c>
      <c r="Z146" s="28">
        <v>136</v>
      </c>
      <c r="AB146" s="112" t="str">
        <f>IF($C146="", "", IF(IFERROR(INDEX('Training &amp; Accreditation Items'!$F$11:$F$263, MATCH($C146, 'Training &amp; Accreditation Items'!$B$11:$B$263, 0)), "")="", "None", IFERROR(INDEX('Training &amp; Accreditation Items'!$F$11:$F$263, MATCH($C146, 'Training &amp; Accreditation Items'!$B$11:$B$263, 0)), "")))</f>
        <v/>
      </c>
      <c r="AD146" s="101" t="str">
        <f t="shared" si="38"/>
        <v/>
      </c>
      <c r="AE146" s="28" t="str">
        <f>IF($AD146="", "", COUNTIF($AD$11:$AD$263, "&lt;"&amp;$AD146)+1+COUNTIF($AD$11:$AD146, $AD146)-1)</f>
        <v/>
      </c>
      <c r="AH146" s="28">
        <v>136</v>
      </c>
      <c r="AJ146" s="101" t="str">
        <f t="shared" si="39"/>
        <v/>
      </c>
      <c r="AL146" s="101" t="str">
        <f t="shared" si="40"/>
        <v/>
      </c>
      <c r="AM146" s="28" t="str">
        <f>IF($AL146="", "", IF(IFERROR(INDEX('Training &amp; Accreditation Items'!$F$11:$F$263, MATCH(IFERROR(INDEX($C$11:$C$263, MATCH($AH146, $Z$11:$Z$263, 0)), ""), 'Training &amp; Accreditation Items'!$B$11:$B$263, 0)), "")="", "None", IFERROR(INDEX('Training &amp; Accreditation Items'!$F$11:$F$263, MATCH(IFERROR(INDEX($C$11:$C$263, MATCH($AH146, $Z$11:$Z$263, 0)), ""), 'Training &amp; Accreditation Items'!$B$11:$B$263, 0)), "")))</f>
        <v/>
      </c>
      <c r="AO146" s="28" t="str">
        <f t="shared" si="41"/>
        <v/>
      </c>
      <c r="AQ146" s="106" t="str">
        <f t="shared" si="33"/>
        <v/>
      </c>
      <c r="AR146" s="109" t="str">
        <f t="shared" si="42"/>
        <v/>
      </c>
      <c r="AT146" s="101" t="str">
        <f t="shared" si="43"/>
        <v/>
      </c>
      <c r="AU146" s="132" t="str">
        <f>IF($C146="", "", IFERROR(INDEX('Training &amp; Accreditation Items'!$D$11:$D$263, MATCH(C146, 'Training &amp; Accreditation Items'!$B$11:$B$263, 0)), ""))</f>
        <v/>
      </c>
      <c r="AW146" s="28" t="str">
        <f t="shared" ca="1" si="44"/>
        <v/>
      </c>
    </row>
    <row r="147" spans="1:49" x14ac:dyDescent="0.25">
      <c r="A147" s="2"/>
      <c r="B147" s="21"/>
      <c r="C147" s="35"/>
      <c r="D147" s="11"/>
      <c r="E147" s="11"/>
      <c r="F147" s="36"/>
      <c r="G147" s="2"/>
      <c r="H147" s="49" t="str">
        <f t="shared" si="34"/>
        <v/>
      </c>
      <c r="I147" s="45" t="str">
        <f>IF($C147="", "", IFERROR(INDEX('Training &amp; Accreditation Items'!$E$11:$E$263, MATCH($C147, 'Training &amp; Accreditation Items'!$B$11:$B$263, 0)), ""))</f>
        <v/>
      </c>
      <c r="J147" s="69" t="str">
        <f t="shared" si="35"/>
        <v/>
      </c>
      <c r="K147" s="2"/>
      <c r="L147" s="43"/>
      <c r="M147" s="28" t="str">
        <f t="shared" si="30"/>
        <v/>
      </c>
      <c r="N147" s="28" t="str">
        <f t="shared" si="31"/>
        <v/>
      </c>
      <c r="P147" s="101" t="str">
        <f t="shared" si="36"/>
        <v/>
      </c>
      <c r="S147" s="28" t="str">
        <f>IF('Training &amp; Accreditation Items'!$B147="", "", 'Training &amp; Accreditation Items'!B147)</f>
        <v/>
      </c>
      <c r="U147" s="28" t="str">
        <f t="shared" si="37"/>
        <v/>
      </c>
      <c r="V147" s="28" t="str">
        <f t="shared" si="32"/>
        <v/>
      </c>
      <c r="X147" s="28" t="str">
        <f>IF($C147="", "", IFERROR(INDEX('Training &amp; Accreditation Items'!$N$11:$N$263, MATCH($C147, 'Training &amp; Accreditation Items'!$B$11:$B$263, 0)), ""))</f>
        <v/>
      </c>
      <c r="Z147" s="28">
        <v>137</v>
      </c>
      <c r="AB147" s="112" t="str">
        <f>IF($C147="", "", IF(IFERROR(INDEX('Training &amp; Accreditation Items'!$F$11:$F$263, MATCH($C147, 'Training &amp; Accreditation Items'!$B$11:$B$263, 0)), "")="", "None", IFERROR(INDEX('Training &amp; Accreditation Items'!$F$11:$F$263, MATCH($C147, 'Training &amp; Accreditation Items'!$B$11:$B$263, 0)), "")))</f>
        <v/>
      </c>
      <c r="AD147" s="101" t="str">
        <f t="shared" si="38"/>
        <v/>
      </c>
      <c r="AE147" s="28" t="str">
        <f>IF($AD147="", "", COUNTIF($AD$11:$AD$263, "&lt;"&amp;$AD147)+1+COUNTIF($AD$11:$AD147, $AD147)-1)</f>
        <v/>
      </c>
      <c r="AH147" s="28">
        <v>137</v>
      </c>
      <c r="AJ147" s="101" t="str">
        <f t="shared" si="39"/>
        <v/>
      </c>
      <c r="AL147" s="101" t="str">
        <f t="shared" si="40"/>
        <v/>
      </c>
      <c r="AM147" s="28" t="str">
        <f>IF($AL147="", "", IF(IFERROR(INDEX('Training &amp; Accreditation Items'!$F$11:$F$263, MATCH(IFERROR(INDEX($C$11:$C$263, MATCH($AH147, $Z$11:$Z$263, 0)), ""), 'Training &amp; Accreditation Items'!$B$11:$B$263, 0)), "")="", "None", IFERROR(INDEX('Training &amp; Accreditation Items'!$F$11:$F$263, MATCH(IFERROR(INDEX($C$11:$C$263, MATCH($AH147, $Z$11:$Z$263, 0)), ""), 'Training &amp; Accreditation Items'!$B$11:$B$263, 0)), "")))</f>
        <v/>
      </c>
      <c r="AO147" s="28" t="str">
        <f t="shared" si="41"/>
        <v/>
      </c>
      <c r="AQ147" s="106" t="str">
        <f t="shared" si="33"/>
        <v/>
      </c>
      <c r="AR147" s="109" t="str">
        <f t="shared" si="42"/>
        <v/>
      </c>
      <c r="AT147" s="101" t="str">
        <f t="shared" si="43"/>
        <v/>
      </c>
      <c r="AU147" s="132" t="str">
        <f>IF($C147="", "", IFERROR(INDEX('Training &amp; Accreditation Items'!$D$11:$D$263, MATCH(C147, 'Training &amp; Accreditation Items'!$B$11:$B$263, 0)), ""))</f>
        <v/>
      </c>
      <c r="AW147" s="28" t="str">
        <f t="shared" ca="1" si="44"/>
        <v/>
      </c>
    </row>
    <row r="148" spans="1:49" x14ac:dyDescent="0.25">
      <c r="A148" s="2"/>
      <c r="B148" s="21"/>
      <c r="C148" s="35"/>
      <c r="D148" s="11"/>
      <c r="E148" s="11"/>
      <c r="F148" s="36"/>
      <c r="G148" s="2"/>
      <c r="H148" s="49" t="str">
        <f t="shared" si="34"/>
        <v/>
      </c>
      <c r="I148" s="45" t="str">
        <f>IF($C148="", "", IFERROR(INDEX('Training &amp; Accreditation Items'!$E$11:$E$263, MATCH($C148, 'Training &amp; Accreditation Items'!$B$11:$B$263, 0)), ""))</f>
        <v/>
      </c>
      <c r="J148" s="69" t="str">
        <f t="shared" si="35"/>
        <v/>
      </c>
      <c r="K148" s="2"/>
      <c r="L148" s="43"/>
      <c r="M148" s="28" t="str">
        <f t="shared" si="30"/>
        <v/>
      </c>
      <c r="N148" s="28" t="str">
        <f t="shared" si="31"/>
        <v/>
      </c>
      <c r="P148" s="101" t="str">
        <f t="shared" si="36"/>
        <v/>
      </c>
      <c r="S148" s="28" t="str">
        <f>IF('Training &amp; Accreditation Items'!$B148="", "", 'Training &amp; Accreditation Items'!B148)</f>
        <v/>
      </c>
      <c r="U148" s="28" t="str">
        <f t="shared" si="37"/>
        <v/>
      </c>
      <c r="V148" s="28" t="str">
        <f t="shared" si="32"/>
        <v/>
      </c>
      <c r="X148" s="28" t="str">
        <f>IF($C148="", "", IFERROR(INDEX('Training &amp; Accreditation Items'!$N$11:$N$263, MATCH($C148, 'Training &amp; Accreditation Items'!$B$11:$B$263, 0)), ""))</f>
        <v/>
      </c>
      <c r="Z148" s="28">
        <v>138</v>
      </c>
      <c r="AB148" s="112" t="str">
        <f>IF($C148="", "", IF(IFERROR(INDEX('Training &amp; Accreditation Items'!$F$11:$F$263, MATCH($C148, 'Training &amp; Accreditation Items'!$B$11:$B$263, 0)), "")="", "None", IFERROR(INDEX('Training &amp; Accreditation Items'!$F$11:$F$263, MATCH($C148, 'Training &amp; Accreditation Items'!$B$11:$B$263, 0)), "")))</f>
        <v/>
      </c>
      <c r="AD148" s="101" t="str">
        <f t="shared" si="38"/>
        <v/>
      </c>
      <c r="AE148" s="28" t="str">
        <f>IF($AD148="", "", COUNTIF($AD$11:$AD$263, "&lt;"&amp;$AD148)+1+COUNTIF($AD$11:$AD148, $AD148)-1)</f>
        <v/>
      </c>
      <c r="AH148" s="28">
        <v>138</v>
      </c>
      <c r="AJ148" s="101" t="str">
        <f t="shared" si="39"/>
        <v/>
      </c>
      <c r="AL148" s="101" t="str">
        <f t="shared" si="40"/>
        <v/>
      </c>
      <c r="AM148" s="28" t="str">
        <f>IF($AL148="", "", IF(IFERROR(INDEX('Training &amp; Accreditation Items'!$F$11:$F$263, MATCH(IFERROR(INDEX($C$11:$C$263, MATCH($AH148, $Z$11:$Z$263, 0)), ""), 'Training &amp; Accreditation Items'!$B$11:$B$263, 0)), "")="", "None", IFERROR(INDEX('Training &amp; Accreditation Items'!$F$11:$F$263, MATCH(IFERROR(INDEX($C$11:$C$263, MATCH($AH148, $Z$11:$Z$263, 0)), ""), 'Training &amp; Accreditation Items'!$B$11:$B$263, 0)), "")))</f>
        <v/>
      </c>
      <c r="AO148" s="28" t="str">
        <f t="shared" si="41"/>
        <v/>
      </c>
      <c r="AQ148" s="106" t="str">
        <f t="shared" si="33"/>
        <v/>
      </c>
      <c r="AR148" s="109" t="str">
        <f t="shared" si="42"/>
        <v/>
      </c>
      <c r="AT148" s="101" t="str">
        <f t="shared" si="43"/>
        <v/>
      </c>
      <c r="AU148" s="132" t="str">
        <f>IF($C148="", "", IFERROR(INDEX('Training &amp; Accreditation Items'!$D$11:$D$263, MATCH(C148, 'Training &amp; Accreditation Items'!$B$11:$B$263, 0)), ""))</f>
        <v/>
      </c>
      <c r="AW148" s="28" t="str">
        <f t="shared" ca="1" si="44"/>
        <v/>
      </c>
    </row>
    <row r="149" spans="1:49" x14ac:dyDescent="0.25">
      <c r="A149" s="2"/>
      <c r="B149" s="21"/>
      <c r="C149" s="35"/>
      <c r="D149" s="11"/>
      <c r="E149" s="11"/>
      <c r="F149" s="36"/>
      <c r="G149" s="2"/>
      <c r="H149" s="49" t="str">
        <f t="shared" si="34"/>
        <v/>
      </c>
      <c r="I149" s="45" t="str">
        <f>IF($C149="", "", IFERROR(INDEX('Training &amp; Accreditation Items'!$E$11:$E$263, MATCH($C149, 'Training &amp; Accreditation Items'!$B$11:$B$263, 0)), ""))</f>
        <v/>
      </c>
      <c r="J149" s="69" t="str">
        <f t="shared" si="35"/>
        <v/>
      </c>
      <c r="K149" s="2"/>
      <c r="L149" s="43"/>
      <c r="M149" s="28" t="str">
        <f t="shared" si="30"/>
        <v/>
      </c>
      <c r="N149" s="28" t="str">
        <f t="shared" si="31"/>
        <v/>
      </c>
      <c r="P149" s="101" t="str">
        <f t="shared" si="36"/>
        <v/>
      </c>
      <c r="S149" s="28" t="str">
        <f>IF('Training &amp; Accreditation Items'!$B149="", "", 'Training &amp; Accreditation Items'!B149)</f>
        <v/>
      </c>
      <c r="U149" s="28" t="str">
        <f t="shared" si="37"/>
        <v/>
      </c>
      <c r="V149" s="28" t="str">
        <f t="shared" si="32"/>
        <v/>
      </c>
      <c r="X149" s="28" t="str">
        <f>IF($C149="", "", IFERROR(INDEX('Training &amp; Accreditation Items'!$N$11:$N$263, MATCH($C149, 'Training &amp; Accreditation Items'!$B$11:$B$263, 0)), ""))</f>
        <v/>
      </c>
      <c r="Z149" s="28">
        <v>139</v>
      </c>
      <c r="AB149" s="112" t="str">
        <f>IF($C149="", "", IF(IFERROR(INDEX('Training &amp; Accreditation Items'!$F$11:$F$263, MATCH($C149, 'Training &amp; Accreditation Items'!$B$11:$B$263, 0)), "")="", "None", IFERROR(INDEX('Training &amp; Accreditation Items'!$F$11:$F$263, MATCH($C149, 'Training &amp; Accreditation Items'!$B$11:$B$263, 0)), "")))</f>
        <v/>
      </c>
      <c r="AD149" s="101" t="str">
        <f t="shared" si="38"/>
        <v/>
      </c>
      <c r="AE149" s="28" t="str">
        <f>IF($AD149="", "", COUNTIF($AD$11:$AD$263, "&lt;"&amp;$AD149)+1+COUNTIF($AD$11:$AD149, $AD149)-1)</f>
        <v/>
      </c>
      <c r="AH149" s="28">
        <v>139</v>
      </c>
      <c r="AJ149" s="101" t="str">
        <f t="shared" si="39"/>
        <v/>
      </c>
      <c r="AL149" s="101" t="str">
        <f t="shared" si="40"/>
        <v/>
      </c>
      <c r="AM149" s="28" t="str">
        <f>IF($AL149="", "", IF(IFERROR(INDEX('Training &amp; Accreditation Items'!$F$11:$F$263, MATCH(IFERROR(INDEX($C$11:$C$263, MATCH($AH149, $Z$11:$Z$263, 0)), ""), 'Training &amp; Accreditation Items'!$B$11:$B$263, 0)), "")="", "None", IFERROR(INDEX('Training &amp; Accreditation Items'!$F$11:$F$263, MATCH(IFERROR(INDEX($C$11:$C$263, MATCH($AH149, $Z$11:$Z$263, 0)), ""), 'Training &amp; Accreditation Items'!$B$11:$B$263, 0)), "")))</f>
        <v/>
      </c>
      <c r="AO149" s="28" t="str">
        <f t="shared" si="41"/>
        <v/>
      </c>
      <c r="AQ149" s="106" t="str">
        <f t="shared" si="33"/>
        <v/>
      </c>
      <c r="AR149" s="109" t="str">
        <f t="shared" si="42"/>
        <v/>
      </c>
      <c r="AT149" s="101" t="str">
        <f t="shared" si="43"/>
        <v/>
      </c>
      <c r="AU149" s="132" t="str">
        <f>IF($C149="", "", IFERROR(INDEX('Training &amp; Accreditation Items'!$D$11:$D$263, MATCH(C149, 'Training &amp; Accreditation Items'!$B$11:$B$263, 0)), ""))</f>
        <v/>
      </c>
      <c r="AW149" s="28" t="str">
        <f t="shared" ca="1" si="44"/>
        <v/>
      </c>
    </row>
    <row r="150" spans="1:49" x14ac:dyDescent="0.25">
      <c r="A150" s="2"/>
      <c r="B150" s="21"/>
      <c r="C150" s="35"/>
      <c r="D150" s="11"/>
      <c r="E150" s="11"/>
      <c r="F150" s="36"/>
      <c r="G150" s="2"/>
      <c r="H150" s="49" t="str">
        <f t="shared" si="34"/>
        <v/>
      </c>
      <c r="I150" s="45" t="str">
        <f>IF($C150="", "", IFERROR(INDEX('Training &amp; Accreditation Items'!$E$11:$E$263, MATCH($C150, 'Training &amp; Accreditation Items'!$B$11:$B$263, 0)), ""))</f>
        <v/>
      </c>
      <c r="J150" s="69" t="str">
        <f t="shared" si="35"/>
        <v/>
      </c>
      <c r="K150" s="2"/>
      <c r="L150" s="43"/>
      <c r="M150" s="28" t="str">
        <f t="shared" si="30"/>
        <v/>
      </c>
      <c r="N150" s="28" t="str">
        <f t="shared" si="31"/>
        <v/>
      </c>
      <c r="P150" s="101" t="str">
        <f t="shared" si="36"/>
        <v/>
      </c>
      <c r="S150" s="28" t="str">
        <f>IF('Training &amp; Accreditation Items'!$B150="", "", 'Training &amp; Accreditation Items'!B150)</f>
        <v/>
      </c>
      <c r="U150" s="28" t="str">
        <f t="shared" si="37"/>
        <v/>
      </c>
      <c r="V150" s="28" t="str">
        <f t="shared" si="32"/>
        <v/>
      </c>
      <c r="X150" s="28" t="str">
        <f>IF($C150="", "", IFERROR(INDEX('Training &amp; Accreditation Items'!$N$11:$N$263, MATCH($C150, 'Training &amp; Accreditation Items'!$B$11:$B$263, 0)), ""))</f>
        <v/>
      </c>
      <c r="Z150" s="28">
        <v>140</v>
      </c>
      <c r="AB150" s="112" t="str">
        <f>IF($C150="", "", IF(IFERROR(INDEX('Training &amp; Accreditation Items'!$F$11:$F$263, MATCH($C150, 'Training &amp; Accreditation Items'!$B$11:$B$263, 0)), "")="", "None", IFERROR(INDEX('Training &amp; Accreditation Items'!$F$11:$F$263, MATCH($C150, 'Training &amp; Accreditation Items'!$B$11:$B$263, 0)), "")))</f>
        <v/>
      </c>
      <c r="AD150" s="101" t="str">
        <f t="shared" si="38"/>
        <v/>
      </c>
      <c r="AE150" s="28" t="str">
        <f>IF($AD150="", "", COUNTIF($AD$11:$AD$263, "&lt;"&amp;$AD150)+1+COUNTIF($AD$11:$AD150, $AD150)-1)</f>
        <v/>
      </c>
      <c r="AH150" s="28">
        <v>140</v>
      </c>
      <c r="AJ150" s="101" t="str">
        <f t="shared" si="39"/>
        <v/>
      </c>
      <c r="AL150" s="101" t="str">
        <f t="shared" si="40"/>
        <v/>
      </c>
      <c r="AM150" s="28" t="str">
        <f>IF($AL150="", "", IF(IFERROR(INDEX('Training &amp; Accreditation Items'!$F$11:$F$263, MATCH(IFERROR(INDEX($C$11:$C$263, MATCH($AH150, $Z$11:$Z$263, 0)), ""), 'Training &amp; Accreditation Items'!$B$11:$B$263, 0)), "")="", "None", IFERROR(INDEX('Training &amp; Accreditation Items'!$F$11:$F$263, MATCH(IFERROR(INDEX($C$11:$C$263, MATCH($AH150, $Z$11:$Z$263, 0)), ""), 'Training &amp; Accreditation Items'!$B$11:$B$263, 0)), "")))</f>
        <v/>
      </c>
      <c r="AO150" s="28" t="str">
        <f t="shared" si="41"/>
        <v/>
      </c>
      <c r="AQ150" s="106" t="str">
        <f t="shared" si="33"/>
        <v/>
      </c>
      <c r="AR150" s="109" t="str">
        <f t="shared" si="42"/>
        <v/>
      </c>
      <c r="AT150" s="101" t="str">
        <f t="shared" si="43"/>
        <v/>
      </c>
      <c r="AU150" s="132" t="str">
        <f>IF($C150="", "", IFERROR(INDEX('Training &amp; Accreditation Items'!$D$11:$D$263, MATCH(C150, 'Training &amp; Accreditation Items'!$B$11:$B$263, 0)), ""))</f>
        <v/>
      </c>
      <c r="AW150" s="28" t="str">
        <f t="shared" ca="1" si="44"/>
        <v/>
      </c>
    </row>
    <row r="151" spans="1:49" x14ac:dyDescent="0.25">
      <c r="A151" s="2"/>
      <c r="B151" s="21"/>
      <c r="C151" s="35"/>
      <c r="D151" s="11"/>
      <c r="E151" s="11"/>
      <c r="F151" s="36"/>
      <c r="G151" s="2"/>
      <c r="H151" s="49" t="str">
        <f t="shared" si="34"/>
        <v/>
      </c>
      <c r="I151" s="45" t="str">
        <f>IF($C151="", "", IFERROR(INDEX('Training &amp; Accreditation Items'!$E$11:$E$263, MATCH($C151, 'Training &amp; Accreditation Items'!$B$11:$B$263, 0)), ""))</f>
        <v/>
      </c>
      <c r="J151" s="69" t="str">
        <f t="shared" si="35"/>
        <v/>
      </c>
      <c r="K151" s="2"/>
      <c r="L151" s="43"/>
      <c r="M151" s="28" t="str">
        <f t="shared" si="30"/>
        <v/>
      </c>
      <c r="N151" s="28" t="str">
        <f t="shared" si="31"/>
        <v/>
      </c>
      <c r="P151" s="101" t="str">
        <f t="shared" si="36"/>
        <v/>
      </c>
      <c r="S151" s="28" t="str">
        <f>IF('Training &amp; Accreditation Items'!$B151="", "", 'Training &amp; Accreditation Items'!B151)</f>
        <v/>
      </c>
      <c r="U151" s="28" t="str">
        <f t="shared" si="37"/>
        <v/>
      </c>
      <c r="V151" s="28" t="str">
        <f t="shared" si="32"/>
        <v/>
      </c>
      <c r="X151" s="28" t="str">
        <f>IF($C151="", "", IFERROR(INDEX('Training &amp; Accreditation Items'!$N$11:$N$263, MATCH($C151, 'Training &amp; Accreditation Items'!$B$11:$B$263, 0)), ""))</f>
        <v/>
      </c>
      <c r="Z151" s="28">
        <v>141</v>
      </c>
      <c r="AB151" s="112" t="str">
        <f>IF($C151="", "", IF(IFERROR(INDEX('Training &amp; Accreditation Items'!$F$11:$F$263, MATCH($C151, 'Training &amp; Accreditation Items'!$B$11:$B$263, 0)), "")="", "None", IFERROR(INDEX('Training &amp; Accreditation Items'!$F$11:$F$263, MATCH($C151, 'Training &amp; Accreditation Items'!$B$11:$B$263, 0)), "")))</f>
        <v/>
      </c>
      <c r="AD151" s="101" t="str">
        <f t="shared" si="38"/>
        <v/>
      </c>
      <c r="AE151" s="28" t="str">
        <f>IF($AD151="", "", COUNTIF($AD$11:$AD$263, "&lt;"&amp;$AD151)+1+COUNTIF($AD$11:$AD151, $AD151)-1)</f>
        <v/>
      </c>
      <c r="AH151" s="28">
        <v>141</v>
      </c>
      <c r="AJ151" s="101" t="str">
        <f t="shared" si="39"/>
        <v/>
      </c>
      <c r="AL151" s="101" t="str">
        <f t="shared" si="40"/>
        <v/>
      </c>
      <c r="AM151" s="28" t="str">
        <f>IF($AL151="", "", IF(IFERROR(INDEX('Training &amp; Accreditation Items'!$F$11:$F$263, MATCH(IFERROR(INDEX($C$11:$C$263, MATCH($AH151, $Z$11:$Z$263, 0)), ""), 'Training &amp; Accreditation Items'!$B$11:$B$263, 0)), "")="", "None", IFERROR(INDEX('Training &amp; Accreditation Items'!$F$11:$F$263, MATCH(IFERROR(INDEX($C$11:$C$263, MATCH($AH151, $Z$11:$Z$263, 0)), ""), 'Training &amp; Accreditation Items'!$B$11:$B$263, 0)), "")))</f>
        <v/>
      </c>
      <c r="AO151" s="28" t="str">
        <f t="shared" si="41"/>
        <v/>
      </c>
      <c r="AQ151" s="106" t="str">
        <f t="shared" si="33"/>
        <v/>
      </c>
      <c r="AR151" s="109" t="str">
        <f t="shared" si="42"/>
        <v/>
      </c>
      <c r="AT151" s="101" t="str">
        <f t="shared" si="43"/>
        <v/>
      </c>
      <c r="AU151" s="132" t="str">
        <f>IF($C151="", "", IFERROR(INDEX('Training &amp; Accreditation Items'!$D$11:$D$263, MATCH(C151, 'Training &amp; Accreditation Items'!$B$11:$B$263, 0)), ""))</f>
        <v/>
      </c>
      <c r="AW151" s="28" t="str">
        <f t="shared" ca="1" si="44"/>
        <v/>
      </c>
    </row>
    <row r="152" spans="1:49" x14ac:dyDescent="0.25">
      <c r="A152" s="2"/>
      <c r="B152" s="21"/>
      <c r="C152" s="35"/>
      <c r="D152" s="11"/>
      <c r="E152" s="11"/>
      <c r="F152" s="36"/>
      <c r="G152" s="2"/>
      <c r="H152" s="49" t="str">
        <f t="shared" si="34"/>
        <v/>
      </c>
      <c r="I152" s="45" t="str">
        <f>IF($C152="", "", IFERROR(INDEX('Training &amp; Accreditation Items'!$E$11:$E$263, MATCH($C152, 'Training &amp; Accreditation Items'!$B$11:$B$263, 0)), ""))</f>
        <v/>
      </c>
      <c r="J152" s="69" t="str">
        <f t="shared" si="35"/>
        <v/>
      </c>
      <c r="K152" s="2"/>
      <c r="L152" s="43"/>
      <c r="M152" s="28" t="str">
        <f t="shared" si="30"/>
        <v/>
      </c>
      <c r="N152" s="28" t="str">
        <f t="shared" si="31"/>
        <v/>
      </c>
      <c r="P152" s="101" t="str">
        <f t="shared" si="36"/>
        <v/>
      </c>
      <c r="S152" s="28" t="str">
        <f>IF('Training &amp; Accreditation Items'!$B152="", "", 'Training &amp; Accreditation Items'!B152)</f>
        <v/>
      </c>
      <c r="U152" s="28" t="str">
        <f t="shared" si="37"/>
        <v/>
      </c>
      <c r="V152" s="28" t="str">
        <f t="shared" si="32"/>
        <v/>
      </c>
      <c r="X152" s="28" t="str">
        <f>IF($C152="", "", IFERROR(INDEX('Training &amp; Accreditation Items'!$N$11:$N$263, MATCH($C152, 'Training &amp; Accreditation Items'!$B$11:$B$263, 0)), ""))</f>
        <v/>
      </c>
      <c r="Z152" s="28">
        <v>142</v>
      </c>
      <c r="AB152" s="112" t="str">
        <f>IF($C152="", "", IF(IFERROR(INDEX('Training &amp; Accreditation Items'!$F$11:$F$263, MATCH($C152, 'Training &amp; Accreditation Items'!$B$11:$B$263, 0)), "")="", "None", IFERROR(INDEX('Training &amp; Accreditation Items'!$F$11:$F$263, MATCH($C152, 'Training &amp; Accreditation Items'!$B$11:$B$263, 0)), "")))</f>
        <v/>
      </c>
      <c r="AD152" s="101" t="str">
        <f t="shared" si="38"/>
        <v/>
      </c>
      <c r="AE152" s="28" t="str">
        <f>IF($AD152="", "", COUNTIF($AD$11:$AD$263, "&lt;"&amp;$AD152)+1+COUNTIF($AD$11:$AD152, $AD152)-1)</f>
        <v/>
      </c>
      <c r="AH152" s="28">
        <v>142</v>
      </c>
      <c r="AJ152" s="101" t="str">
        <f t="shared" si="39"/>
        <v/>
      </c>
      <c r="AL152" s="101" t="str">
        <f t="shared" si="40"/>
        <v/>
      </c>
      <c r="AM152" s="28" t="str">
        <f>IF($AL152="", "", IF(IFERROR(INDEX('Training &amp; Accreditation Items'!$F$11:$F$263, MATCH(IFERROR(INDEX($C$11:$C$263, MATCH($AH152, $Z$11:$Z$263, 0)), ""), 'Training &amp; Accreditation Items'!$B$11:$B$263, 0)), "")="", "None", IFERROR(INDEX('Training &amp; Accreditation Items'!$F$11:$F$263, MATCH(IFERROR(INDEX($C$11:$C$263, MATCH($AH152, $Z$11:$Z$263, 0)), ""), 'Training &amp; Accreditation Items'!$B$11:$B$263, 0)), "")))</f>
        <v/>
      </c>
      <c r="AO152" s="28" t="str">
        <f t="shared" si="41"/>
        <v/>
      </c>
      <c r="AQ152" s="106" t="str">
        <f t="shared" si="33"/>
        <v/>
      </c>
      <c r="AR152" s="109" t="str">
        <f t="shared" si="42"/>
        <v/>
      </c>
      <c r="AT152" s="101" t="str">
        <f t="shared" si="43"/>
        <v/>
      </c>
      <c r="AU152" s="132" t="str">
        <f>IF($C152="", "", IFERROR(INDEX('Training &amp; Accreditation Items'!$D$11:$D$263, MATCH(C152, 'Training &amp; Accreditation Items'!$B$11:$B$263, 0)), ""))</f>
        <v/>
      </c>
      <c r="AW152" s="28" t="str">
        <f t="shared" ca="1" si="44"/>
        <v/>
      </c>
    </row>
    <row r="153" spans="1:49" x14ac:dyDescent="0.25">
      <c r="A153" s="2"/>
      <c r="B153" s="21"/>
      <c r="C153" s="35"/>
      <c r="D153" s="11"/>
      <c r="E153" s="11"/>
      <c r="F153" s="36"/>
      <c r="G153" s="2"/>
      <c r="H153" s="49" t="str">
        <f t="shared" si="34"/>
        <v/>
      </c>
      <c r="I153" s="45" t="str">
        <f>IF($C153="", "", IFERROR(INDEX('Training &amp; Accreditation Items'!$E$11:$E$263, MATCH($C153, 'Training &amp; Accreditation Items'!$B$11:$B$263, 0)), ""))</f>
        <v/>
      </c>
      <c r="J153" s="69" t="str">
        <f t="shared" si="35"/>
        <v/>
      </c>
      <c r="K153" s="2"/>
      <c r="L153" s="43"/>
      <c r="M153" s="28" t="str">
        <f t="shared" si="30"/>
        <v/>
      </c>
      <c r="N153" s="28" t="str">
        <f t="shared" si="31"/>
        <v/>
      </c>
      <c r="P153" s="101" t="str">
        <f t="shared" si="36"/>
        <v/>
      </c>
      <c r="S153" s="28" t="str">
        <f>IF('Training &amp; Accreditation Items'!$B153="", "", 'Training &amp; Accreditation Items'!B153)</f>
        <v/>
      </c>
      <c r="U153" s="28" t="str">
        <f t="shared" si="37"/>
        <v/>
      </c>
      <c r="V153" s="28" t="str">
        <f t="shared" si="32"/>
        <v/>
      </c>
      <c r="X153" s="28" t="str">
        <f>IF($C153="", "", IFERROR(INDEX('Training &amp; Accreditation Items'!$N$11:$N$263, MATCH($C153, 'Training &amp; Accreditation Items'!$B$11:$B$263, 0)), ""))</f>
        <v/>
      </c>
      <c r="Z153" s="28">
        <v>143</v>
      </c>
      <c r="AB153" s="112" t="str">
        <f>IF($C153="", "", IF(IFERROR(INDEX('Training &amp; Accreditation Items'!$F$11:$F$263, MATCH($C153, 'Training &amp; Accreditation Items'!$B$11:$B$263, 0)), "")="", "None", IFERROR(INDEX('Training &amp; Accreditation Items'!$F$11:$F$263, MATCH($C153, 'Training &amp; Accreditation Items'!$B$11:$B$263, 0)), "")))</f>
        <v/>
      </c>
      <c r="AD153" s="101" t="str">
        <f t="shared" si="38"/>
        <v/>
      </c>
      <c r="AE153" s="28" t="str">
        <f>IF($AD153="", "", COUNTIF($AD$11:$AD$263, "&lt;"&amp;$AD153)+1+COUNTIF($AD$11:$AD153, $AD153)-1)</f>
        <v/>
      </c>
      <c r="AH153" s="28">
        <v>143</v>
      </c>
      <c r="AJ153" s="101" t="str">
        <f t="shared" si="39"/>
        <v/>
      </c>
      <c r="AL153" s="101" t="str">
        <f t="shared" si="40"/>
        <v/>
      </c>
      <c r="AM153" s="28" t="str">
        <f>IF($AL153="", "", IF(IFERROR(INDEX('Training &amp; Accreditation Items'!$F$11:$F$263, MATCH(IFERROR(INDEX($C$11:$C$263, MATCH($AH153, $Z$11:$Z$263, 0)), ""), 'Training &amp; Accreditation Items'!$B$11:$B$263, 0)), "")="", "None", IFERROR(INDEX('Training &amp; Accreditation Items'!$F$11:$F$263, MATCH(IFERROR(INDEX($C$11:$C$263, MATCH($AH153, $Z$11:$Z$263, 0)), ""), 'Training &amp; Accreditation Items'!$B$11:$B$263, 0)), "")))</f>
        <v/>
      </c>
      <c r="AO153" s="28" t="str">
        <f t="shared" si="41"/>
        <v/>
      </c>
      <c r="AQ153" s="106" t="str">
        <f t="shared" si="33"/>
        <v/>
      </c>
      <c r="AR153" s="109" t="str">
        <f t="shared" si="42"/>
        <v/>
      </c>
      <c r="AT153" s="101" t="str">
        <f t="shared" si="43"/>
        <v/>
      </c>
      <c r="AU153" s="132" t="str">
        <f>IF($C153="", "", IFERROR(INDEX('Training &amp; Accreditation Items'!$D$11:$D$263, MATCH(C153, 'Training &amp; Accreditation Items'!$B$11:$B$263, 0)), ""))</f>
        <v/>
      </c>
      <c r="AW153" s="28" t="str">
        <f t="shared" ca="1" si="44"/>
        <v/>
      </c>
    </row>
    <row r="154" spans="1:49" x14ac:dyDescent="0.25">
      <c r="A154" s="2"/>
      <c r="B154" s="21"/>
      <c r="C154" s="35"/>
      <c r="D154" s="11"/>
      <c r="E154" s="11"/>
      <c r="F154" s="36"/>
      <c r="G154" s="2"/>
      <c r="H154" s="49" t="str">
        <f t="shared" si="34"/>
        <v/>
      </c>
      <c r="I154" s="45" t="str">
        <f>IF($C154="", "", IFERROR(INDEX('Training &amp; Accreditation Items'!$E$11:$E$263, MATCH($C154, 'Training &amp; Accreditation Items'!$B$11:$B$263, 0)), ""))</f>
        <v/>
      </c>
      <c r="J154" s="69" t="str">
        <f t="shared" si="35"/>
        <v/>
      </c>
      <c r="K154" s="2"/>
      <c r="L154" s="43"/>
      <c r="M154" s="28" t="str">
        <f t="shared" si="30"/>
        <v/>
      </c>
      <c r="N154" s="28" t="str">
        <f t="shared" si="31"/>
        <v/>
      </c>
      <c r="P154" s="101" t="str">
        <f t="shared" si="36"/>
        <v/>
      </c>
      <c r="S154" s="28" t="str">
        <f>IF('Training &amp; Accreditation Items'!$B154="", "", 'Training &amp; Accreditation Items'!B154)</f>
        <v/>
      </c>
      <c r="U154" s="28" t="str">
        <f t="shared" si="37"/>
        <v/>
      </c>
      <c r="V154" s="28" t="str">
        <f t="shared" si="32"/>
        <v/>
      </c>
      <c r="X154" s="28" t="str">
        <f>IF($C154="", "", IFERROR(INDEX('Training &amp; Accreditation Items'!$N$11:$N$263, MATCH($C154, 'Training &amp; Accreditation Items'!$B$11:$B$263, 0)), ""))</f>
        <v/>
      </c>
      <c r="Z154" s="28">
        <v>144</v>
      </c>
      <c r="AB154" s="112" t="str">
        <f>IF($C154="", "", IF(IFERROR(INDEX('Training &amp; Accreditation Items'!$F$11:$F$263, MATCH($C154, 'Training &amp; Accreditation Items'!$B$11:$B$263, 0)), "")="", "None", IFERROR(INDEX('Training &amp; Accreditation Items'!$F$11:$F$263, MATCH($C154, 'Training &amp; Accreditation Items'!$B$11:$B$263, 0)), "")))</f>
        <v/>
      </c>
      <c r="AD154" s="101" t="str">
        <f t="shared" si="38"/>
        <v/>
      </c>
      <c r="AE154" s="28" t="str">
        <f>IF($AD154="", "", COUNTIF($AD$11:$AD$263, "&lt;"&amp;$AD154)+1+COUNTIF($AD$11:$AD154, $AD154)-1)</f>
        <v/>
      </c>
      <c r="AH154" s="28">
        <v>144</v>
      </c>
      <c r="AJ154" s="101" t="str">
        <f t="shared" si="39"/>
        <v/>
      </c>
      <c r="AL154" s="101" t="str">
        <f t="shared" si="40"/>
        <v/>
      </c>
      <c r="AM154" s="28" t="str">
        <f>IF($AL154="", "", IF(IFERROR(INDEX('Training &amp; Accreditation Items'!$F$11:$F$263, MATCH(IFERROR(INDEX($C$11:$C$263, MATCH($AH154, $Z$11:$Z$263, 0)), ""), 'Training &amp; Accreditation Items'!$B$11:$B$263, 0)), "")="", "None", IFERROR(INDEX('Training &amp; Accreditation Items'!$F$11:$F$263, MATCH(IFERROR(INDEX($C$11:$C$263, MATCH($AH154, $Z$11:$Z$263, 0)), ""), 'Training &amp; Accreditation Items'!$B$11:$B$263, 0)), "")))</f>
        <v/>
      </c>
      <c r="AO154" s="28" t="str">
        <f t="shared" si="41"/>
        <v/>
      </c>
      <c r="AQ154" s="106" t="str">
        <f t="shared" si="33"/>
        <v/>
      </c>
      <c r="AR154" s="109" t="str">
        <f t="shared" si="42"/>
        <v/>
      </c>
      <c r="AT154" s="101" t="str">
        <f t="shared" si="43"/>
        <v/>
      </c>
      <c r="AU154" s="132" t="str">
        <f>IF($C154="", "", IFERROR(INDEX('Training &amp; Accreditation Items'!$D$11:$D$263, MATCH(C154, 'Training &amp; Accreditation Items'!$B$11:$B$263, 0)), ""))</f>
        <v/>
      </c>
      <c r="AW154" s="28" t="str">
        <f t="shared" ca="1" si="44"/>
        <v/>
      </c>
    </row>
    <row r="155" spans="1:49" x14ac:dyDescent="0.25">
      <c r="A155" s="2"/>
      <c r="B155" s="21"/>
      <c r="C155" s="35"/>
      <c r="D155" s="11"/>
      <c r="E155" s="11"/>
      <c r="F155" s="36"/>
      <c r="G155" s="2"/>
      <c r="H155" s="49" t="str">
        <f t="shared" si="34"/>
        <v/>
      </c>
      <c r="I155" s="45" t="str">
        <f>IF($C155="", "", IFERROR(INDEX('Training &amp; Accreditation Items'!$E$11:$E$263, MATCH($C155, 'Training &amp; Accreditation Items'!$B$11:$B$263, 0)), ""))</f>
        <v/>
      </c>
      <c r="J155" s="69" t="str">
        <f t="shared" si="35"/>
        <v/>
      </c>
      <c r="K155" s="2"/>
      <c r="L155" s="43"/>
      <c r="M155" s="28" t="str">
        <f t="shared" si="30"/>
        <v/>
      </c>
      <c r="N155" s="28" t="str">
        <f t="shared" si="31"/>
        <v/>
      </c>
      <c r="P155" s="101" t="str">
        <f t="shared" si="36"/>
        <v/>
      </c>
      <c r="S155" s="28" t="str">
        <f>IF('Training &amp; Accreditation Items'!$B155="", "", 'Training &amp; Accreditation Items'!B155)</f>
        <v/>
      </c>
      <c r="U155" s="28" t="str">
        <f t="shared" si="37"/>
        <v/>
      </c>
      <c r="V155" s="28" t="str">
        <f t="shared" si="32"/>
        <v/>
      </c>
      <c r="X155" s="28" t="str">
        <f>IF($C155="", "", IFERROR(INDEX('Training &amp; Accreditation Items'!$N$11:$N$263, MATCH($C155, 'Training &amp; Accreditation Items'!$B$11:$B$263, 0)), ""))</f>
        <v/>
      </c>
      <c r="Z155" s="28">
        <v>145</v>
      </c>
      <c r="AB155" s="112" t="str">
        <f>IF($C155="", "", IF(IFERROR(INDEX('Training &amp; Accreditation Items'!$F$11:$F$263, MATCH($C155, 'Training &amp; Accreditation Items'!$B$11:$B$263, 0)), "")="", "None", IFERROR(INDEX('Training &amp; Accreditation Items'!$F$11:$F$263, MATCH($C155, 'Training &amp; Accreditation Items'!$B$11:$B$263, 0)), "")))</f>
        <v/>
      </c>
      <c r="AD155" s="101" t="str">
        <f t="shared" si="38"/>
        <v/>
      </c>
      <c r="AE155" s="28" t="str">
        <f>IF($AD155="", "", COUNTIF($AD$11:$AD$263, "&lt;"&amp;$AD155)+1+COUNTIF($AD$11:$AD155, $AD155)-1)</f>
        <v/>
      </c>
      <c r="AH155" s="28">
        <v>145</v>
      </c>
      <c r="AJ155" s="101" t="str">
        <f t="shared" si="39"/>
        <v/>
      </c>
      <c r="AL155" s="101" t="str">
        <f t="shared" si="40"/>
        <v/>
      </c>
      <c r="AM155" s="28" t="str">
        <f>IF($AL155="", "", IF(IFERROR(INDEX('Training &amp; Accreditation Items'!$F$11:$F$263, MATCH(IFERROR(INDEX($C$11:$C$263, MATCH($AH155, $Z$11:$Z$263, 0)), ""), 'Training &amp; Accreditation Items'!$B$11:$B$263, 0)), "")="", "None", IFERROR(INDEX('Training &amp; Accreditation Items'!$F$11:$F$263, MATCH(IFERROR(INDEX($C$11:$C$263, MATCH($AH155, $Z$11:$Z$263, 0)), ""), 'Training &amp; Accreditation Items'!$B$11:$B$263, 0)), "")))</f>
        <v/>
      </c>
      <c r="AO155" s="28" t="str">
        <f t="shared" si="41"/>
        <v/>
      </c>
      <c r="AQ155" s="106" t="str">
        <f t="shared" si="33"/>
        <v/>
      </c>
      <c r="AR155" s="109" t="str">
        <f t="shared" si="42"/>
        <v/>
      </c>
      <c r="AT155" s="101" t="str">
        <f t="shared" si="43"/>
        <v/>
      </c>
      <c r="AU155" s="132" t="str">
        <f>IF($C155="", "", IFERROR(INDEX('Training &amp; Accreditation Items'!$D$11:$D$263, MATCH(C155, 'Training &amp; Accreditation Items'!$B$11:$B$263, 0)), ""))</f>
        <v/>
      </c>
      <c r="AW155" s="28" t="str">
        <f t="shared" ca="1" si="44"/>
        <v/>
      </c>
    </row>
    <row r="156" spans="1:49" x14ac:dyDescent="0.25">
      <c r="A156" s="2"/>
      <c r="B156" s="21"/>
      <c r="C156" s="35"/>
      <c r="D156" s="11"/>
      <c r="E156" s="11"/>
      <c r="F156" s="36"/>
      <c r="G156" s="2"/>
      <c r="H156" s="49" t="str">
        <f t="shared" si="34"/>
        <v/>
      </c>
      <c r="I156" s="45" t="str">
        <f>IF($C156="", "", IFERROR(INDEX('Training &amp; Accreditation Items'!$E$11:$E$263, MATCH($C156, 'Training &amp; Accreditation Items'!$B$11:$B$263, 0)), ""))</f>
        <v/>
      </c>
      <c r="J156" s="69" t="str">
        <f t="shared" si="35"/>
        <v/>
      </c>
      <c r="K156" s="2"/>
      <c r="L156" s="43"/>
      <c r="M156" s="28" t="str">
        <f t="shared" si="30"/>
        <v/>
      </c>
      <c r="N156" s="28" t="str">
        <f t="shared" si="31"/>
        <v/>
      </c>
      <c r="P156" s="101" t="str">
        <f t="shared" si="36"/>
        <v/>
      </c>
      <c r="S156" s="28" t="str">
        <f>IF('Training &amp; Accreditation Items'!$B156="", "", 'Training &amp; Accreditation Items'!B156)</f>
        <v/>
      </c>
      <c r="U156" s="28" t="str">
        <f t="shared" si="37"/>
        <v/>
      </c>
      <c r="V156" s="28" t="str">
        <f t="shared" si="32"/>
        <v/>
      </c>
      <c r="X156" s="28" t="str">
        <f>IF($C156="", "", IFERROR(INDEX('Training &amp; Accreditation Items'!$N$11:$N$263, MATCH($C156, 'Training &amp; Accreditation Items'!$B$11:$B$263, 0)), ""))</f>
        <v/>
      </c>
      <c r="Z156" s="28">
        <v>146</v>
      </c>
      <c r="AB156" s="112" t="str">
        <f>IF($C156="", "", IF(IFERROR(INDEX('Training &amp; Accreditation Items'!$F$11:$F$263, MATCH($C156, 'Training &amp; Accreditation Items'!$B$11:$B$263, 0)), "")="", "None", IFERROR(INDEX('Training &amp; Accreditation Items'!$F$11:$F$263, MATCH($C156, 'Training &amp; Accreditation Items'!$B$11:$B$263, 0)), "")))</f>
        <v/>
      </c>
      <c r="AD156" s="101" t="str">
        <f t="shared" si="38"/>
        <v/>
      </c>
      <c r="AE156" s="28" t="str">
        <f>IF($AD156="", "", COUNTIF($AD$11:$AD$263, "&lt;"&amp;$AD156)+1+COUNTIF($AD$11:$AD156, $AD156)-1)</f>
        <v/>
      </c>
      <c r="AH156" s="28">
        <v>146</v>
      </c>
      <c r="AJ156" s="101" t="str">
        <f t="shared" si="39"/>
        <v/>
      </c>
      <c r="AL156" s="101" t="str">
        <f t="shared" si="40"/>
        <v/>
      </c>
      <c r="AM156" s="28" t="str">
        <f>IF($AL156="", "", IF(IFERROR(INDEX('Training &amp; Accreditation Items'!$F$11:$F$263, MATCH(IFERROR(INDEX($C$11:$C$263, MATCH($AH156, $Z$11:$Z$263, 0)), ""), 'Training &amp; Accreditation Items'!$B$11:$B$263, 0)), "")="", "None", IFERROR(INDEX('Training &amp; Accreditation Items'!$F$11:$F$263, MATCH(IFERROR(INDEX($C$11:$C$263, MATCH($AH156, $Z$11:$Z$263, 0)), ""), 'Training &amp; Accreditation Items'!$B$11:$B$263, 0)), "")))</f>
        <v/>
      </c>
      <c r="AO156" s="28" t="str">
        <f t="shared" si="41"/>
        <v/>
      </c>
      <c r="AQ156" s="106" t="str">
        <f t="shared" si="33"/>
        <v/>
      </c>
      <c r="AR156" s="109" t="str">
        <f t="shared" si="42"/>
        <v/>
      </c>
      <c r="AT156" s="101" t="str">
        <f t="shared" si="43"/>
        <v/>
      </c>
      <c r="AU156" s="132" t="str">
        <f>IF($C156="", "", IFERROR(INDEX('Training &amp; Accreditation Items'!$D$11:$D$263, MATCH(C156, 'Training &amp; Accreditation Items'!$B$11:$B$263, 0)), ""))</f>
        <v/>
      </c>
      <c r="AW156" s="28" t="str">
        <f t="shared" ca="1" si="44"/>
        <v/>
      </c>
    </row>
    <row r="157" spans="1:49" x14ac:dyDescent="0.25">
      <c r="A157" s="2"/>
      <c r="B157" s="21"/>
      <c r="C157" s="35"/>
      <c r="D157" s="11"/>
      <c r="E157" s="11"/>
      <c r="F157" s="36"/>
      <c r="G157" s="2"/>
      <c r="H157" s="49" t="str">
        <f t="shared" si="34"/>
        <v/>
      </c>
      <c r="I157" s="45" t="str">
        <f>IF($C157="", "", IFERROR(INDEX('Training &amp; Accreditation Items'!$E$11:$E$263, MATCH($C157, 'Training &amp; Accreditation Items'!$B$11:$B$263, 0)), ""))</f>
        <v/>
      </c>
      <c r="J157" s="69" t="str">
        <f t="shared" si="35"/>
        <v/>
      </c>
      <c r="K157" s="2"/>
      <c r="L157" s="43"/>
      <c r="M157" s="28" t="str">
        <f t="shared" si="30"/>
        <v/>
      </c>
      <c r="N157" s="28" t="str">
        <f t="shared" si="31"/>
        <v/>
      </c>
      <c r="P157" s="101" t="str">
        <f t="shared" si="36"/>
        <v/>
      </c>
      <c r="S157" s="28" t="str">
        <f>IF('Training &amp; Accreditation Items'!$B157="", "", 'Training &amp; Accreditation Items'!B157)</f>
        <v/>
      </c>
      <c r="U157" s="28" t="str">
        <f t="shared" si="37"/>
        <v/>
      </c>
      <c r="V157" s="28" t="str">
        <f t="shared" si="32"/>
        <v/>
      </c>
      <c r="X157" s="28" t="str">
        <f>IF($C157="", "", IFERROR(INDEX('Training &amp; Accreditation Items'!$N$11:$N$263, MATCH($C157, 'Training &amp; Accreditation Items'!$B$11:$B$263, 0)), ""))</f>
        <v/>
      </c>
      <c r="Z157" s="28">
        <v>147</v>
      </c>
      <c r="AB157" s="112" t="str">
        <f>IF($C157="", "", IF(IFERROR(INDEX('Training &amp; Accreditation Items'!$F$11:$F$263, MATCH($C157, 'Training &amp; Accreditation Items'!$B$11:$B$263, 0)), "")="", "None", IFERROR(INDEX('Training &amp; Accreditation Items'!$F$11:$F$263, MATCH($C157, 'Training &amp; Accreditation Items'!$B$11:$B$263, 0)), "")))</f>
        <v/>
      </c>
      <c r="AD157" s="101" t="str">
        <f t="shared" si="38"/>
        <v/>
      </c>
      <c r="AE157" s="28" t="str">
        <f>IF($AD157="", "", COUNTIF($AD$11:$AD$263, "&lt;"&amp;$AD157)+1+COUNTIF($AD$11:$AD157, $AD157)-1)</f>
        <v/>
      </c>
      <c r="AH157" s="28">
        <v>147</v>
      </c>
      <c r="AJ157" s="101" t="str">
        <f t="shared" si="39"/>
        <v/>
      </c>
      <c r="AL157" s="101" t="str">
        <f t="shared" si="40"/>
        <v/>
      </c>
      <c r="AM157" s="28" t="str">
        <f>IF($AL157="", "", IF(IFERROR(INDEX('Training &amp; Accreditation Items'!$F$11:$F$263, MATCH(IFERROR(INDEX($C$11:$C$263, MATCH($AH157, $Z$11:$Z$263, 0)), ""), 'Training &amp; Accreditation Items'!$B$11:$B$263, 0)), "")="", "None", IFERROR(INDEX('Training &amp; Accreditation Items'!$F$11:$F$263, MATCH(IFERROR(INDEX($C$11:$C$263, MATCH($AH157, $Z$11:$Z$263, 0)), ""), 'Training &amp; Accreditation Items'!$B$11:$B$263, 0)), "")))</f>
        <v/>
      </c>
      <c r="AO157" s="28" t="str">
        <f t="shared" si="41"/>
        <v/>
      </c>
      <c r="AQ157" s="106" t="str">
        <f t="shared" si="33"/>
        <v/>
      </c>
      <c r="AR157" s="109" t="str">
        <f t="shared" si="42"/>
        <v/>
      </c>
      <c r="AT157" s="101" t="str">
        <f t="shared" si="43"/>
        <v/>
      </c>
      <c r="AU157" s="132" t="str">
        <f>IF($C157="", "", IFERROR(INDEX('Training &amp; Accreditation Items'!$D$11:$D$263, MATCH(C157, 'Training &amp; Accreditation Items'!$B$11:$B$263, 0)), ""))</f>
        <v/>
      </c>
      <c r="AW157" s="28" t="str">
        <f t="shared" ca="1" si="44"/>
        <v/>
      </c>
    </row>
    <row r="158" spans="1:49" x14ac:dyDescent="0.25">
      <c r="A158" s="2"/>
      <c r="B158" s="21"/>
      <c r="C158" s="35"/>
      <c r="D158" s="11"/>
      <c r="E158" s="11"/>
      <c r="F158" s="36"/>
      <c r="G158" s="2"/>
      <c r="H158" s="49" t="str">
        <f t="shared" si="34"/>
        <v/>
      </c>
      <c r="I158" s="45" t="str">
        <f>IF($C158="", "", IFERROR(INDEX('Training &amp; Accreditation Items'!$E$11:$E$263, MATCH($C158, 'Training &amp; Accreditation Items'!$B$11:$B$263, 0)), ""))</f>
        <v/>
      </c>
      <c r="J158" s="69" t="str">
        <f t="shared" si="35"/>
        <v/>
      </c>
      <c r="K158" s="2"/>
      <c r="L158" s="43"/>
      <c r="M158" s="28" t="str">
        <f t="shared" si="30"/>
        <v/>
      </c>
      <c r="N158" s="28" t="str">
        <f t="shared" si="31"/>
        <v/>
      </c>
      <c r="P158" s="101" t="str">
        <f t="shared" si="36"/>
        <v/>
      </c>
      <c r="S158" s="28" t="str">
        <f>IF('Training &amp; Accreditation Items'!$B158="", "", 'Training &amp; Accreditation Items'!B158)</f>
        <v/>
      </c>
      <c r="U158" s="28" t="str">
        <f t="shared" si="37"/>
        <v/>
      </c>
      <c r="V158" s="28" t="str">
        <f t="shared" si="32"/>
        <v/>
      </c>
      <c r="X158" s="28" t="str">
        <f>IF($C158="", "", IFERROR(INDEX('Training &amp; Accreditation Items'!$N$11:$N$263, MATCH($C158, 'Training &amp; Accreditation Items'!$B$11:$B$263, 0)), ""))</f>
        <v/>
      </c>
      <c r="Z158" s="28">
        <v>148</v>
      </c>
      <c r="AB158" s="112" t="str">
        <f>IF($C158="", "", IF(IFERROR(INDEX('Training &amp; Accreditation Items'!$F$11:$F$263, MATCH($C158, 'Training &amp; Accreditation Items'!$B$11:$B$263, 0)), "")="", "None", IFERROR(INDEX('Training &amp; Accreditation Items'!$F$11:$F$263, MATCH($C158, 'Training &amp; Accreditation Items'!$B$11:$B$263, 0)), "")))</f>
        <v/>
      </c>
      <c r="AD158" s="101" t="str">
        <f t="shared" si="38"/>
        <v/>
      </c>
      <c r="AE158" s="28" t="str">
        <f>IF($AD158="", "", COUNTIF($AD$11:$AD$263, "&lt;"&amp;$AD158)+1+COUNTIF($AD$11:$AD158, $AD158)-1)</f>
        <v/>
      </c>
      <c r="AH158" s="28">
        <v>148</v>
      </c>
      <c r="AJ158" s="101" t="str">
        <f t="shared" si="39"/>
        <v/>
      </c>
      <c r="AL158" s="101" t="str">
        <f t="shared" si="40"/>
        <v/>
      </c>
      <c r="AM158" s="28" t="str">
        <f>IF($AL158="", "", IF(IFERROR(INDEX('Training &amp; Accreditation Items'!$F$11:$F$263, MATCH(IFERROR(INDEX($C$11:$C$263, MATCH($AH158, $Z$11:$Z$263, 0)), ""), 'Training &amp; Accreditation Items'!$B$11:$B$263, 0)), "")="", "None", IFERROR(INDEX('Training &amp; Accreditation Items'!$F$11:$F$263, MATCH(IFERROR(INDEX($C$11:$C$263, MATCH($AH158, $Z$11:$Z$263, 0)), ""), 'Training &amp; Accreditation Items'!$B$11:$B$263, 0)), "")))</f>
        <v/>
      </c>
      <c r="AO158" s="28" t="str">
        <f t="shared" si="41"/>
        <v/>
      </c>
      <c r="AQ158" s="106" t="str">
        <f t="shared" si="33"/>
        <v/>
      </c>
      <c r="AR158" s="109" t="str">
        <f t="shared" si="42"/>
        <v/>
      </c>
      <c r="AT158" s="101" t="str">
        <f t="shared" si="43"/>
        <v/>
      </c>
      <c r="AU158" s="132" t="str">
        <f>IF($C158="", "", IFERROR(INDEX('Training &amp; Accreditation Items'!$D$11:$D$263, MATCH(C158, 'Training &amp; Accreditation Items'!$B$11:$B$263, 0)), ""))</f>
        <v/>
      </c>
      <c r="AW158" s="28" t="str">
        <f t="shared" ca="1" si="44"/>
        <v/>
      </c>
    </row>
    <row r="159" spans="1:49" x14ac:dyDescent="0.25">
      <c r="A159" s="2"/>
      <c r="B159" s="21"/>
      <c r="C159" s="35"/>
      <c r="D159" s="11"/>
      <c r="E159" s="11"/>
      <c r="F159" s="36"/>
      <c r="G159" s="2"/>
      <c r="H159" s="49" t="str">
        <f t="shared" si="34"/>
        <v/>
      </c>
      <c r="I159" s="45" t="str">
        <f>IF($C159="", "", IFERROR(INDEX('Training &amp; Accreditation Items'!$E$11:$E$263, MATCH($C159, 'Training &amp; Accreditation Items'!$B$11:$B$263, 0)), ""))</f>
        <v/>
      </c>
      <c r="J159" s="69" t="str">
        <f t="shared" si="35"/>
        <v/>
      </c>
      <c r="K159" s="2"/>
      <c r="L159" s="43"/>
      <c r="M159" s="28" t="str">
        <f t="shared" si="30"/>
        <v/>
      </c>
      <c r="N159" s="28" t="str">
        <f t="shared" si="31"/>
        <v/>
      </c>
      <c r="P159" s="101" t="str">
        <f t="shared" si="36"/>
        <v/>
      </c>
      <c r="S159" s="28" t="str">
        <f>IF('Training &amp; Accreditation Items'!$B159="", "", 'Training &amp; Accreditation Items'!B159)</f>
        <v/>
      </c>
      <c r="U159" s="28" t="str">
        <f t="shared" si="37"/>
        <v/>
      </c>
      <c r="V159" s="28" t="str">
        <f t="shared" si="32"/>
        <v/>
      </c>
      <c r="X159" s="28" t="str">
        <f>IF($C159="", "", IFERROR(INDEX('Training &amp; Accreditation Items'!$N$11:$N$263, MATCH($C159, 'Training &amp; Accreditation Items'!$B$11:$B$263, 0)), ""))</f>
        <v/>
      </c>
      <c r="Z159" s="28">
        <v>149</v>
      </c>
      <c r="AB159" s="112" t="str">
        <f>IF($C159="", "", IF(IFERROR(INDEX('Training &amp; Accreditation Items'!$F$11:$F$263, MATCH($C159, 'Training &amp; Accreditation Items'!$B$11:$B$263, 0)), "")="", "None", IFERROR(INDEX('Training &amp; Accreditation Items'!$F$11:$F$263, MATCH($C159, 'Training &amp; Accreditation Items'!$B$11:$B$263, 0)), "")))</f>
        <v/>
      </c>
      <c r="AD159" s="101" t="str">
        <f t="shared" si="38"/>
        <v/>
      </c>
      <c r="AE159" s="28" t="str">
        <f>IF($AD159="", "", COUNTIF($AD$11:$AD$263, "&lt;"&amp;$AD159)+1+COUNTIF($AD$11:$AD159, $AD159)-1)</f>
        <v/>
      </c>
      <c r="AH159" s="28">
        <v>149</v>
      </c>
      <c r="AJ159" s="101" t="str">
        <f t="shared" si="39"/>
        <v/>
      </c>
      <c r="AL159" s="101" t="str">
        <f t="shared" si="40"/>
        <v/>
      </c>
      <c r="AM159" s="28" t="str">
        <f>IF($AL159="", "", IF(IFERROR(INDEX('Training &amp; Accreditation Items'!$F$11:$F$263, MATCH(IFERROR(INDEX($C$11:$C$263, MATCH($AH159, $Z$11:$Z$263, 0)), ""), 'Training &amp; Accreditation Items'!$B$11:$B$263, 0)), "")="", "None", IFERROR(INDEX('Training &amp; Accreditation Items'!$F$11:$F$263, MATCH(IFERROR(INDEX($C$11:$C$263, MATCH($AH159, $Z$11:$Z$263, 0)), ""), 'Training &amp; Accreditation Items'!$B$11:$B$263, 0)), "")))</f>
        <v/>
      </c>
      <c r="AO159" s="28" t="str">
        <f t="shared" si="41"/>
        <v/>
      </c>
      <c r="AQ159" s="106" t="str">
        <f t="shared" si="33"/>
        <v/>
      </c>
      <c r="AR159" s="109" t="str">
        <f t="shared" si="42"/>
        <v/>
      </c>
      <c r="AT159" s="101" t="str">
        <f t="shared" si="43"/>
        <v/>
      </c>
      <c r="AU159" s="132" t="str">
        <f>IF($C159="", "", IFERROR(INDEX('Training &amp; Accreditation Items'!$D$11:$D$263, MATCH(C159, 'Training &amp; Accreditation Items'!$B$11:$B$263, 0)), ""))</f>
        <v/>
      </c>
      <c r="AW159" s="28" t="str">
        <f t="shared" ca="1" si="44"/>
        <v/>
      </c>
    </row>
    <row r="160" spans="1:49" x14ac:dyDescent="0.25">
      <c r="A160" s="2"/>
      <c r="B160" s="21"/>
      <c r="C160" s="35"/>
      <c r="D160" s="11"/>
      <c r="E160" s="11"/>
      <c r="F160" s="36"/>
      <c r="G160" s="2"/>
      <c r="H160" s="49" t="str">
        <f t="shared" si="34"/>
        <v/>
      </c>
      <c r="I160" s="45" t="str">
        <f>IF($C160="", "", IFERROR(INDEX('Training &amp; Accreditation Items'!$E$11:$E$263, MATCH($C160, 'Training &amp; Accreditation Items'!$B$11:$B$263, 0)), ""))</f>
        <v/>
      </c>
      <c r="J160" s="69" t="str">
        <f t="shared" si="35"/>
        <v/>
      </c>
      <c r="K160" s="2"/>
      <c r="L160" s="43"/>
      <c r="M160" s="28" t="str">
        <f t="shared" si="30"/>
        <v/>
      </c>
      <c r="N160" s="28" t="str">
        <f t="shared" si="31"/>
        <v/>
      </c>
      <c r="P160" s="101" t="str">
        <f t="shared" si="36"/>
        <v/>
      </c>
      <c r="S160" s="28" t="str">
        <f>IF('Training &amp; Accreditation Items'!$B160="", "", 'Training &amp; Accreditation Items'!B160)</f>
        <v/>
      </c>
      <c r="U160" s="28" t="str">
        <f t="shared" si="37"/>
        <v/>
      </c>
      <c r="V160" s="28" t="str">
        <f t="shared" si="32"/>
        <v/>
      </c>
      <c r="X160" s="28" t="str">
        <f>IF($C160="", "", IFERROR(INDEX('Training &amp; Accreditation Items'!$N$11:$N$263, MATCH($C160, 'Training &amp; Accreditation Items'!$B$11:$B$263, 0)), ""))</f>
        <v/>
      </c>
      <c r="Z160" s="28">
        <v>150</v>
      </c>
      <c r="AB160" s="112" t="str">
        <f>IF($C160="", "", IF(IFERROR(INDEX('Training &amp; Accreditation Items'!$F$11:$F$263, MATCH($C160, 'Training &amp; Accreditation Items'!$B$11:$B$263, 0)), "")="", "None", IFERROR(INDEX('Training &amp; Accreditation Items'!$F$11:$F$263, MATCH($C160, 'Training &amp; Accreditation Items'!$B$11:$B$263, 0)), "")))</f>
        <v/>
      </c>
      <c r="AD160" s="101" t="str">
        <f t="shared" si="38"/>
        <v/>
      </c>
      <c r="AE160" s="28" t="str">
        <f>IF($AD160="", "", COUNTIF($AD$11:$AD$263, "&lt;"&amp;$AD160)+1+COUNTIF($AD$11:$AD160, $AD160)-1)</f>
        <v/>
      </c>
      <c r="AH160" s="28">
        <v>150</v>
      </c>
      <c r="AJ160" s="101" t="str">
        <f t="shared" si="39"/>
        <v/>
      </c>
      <c r="AL160" s="101" t="str">
        <f t="shared" si="40"/>
        <v/>
      </c>
      <c r="AM160" s="28" t="str">
        <f>IF($AL160="", "", IF(IFERROR(INDEX('Training &amp; Accreditation Items'!$F$11:$F$263, MATCH(IFERROR(INDEX($C$11:$C$263, MATCH($AH160, $Z$11:$Z$263, 0)), ""), 'Training &amp; Accreditation Items'!$B$11:$B$263, 0)), "")="", "None", IFERROR(INDEX('Training &amp; Accreditation Items'!$F$11:$F$263, MATCH(IFERROR(INDEX($C$11:$C$263, MATCH($AH160, $Z$11:$Z$263, 0)), ""), 'Training &amp; Accreditation Items'!$B$11:$B$263, 0)), "")))</f>
        <v/>
      </c>
      <c r="AO160" s="28" t="str">
        <f t="shared" si="41"/>
        <v/>
      </c>
      <c r="AQ160" s="106" t="str">
        <f t="shared" si="33"/>
        <v/>
      </c>
      <c r="AR160" s="109" t="str">
        <f t="shared" si="42"/>
        <v/>
      </c>
      <c r="AT160" s="101" t="str">
        <f t="shared" si="43"/>
        <v/>
      </c>
      <c r="AU160" s="132" t="str">
        <f>IF($C160="", "", IFERROR(INDEX('Training &amp; Accreditation Items'!$D$11:$D$263, MATCH(C160, 'Training &amp; Accreditation Items'!$B$11:$B$263, 0)), ""))</f>
        <v/>
      </c>
      <c r="AW160" s="28" t="str">
        <f t="shared" ca="1" si="44"/>
        <v/>
      </c>
    </row>
    <row r="161" spans="1:49" x14ac:dyDescent="0.25">
      <c r="A161" s="2"/>
      <c r="B161" s="21"/>
      <c r="C161" s="35"/>
      <c r="D161" s="11"/>
      <c r="E161" s="11"/>
      <c r="F161" s="36"/>
      <c r="G161" s="2"/>
      <c r="H161" s="49" t="str">
        <f t="shared" si="34"/>
        <v/>
      </c>
      <c r="I161" s="45" t="str">
        <f>IF($C161="", "", IFERROR(INDEX('Training &amp; Accreditation Items'!$E$11:$E$263, MATCH($C161, 'Training &amp; Accreditation Items'!$B$11:$B$263, 0)), ""))</f>
        <v/>
      </c>
      <c r="J161" s="69" t="str">
        <f t="shared" si="35"/>
        <v/>
      </c>
      <c r="K161" s="2"/>
      <c r="L161" s="43"/>
      <c r="M161" s="28" t="str">
        <f t="shared" si="30"/>
        <v/>
      </c>
      <c r="N161" s="28" t="str">
        <f t="shared" si="31"/>
        <v/>
      </c>
      <c r="P161" s="101" t="str">
        <f t="shared" si="36"/>
        <v/>
      </c>
      <c r="S161" s="28" t="str">
        <f>IF('Training &amp; Accreditation Items'!$B161="", "", 'Training &amp; Accreditation Items'!B161)</f>
        <v/>
      </c>
      <c r="U161" s="28" t="str">
        <f t="shared" si="37"/>
        <v/>
      </c>
      <c r="V161" s="28" t="str">
        <f t="shared" si="32"/>
        <v/>
      </c>
      <c r="X161" s="28" t="str">
        <f>IF($C161="", "", IFERROR(INDEX('Training &amp; Accreditation Items'!$N$11:$N$263, MATCH($C161, 'Training &amp; Accreditation Items'!$B$11:$B$263, 0)), ""))</f>
        <v/>
      </c>
      <c r="Z161" s="28">
        <v>151</v>
      </c>
      <c r="AB161" s="112" t="str">
        <f>IF($C161="", "", IF(IFERROR(INDEX('Training &amp; Accreditation Items'!$F$11:$F$263, MATCH($C161, 'Training &amp; Accreditation Items'!$B$11:$B$263, 0)), "")="", "None", IFERROR(INDEX('Training &amp; Accreditation Items'!$F$11:$F$263, MATCH($C161, 'Training &amp; Accreditation Items'!$B$11:$B$263, 0)), "")))</f>
        <v/>
      </c>
      <c r="AD161" s="101" t="str">
        <f t="shared" si="38"/>
        <v/>
      </c>
      <c r="AE161" s="28" t="str">
        <f>IF($AD161="", "", COUNTIF($AD$11:$AD$263, "&lt;"&amp;$AD161)+1+COUNTIF($AD$11:$AD161, $AD161)-1)</f>
        <v/>
      </c>
      <c r="AH161" s="28">
        <v>151</v>
      </c>
      <c r="AJ161" s="101" t="str">
        <f t="shared" si="39"/>
        <v/>
      </c>
      <c r="AL161" s="101" t="str">
        <f t="shared" si="40"/>
        <v/>
      </c>
      <c r="AM161" s="28" t="str">
        <f>IF($AL161="", "", IF(IFERROR(INDEX('Training &amp; Accreditation Items'!$F$11:$F$263, MATCH(IFERROR(INDEX($C$11:$C$263, MATCH($AH161, $Z$11:$Z$263, 0)), ""), 'Training &amp; Accreditation Items'!$B$11:$B$263, 0)), "")="", "None", IFERROR(INDEX('Training &amp; Accreditation Items'!$F$11:$F$263, MATCH(IFERROR(INDEX($C$11:$C$263, MATCH($AH161, $Z$11:$Z$263, 0)), ""), 'Training &amp; Accreditation Items'!$B$11:$B$263, 0)), "")))</f>
        <v/>
      </c>
      <c r="AO161" s="28" t="str">
        <f t="shared" si="41"/>
        <v/>
      </c>
      <c r="AQ161" s="106" t="str">
        <f t="shared" si="33"/>
        <v/>
      </c>
      <c r="AR161" s="109" t="str">
        <f t="shared" si="42"/>
        <v/>
      </c>
      <c r="AT161" s="101" t="str">
        <f t="shared" si="43"/>
        <v/>
      </c>
      <c r="AU161" s="132" t="str">
        <f>IF($C161="", "", IFERROR(INDEX('Training &amp; Accreditation Items'!$D$11:$D$263, MATCH(C161, 'Training &amp; Accreditation Items'!$B$11:$B$263, 0)), ""))</f>
        <v/>
      </c>
      <c r="AW161" s="28" t="str">
        <f t="shared" ca="1" si="44"/>
        <v/>
      </c>
    </row>
    <row r="162" spans="1:49" x14ac:dyDescent="0.25">
      <c r="A162" s="2"/>
      <c r="B162" s="21"/>
      <c r="C162" s="35"/>
      <c r="D162" s="11"/>
      <c r="E162" s="11"/>
      <c r="F162" s="36"/>
      <c r="G162" s="2"/>
      <c r="H162" s="49" t="str">
        <f t="shared" si="34"/>
        <v/>
      </c>
      <c r="I162" s="45" t="str">
        <f>IF($C162="", "", IFERROR(INDEX('Training &amp; Accreditation Items'!$E$11:$E$263, MATCH($C162, 'Training &amp; Accreditation Items'!$B$11:$B$263, 0)), ""))</f>
        <v/>
      </c>
      <c r="J162" s="69" t="str">
        <f t="shared" si="35"/>
        <v/>
      </c>
      <c r="K162" s="2"/>
      <c r="L162" s="43"/>
      <c r="M162" s="28" t="str">
        <f t="shared" si="30"/>
        <v/>
      </c>
      <c r="N162" s="28" t="str">
        <f t="shared" si="31"/>
        <v/>
      </c>
      <c r="P162" s="101" t="str">
        <f t="shared" si="36"/>
        <v/>
      </c>
      <c r="S162" s="28" t="str">
        <f>IF('Training &amp; Accreditation Items'!$B162="", "", 'Training &amp; Accreditation Items'!B162)</f>
        <v/>
      </c>
      <c r="U162" s="28" t="str">
        <f t="shared" si="37"/>
        <v/>
      </c>
      <c r="V162" s="28" t="str">
        <f t="shared" si="32"/>
        <v/>
      </c>
      <c r="X162" s="28" t="str">
        <f>IF($C162="", "", IFERROR(INDEX('Training &amp; Accreditation Items'!$N$11:$N$263, MATCH($C162, 'Training &amp; Accreditation Items'!$B$11:$B$263, 0)), ""))</f>
        <v/>
      </c>
      <c r="Z162" s="28">
        <v>152</v>
      </c>
      <c r="AB162" s="112" t="str">
        <f>IF($C162="", "", IF(IFERROR(INDEX('Training &amp; Accreditation Items'!$F$11:$F$263, MATCH($C162, 'Training &amp; Accreditation Items'!$B$11:$B$263, 0)), "")="", "None", IFERROR(INDEX('Training &amp; Accreditation Items'!$F$11:$F$263, MATCH($C162, 'Training &amp; Accreditation Items'!$B$11:$B$263, 0)), "")))</f>
        <v/>
      </c>
      <c r="AD162" s="101" t="str">
        <f t="shared" si="38"/>
        <v/>
      </c>
      <c r="AE162" s="28" t="str">
        <f>IF($AD162="", "", COUNTIF($AD$11:$AD$263, "&lt;"&amp;$AD162)+1+COUNTIF($AD$11:$AD162, $AD162)-1)</f>
        <v/>
      </c>
      <c r="AH162" s="28">
        <v>152</v>
      </c>
      <c r="AJ162" s="101" t="str">
        <f t="shared" si="39"/>
        <v/>
      </c>
      <c r="AL162" s="101" t="str">
        <f t="shared" si="40"/>
        <v/>
      </c>
      <c r="AM162" s="28" t="str">
        <f>IF($AL162="", "", IF(IFERROR(INDEX('Training &amp; Accreditation Items'!$F$11:$F$263, MATCH(IFERROR(INDEX($C$11:$C$263, MATCH($AH162, $Z$11:$Z$263, 0)), ""), 'Training &amp; Accreditation Items'!$B$11:$B$263, 0)), "")="", "None", IFERROR(INDEX('Training &amp; Accreditation Items'!$F$11:$F$263, MATCH(IFERROR(INDEX($C$11:$C$263, MATCH($AH162, $Z$11:$Z$263, 0)), ""), 'Training &amp; Accreditation Items'!$B$11:$B$263, 0)), "")))</f>
        <v/>
      </c>
      <c r="AO162" s="28" t="str">
        <f t="shared" si="41"/>
        <v/>
      </c>
      <c r="AQ162" s="106" t="str">
        <f t="shared" si="33"/>
        <v/>
      </c>
      <c r="AR162" s="109" t="str">
        <f t="shared" si="42"/>
        <v/>
      </c>
      <c r="AT162" s="101" t="str">
        <f t="shared" si="43"/>
        <v/>
      </c>
      <c r="AU162" s="132" t="str">
        <f>IF($C162="", "", IFERROR(INDEX('Training &amp; Accreditation Items'!$D$11:$D$263, MATCH(C162, 'Training &amp; Accreditation Items'!$B$11:$B$263, 0)), ""))</f>
        <v/>
      </c>
      <c r="AW162" s="28" t="str">
        <f t="shared" ca="1" si="44"/>
        <v/>
      </c>
    </row>
    <row r="163" spans="1:49" x14ac:dyDescent="0.25">
      <c r="A163" s="2"/>
      <c r="B163" s="21"/>
      <c r="C163" s="35"/>
      <c r="D163" s="11"/>
      <c r="E163" s="11"/>
      <c r="F163" s="36"/>
      <c r="G163" s="2"/>
      <c r="H163" s="49" t="str">
        <f t="shared" si="34"/>
        <v/>
      </c>
      <c r="I163" s="45" t="str">
        <f>IF($C163="", "", IFERROR(INDEX('Training &amp; Accreditation Items'!$E$11:$E$263, MATCH($C163, 'Training &amp; Accreditation Items'!$B$11:$B$263, 0)), ""))</f>
        <v/>
      </c>
      <c r="J163" s="69" t="str">
        <f t="shared" si="35"/>
        <v/>
      </c>
      <c r="K163" s="2"/>
      <c r="L163" s="43"/>
      <c r="M163" s="28" t="str">
        <f t="shared" si="30"/>
        <v/>
      </c>
      <c r="N163" s="28" t="str">
        <f t="shared" si="31"/>
        <v/>
      </c>
      <c r="P163" s="101" t="str">
        <f t="shared" si="36"/>
        <v/>
      </c>
      <c r="S163" s="28" t="str">
        <f>IF('Training &amp; Accreditation Items'!$B163="", "", 'Training &amp; Accreditation Items'!B163)</f>
        <v/>
      </c>
      <c r="U163" s="28" t="str">
        <f t="shared" si="37"/>
        <v/>
      </c>
      <c r="V163" s="28" t="str">
        <f t="shared" si="32"/>
        <v/>
      </c>
      <c r="X163" s="28" t="str">
        <f>IF($C163="", "", IFERROR(INDEX('Training &amp; Accreditation Items'!$N$11:$N$263, MATCH($C163, 'Training &amp; Accreditation Items'!$B$11:$B$263, 0)), ""))</f>
        <v/>
      </c>
      <c r="Z163" s="28">
        <v>153</v>
      </c>
      <c r="AB163" s="112" t="str">
        <f>IF($C163="", "", IF(IFERROR(INDEX('Training &amp; Accreditation Items'!$F$11:$F$263, MATCH($C163, 'Training &amp; Accreditation Items'!$B$11:$B$263, 0)), "")="", "None", IFERROR(INDEX('Training &amp; Accreditation Items'!$F$11:$F$263, MATCH($C163, 'Training &amp; Accreditation Items'!$B$11:$B$263, 0)), "")))</f>
        <v/>
      </c>
      <c r="AD163" s="101" t="str">
        <f t="shared" si="38"/>
        <v/>
      </c>
      <c r="AE163" s="28" t="str">
        <f>IF($AD163="", "", COUNTIF($AD$11:$AD$263, "&lt;"&amp;$AD163)+1+COUNTIF($AD$11:$AD163, $AD163)-1)</f>
        <v/>
      </c>
      <c r="AH163" s="28">
        <v>153</v>
      </c>
      <c r="AJ163" s="101" t="str">
        <f t="shared" si="39"/>
        <v/>
      </c>
      <c r="AL163" s="101" t="str">
        <f t="shared" si="40"/>
        <v/>
      </c>
      <c r="AM163" s="28" t="str">
        <f>IF($AL163="", "", IF(IFERROR(INDEX('Training &amp; Accreditation Items'!$F$11:$F$263, MATCH(IFERROR(INDEX($C$11:$C$263, MATCH($AH163, $Z$11:$Z$263, 0)), ""), 'Training &amp; Accreditation Items'!$B$11:$B$263, 0)), "")="", "None", IFERROR(INDEX('Training &amp; Accreditation Items'!$F$11:$F$263, MATCH(IFERROR(INDEX($C$11:$C$263, MATCH($AH163, $Z$11:$Z$263, 0)), ""), 'Training &amp; Accreditation Items'!$B$11:$B$263, 0)), "")))</f>
        <v/>
      </c>
      <c r="AO163" s="28" t="str">
        <f t="shared" si="41"/>
        <v/>
      </c>
      <c r="AQ163" s="106" t="str">
        <f t="shared" si="33"/>
        <v/>
      </c>
      <c r="AR163" s="109" t="str">
        <f t="shared" si="42"/>
        <v/>
      </c>
      <c r="AT163" s="101" t="str">
        <f t="shared" si="43"/>
        <v/>
      </c>
      <c r="AU163" s="132" t="str">
        <f>IF($C163="", "", IFERROR(INDEX('Training &amp; Accreditation Items'!$D$11:$D$263, MATCH(C163, 'Training &amp; Accreditation Items'!$B$11:$B$263, 0)), ""))</f>
        <v/>
      </c>
      <c r="AW163" s="28" t="str">
        <f t="shared" ca="1" si="44"/>
        <v/>
      </c>
    </row>
    <row r="164" spans="1:49" x14ac:dyDescent="0.25">
      <c r="A164" s="2"/>
      <c r="B164" s="21"/>
      <c r="C164" s="35"/>
      <c r="D164" s="11"/>
      <c r="E164" s="11"/>
      <c r="F164" s="36"/>
      <c r="G164" s="2"/>
      <c r="H164" s="49" t="str">
        <f t="shared" si="34"/>
        <v/>
      </c>
      <c r="I164" s="45" t="str">
        <f>IF($C164="", "", IFERROR(INDEX('Training &amp; Accreditation Items'!$E$11:$E$263, MATCH($C164, 'Training &amp; Accreditation Items'!$B$11:$B$263, 0)), ""))</f>
        <v/>
      </c>
      <c r="J164" s="69" t="str">
        <f t="shared" si="35"/>
        <v/>
      </c>
      <c r="K164" s="2"/>
      <c r="L164" s="43"/>
      <c r="M164" s="28" t="str">
        <f t="shared" si="30"/>
        <v/>
      </c>
      <c r="N164" s="28" t="str">
        <f t="shared" si="31"/>
        <v/>
      </c>
      <c r="P164" s="101" t="str">
        <f t="shared" si="36"/>
        <v/>
      </c>
      <c r="S164" s="28" t="str">
        <f>IF('Training &amp; Accreditation Items'!$B164="", "", 'Training &amp; Accreditation Items'!B164)</f>
        <v/>
      </c>
      <c r="U164" s="28" t="str">
        <f t="shared" si="37"/>
        <v/>
      </c>
      <c r="V164" s="28" t="str">
        <f t="shared" si="32"/>
        <v/>
      </c>
      <c r="X164" s="28" t="str">
        <f>IF($C164="", "", IFERROR(INDEX('Training &amp; Accreditation Items'!$N$11:$N$263, MATCH($C164, 'Training &amp; Accreditation Items'!$B$11:$B$263, 0)), ""))</f>
        <v/>
      </c>
      <c r="Z164" s="28">
        <v>154</v>
      </c>
      <c r="AB164" s="112" t="str">
        <f>IF($C164="", "", IF(IFERROR(INDEX('Training &amp; Accreditation Items'!$F$11:$F$263, MATCH($C164, 'Training &amp; Accreditation Items'!$B$11:$B$263, 0)), "")="", "None", IFERROR(INDEX('Training &amp; Accreditation Items'!$F$11:$F$263, MATCH($C164, 'Training &amp; Accreditation Items'!$B$11:$B$263, 0)), "")))</f>
        <v/>
      </c>
      <c r="AD164" s="101" t="str">
        <f t="shared" si="38"/>
        <v/>
      </c>
      <c r="AE164" s="28" t="str">
        <f>IF($AD164="", "", COUNTIF($AD$11:$AD$263, "&lt;"&amp;$AD164)+1+COUNTIF($AD$11:$AD164, $AD164)-1)</f>
        <v/>
      </c>
      <c r="AH164" s="28">
        <v>154</v>
      </c>
      <c r="AJ164" s="101" t="str">
        <f t="shared" si="39"/>
        <v/>
      </c>
      <c r="AL164" s="101" t="str">
        <f t="shared" si="40"/>
        <v/>
      </c>
      <c r="AM164" s="28" t="str">
        <f>IF($AL164="", "", IF(IFERROR(INDEX('Training &amp; Accreditation Items'!$F$11:$F$263, MATCH(IFERROR(INDEX($C$11:$C$263, MATCH($AH164, $Z$11:$Z$263, 0)), ""), 'Training &amp; Accreditation Items'!$B$11:$B$263, 0)), "")="", "None", IFERROR(INDEX('Training &amp; Accreditation Items'!$F$11:$F$263, MATCH(IFERROR(INDEX($C$11:$C$263, MATCH($AH164, $Z$11:$Z$263, 0)), ""), 'Training &amp; Accreditation Items'!$B$11:$B$263, 0)), "")))</f>
        <v/>
      </c>
      <c r="AO164" s="28" t="str">
        <f t="shared" si="41"/>
        <v/>
      </c>
      <c r="AQ164" s="106" t="str">
        <f t="shared" si="33"/>
        <v/>
      </c>
      <c r="AR164" s="109" t="str">
        <f t="shared" si="42"/>
        <v/>
      </c>
      <c r="AT164" s="101" t="str">
        <f t="shared" si="43"/>
        <v/>
      </c>
      <c r="AU164" s="132" t="str">
        <f>IF($C164="", "", IFERROR(INDEX('Training &amp; Accreditation Items'!$D$11:$D$263, MATCH(C164, 'Training &amp; Accreditation Items'!$B$11:$B$263, 0)), ""))</f>
        <v/>
      </c>
      <c r="AW164" s="28" t="str">
        <f t="shared" ca="1" si="44"/>
        <v/>
      </c>
    </row>
    <row r="165" spans="1:49" x14ac:dyDescent="0.25">
      <c r="A165" s="2"/>
      <c r="B165" s="21"/>
      <c r="C165" s="35"/>
      <c r="D165" s="11"/>
      <c r="E165" s="11"/>
      <c r="F165" s="36"/>
      <c r="G165" s="2"/>
      <c r="H165" s="49" t="str">
        <f t="shared" si="34"/>
        <v/>
      </c>
      <c r="I165" s="45" t="str">
        <f>IF($C165="", "", IFERROR(INDEX('Training &amp; Accreditation Items'!$E$11:$E$263, MATCH($C165, 'Training &amp; Accreditation Items'!$B$11:$B$263, 0)), ""))</f>
        <v/>
      </c>
      <c r="J165" s="69" t="str">
        <f t="shared" si="35"/>
        <v/>
      </c>
      <c r="K165" s="2"/>
      <c r="L165" s="43"/>
      <c r="M165" s="28" t="str">
        <f t="shared" si="30"/>
        <v/>
      </c>
      <c r="N165" s="28" t="str">
        <f t="shared" si="31"/>
        <v/>
      </c>
      <c r="P165" s="101" t="str">
        <f t="shared" si="36"/>
        <v/>
      </c>
      <c r="S165" s="28" t="str">
        <f>IF('Training &amp; Accreditation Items'!$B165="", "", 'Training &amp; Accreditation Items'!B165)</f>
        <v/>
      </c>
      <c r="U165" s="28" t="str">
        <f t="shared" si="37"/>
        <v/>
      </c>
      <c r="V165" s="28" t="str">
        <f t="shared" si="32"/>
        <v/>
      </c>
      <c r="X165" s="28" t="str">
        <f>IF($C165="", "", IFERROR(INDEX('Training &amp; Accreditation Items'!$N$11:$N$263, MATCH($C165, 'Training &amp; Accreditation Items'!$B$11:$B$263, 0)), ""))</f>
        <v/>
      </c>
      <c r="Z165" s="28">
        <v>155</v>
      </c>
      <c r="AB165" s="112" t="str">
        <f>IF($C165="", "", IF(IFERROR(INDEX('Training &amp; Accreditation Items'!$F$11:$F$263, MATCH($C165, 'Training &amp; Accreditation Items'!$B$11:$B$263, 0)), "")="", "None", IFERROR(INDEX('Training &amp; Accreditation Items'!$F$11:$F$263, MATCH($C165, 'Training &amp; Accreditation Items'!$B$11:$B$263, 0)), "")))</f>
        <v/>
      </c>
      <c r="AD165" s="101" t="str">
        <f t="shared" si="38"/>
        <v/>
      </c>
      <c r="AE165" s="28" t="str">
        <f>IF($AD165="", "", COUNTIF($AD$11:$AD$263, "&lt;"&amp;$AD165)+1+COUNTIF($AD$11:$AD165, $AD165)-1)</f>
        <v/>
      </c>
      <c r="AH165" s="28">
        <v>155</v>
      </c>
      <c r="AJ165" s="101" t="str">
        <f t="shared" si="39"/>
        <v/>
      </c>
      <c r="AL165" s="101" t="str">
        <f t="shared" si="40"/>
        <v/>
      </c>
      <c r="AM165" s="28" t="str">
        <f>IF($AL165="", "", IF(IFERROR(INDEX('Training &amp; Accreditation Items'!$F$11:$F$263, MATCH(IFERROR(INDEX($C$11:$C$263, MATCH($AH165, $Z$11:$Z$263, 0)), ""), 'Training &amp; Accreditation Items'!$B$11:$B$263, 0)), "")="", "None", IFERROR(INDEX('Training &amp; Accreditation Items'!$F$11:$F$263, MATCH(IFERROR(INDEX($C$11:$C$263, MATCH($AH165, $Z$11:$Z$263, 0)), ""), 'Training &amp; Accreditation Items'!$B$11:$B$263, 0)), "")))</f>
        <v/>
      </c>
      <c r="AO165" s="28" t="str">
        <f t="shared" si="41"/>
        <v/>
      </c>
      <c r="AQ165" s="106" t="str">
        <f t="shared" si="33"/>
        <v/>
      </c>
      <c r="AR165" s="109" t="str">
        <f t="shared" si="42"/>
        <v/>
      </c>
      <c r="AT165" s="101" t="str">
        <f t="shared" si="43"/>
        <v/>
      </c>
      <c r="AU165" s="132" t="str">
        <f>IF($C165="", "", IFERROR(INDEX('Training &amp; Accreditation Items'!$D$11:$D$263, MATCH(C165, 'Training &amp; Accreditation Items'!$B$11:$B$263, 0)), ""))</f>
        <v/>
      </c>
      <c r="AW165" s="28" t="str">
        <f t="shared" ca="1" si="44"/>
        <v/>
      </c>
    </row>
    <row r="166" spans="1:49" x14ac:dyDescent="0.25">
      <c r="A166" s="2"/>
      <c r="B166" s="21"/>
      <c r="C166" s="35"/>
      <c r="D166" s="11"/>
      <c r="E166" s="11"/>
      <c r="F166" s="36"/>
      <c r="G166" s="2"/>
      <c r="H166" s="49" t="str">
        <f t="shared" si="34"/>
        <v/>
      </c>
      <c r="I166" s="45" t="str">
        <f>IF($C166="", "", IFERROR(INDEX('Training &amp; Accreditation Items'!$E$11:$E$263, MATCH($C166, 'Training &amp; Accreditation Items'!$B$11:$B$263, 0)), ""))</f>
        <v/>
      </c>
      <c r="J166" s="69" t="str">
        <f t="shared" si="35"/>
        <v/>
      </c>
      <c r="K166" s="2"/>
      <c r="L166" s="43"/>
      <c r="M166" s="28" t="str">
        <f t="shared" si="30"/>
        <v/>
      </c>
      <c r="N166" s="28" t="str">
        <f t="shared" si="31"/>
        <v/>
      </c>
      <c r="P166" s="101" t="str">
        <f t="shared" si="36"/>
        <v/>
      </c>
      <c r="S166" s="28" t="str">
        <f>IF('Training &amp; Accreditation Items'!$B166="", "", 'Training &amp; Accreditation Items'!B166)</f>
        <v/>
      </c>
      <c r="U166" s="28" t="str">
        <f t="shared" si="37"/>
        <v/>
      </c>
      <c r="V166" s="28" t="str">
        <f t="shared" si="32"/>
        <v/>
      </c>
      <c r="X166" s="28" t="str">
        <f>IF($C166="", "", IFERROR(INDEX('Training &amp; Accreditation Items'!$N$11:$N$263, MATCH($C166, 'Training &amp; Accreditation Items'!$B$11:$B$263, 0)), ""))</f>
        <v/>
      </c>
      <c r="Z166" s="28">
        <v>156</v>
      </c>
      <c r="AB166" s="112" t="str">
        <f>IF($C166="", "", IF(IFERROR(INDEX('Training &amp; Accreditation Items'!$F$11:$F$263, MATCH($C166, 'Training &amp; Accreditation Items'!$B$11:$B$263, 0)), "")="", "None", IFERROR(INDEX('Training &amp; Accreditation Items'!$F$11:$F$263, MATCH($C166, 'Training &amp; Accreditation Items'!$B$11:$B$263, 0)), "")))</f>
        <v/>
      </c>
      <c r="AD166" s="101" t="str">
        <f t="shared" si="38"/>
        <v/>
      </c>
      <c r="AE166" s="28" t="str">
        <f>IF($AD166="", "", COUNTIF($AD$11:$AD$263, "&lt;"&amp;$AD166)+1+COUNTIF($AD$11:$AD166, $AD166)-1)</f>
        <v/>
      </c>
      <c r="AH166" s="28">
        <v>156</v>
      </c>
      <c r="AJ166" s="101" t="str">
        <f t="shared" si="39"/>
        <v/>
      </c>
      <c r="AL166" s="101" t="str">
        <f t="shared" si="40"/>
        <v/>
      </c>
      <c r="AM166" s="28" t="str">
        <f>IF($AL166="", "", IF(IFERROR(INDEX('Training &amp; Accreditation Items'!$F$11:$F$263, MATCH(IFERROR(INDEX($C$11:$C$263, MATCH($AH166, $Z$11:$Z$263, 0)), ""), 'Training &amp; Accreditation Items'!$B$11:$B$263, 0)), "")="", "None", IFERROR(INDEX('Training &amp; Accreditation Items'!$F$11:$F$263, MATCH(IFERROR(INDEX($C$11:$C$263, MATCH($AH166, $Z$11:$Z$263, 0)), ""), 'Training &amp; Accreditation Items'!$B$11:$B$263, 0)), "")))</f>
        <v/>
      </c>
      <c r="AO166" s="28" t="str">
        <f t="shared" si="41"/>
        <v/>
      </c>
      <c r="AQ166" s="106" t="str">
        <f t="shared" si="33"/>
        <v/>
      </c>
      <c r="AR166" s="109" t="str">
        <f t="shared" si="42"/>
        <v/>
      </c>
      <c r="AT166" s="101" t="str">
        <f t="shared" si="43"/>
        <v/>
      </c>
      <c r="AU166" s="132" t="str">
        <f>IF($C166="", "", IFERROR(INDEX('Training &amp; Accreditation Items'!$D$11:$D$263, MATCH(C166, 'Training &amp; Accreditation Items'!$B$11:$B$263, 0)), ""))</f>
        <v/>
      </c>
      <c r="AW166" s="28" t="str">
        <f t="shared" ca="1" si="44"/>
        <v/>
      </c>
    </row>
    <row r="167" spans="1:49" x14ac:dyDescent="0.25">
      <c r="A167" s="2"/>
      <c r="B167" s="21"/>
      <c r="C167" s="35"/>
      <c r="D167" s="11"/>
      <c r="E167" s="11"/>
      <c r="F167" s="36"/>
      <c r="G167" s="2"/>
      <c r="H167" s="49" t="str">
        <f t="shared" si="34"/>
        <v/>
      </c>
      <c r="I167" s="45" t="str">
        <f>IF($C167="", "", IFERROR(INDEX('Training &amp; Accreditation Items'!$E$11:$E$263, MATCH($C167, 'Training &amp; Accreditation Items'!$B$11:$B$263, 0)), ""))</f>
        <v/>
      </c>
      <c r="J167" s="69" t="str">
        <f t="shared" si="35"/>
        <v/>
      </c>
      <c r="K167" s="2"/>
      <c r="L167" s="43"/>
      <c r="M167" s="28" t="str">
        <f t="shared" si="30"/>
        <v/>
      </c>
      <c r="N167" s="28" t="str">
        <f t="shared" si="31"/>
        <v/>
      </c>
      <c r="P167" s="101" t="str">
        <f t="shared" si="36"/>
        <v/>
      </c>
      <c r="S167" s="28" t="str">
        <f>IF('Training &amp; Accreditation Items'!$B167="", "", 'Training &amp; Accreditation Items'!B167)</f>
        <v/>
      </c>
      <c r="U167" s="28" t="str">
        <f t="shared" si="37"/>
        <v/>
      </c>
      <c r="V167" s="28" t="str">
        <f t="shared" si="32"/>
        <v/>
      </c>
      <c r="X167" s="28" t="str">
        <f>IF($C167="", "", IFERROR(INDEX('Training &amp; Accreditation Items'!$N$11:$N$263, MATCH($C167, 'Training &amp; Accreditation Items'!$B$11:$B$263, 0)), ""))</f>
        <v/>
      </c>
      <c r="Z167" s="28">
        <v>157</v>
      </c>
      <c r="AB167" s="112" t="str">
        <f>IF($C167="", "", IF(IFERROR(INDEX('Training &amp; Accreditation Items'!$F$11:$F$263, MATCH($C167, 'Training &amp; Accreditation Items'!$B$11:$B$263, 0)), "")="", "None", IFERROR(INDEX('Training &amp; Accreditation Items'!$F$11:$F$263, MATCH($C167, 'Training &amp; Accreditation Items'!$B$11:$B$263, 0)), "")))</f>
        <v/>
      </c>
      <c r="AD167" s="101" t="str">
        <f t="shared" si="38"/>
        <v/>
      </c>
      <c r="AE167" s="28" t="str">
        <f>IF($AD167="", "", COUNTIF($AD$11:$AD$263, "&lt;"&amp;$AD167)+1+COUNTIF($AD$11:$AD167, $AD167)-1)</f>
        <v/>
      </c>
      <c r="AH167" s="28">
        <v>157</v>
      </c>
      <c r="AJ167" s="101" t="str">
        <f t="shared" si="39"/>
        <v/>
      </c>
      <c r="AL167" s="101" t="str">
        <f t="shared" si="40"/>
        <v/>
      </c>
      <c r="AM167" s="28" t="str">
        <f>IF($AL167="", "", IF(IFERROR(INDEX('Training &amp; Accreditation Items'!$F$11:$F$263, MATCH(IFERROR(INDEX($C$11:$C$263, MATCH($AH167, $Z$11:$Z$263, 0)), ""), 'Training &amp; Accreditation Items'!$B$11:$B$263, 0)), "")="", "None", IFERROR(INDEX('Training &amp; Accreditation Items'!$F$11:$F$263, MATCH(IFERROR(INDEX($C$11:$C$263, MATCH($AH167, $Z$11:$Z$263, 0)), ""), 'Training &amp; Accreditation Items'!$B$11:$B$263, 0)), "")))</f>
        <v/>
      </c>
      <c r="AO167" s="28" t="str">
        <f t="shared" si="41"/>
        <v/>
      </c>
      <c r="AQ167" s="106" t="str">
        <f t="shared" si="33"/>
        <v/>
      </c>
      <c r="AR167" s="109" t="str">
        <f t="shared" si="42"/>
        <v/>
      </c>
      <c r="AT167" s="101" t="str">
        <f t="shared" si="43"/>
        <v/>
      </c>
      <c r="AU167" s="132" t="str">
        <f>IF($C167="", "", IFERROR(INDEX('Training &amp; Accreditation Items'!$D$11:$D$263, MATCH(C167, 'Training &amp; Accreditation Items'!$B$11:$B$263, 0)), ""))</f>
        <v/>
      </c>
      <c r="AW167" s="28" t="str">
        <f t="shared" ca="1" si="44"/>
        <v/>
      </c>
    </row>
    <row r="168" spans="1:49" x14ac:dyDescent="0.25">
      <c r="A168" s="2"/>
      <c r="B168" s="21"/>
      <c r="C168" s="35"/>
      <c r="D168" s="11"/>
      <c r="E168" s="11"/>
      <c r="F168" s="36"/>
      <c r="G168" s="2"/>
      <c r="H168" s="49" t="str">
        <f t="shared" si="34"/>
        <v/>
      </c>
      <c r="I168" s="45" t="str">
        <f>IF($C168="", "", IFERROR(INDEX('Training &amp; Accreditation Items'!$E$11:$E$263, MATCH($C168, 'Training &amp; Accreditation Items'!$B$11:$B$263, 0)), ""))</f>
        <v/>
      </c>
      <c r="J168" s="69" t="str">
        <f t="shared" si="35"/>
        <v/>
      </c>
      <c r="K168" s="2"/>
      <c r="L168" s="43"/>
      <c r="M168" s="28" t="str">
        <f t="shared" si="30"/>
        <v/>
      </c>
      <c r="N168" s="28" t="str">
        <f t="shared" si="31"/>
        <v/>
      </c>
      <c r="P168" s="101" t="str">
        <f t="shared" si="36"/>
        <v/>
      </c>
      <c r="S168" s="28" t="str">
        <f>IF('Training &amp; Accreditation Items'!$B168="", "", 'Training &amp; Accreditation Items'!B168)</f>
        <v/>
      </c>
      <c r="U168" s="28" t="str">
        <f t="shared" si="37"/>
        <v/>
      </c>
      <c r="V168" s="28" t="str">
        <f t="shared" si="32"/>
        <v/>
      </c>
      <c r="X168" s="28" t="str">
        <f>IF($C168="", "", IFERROR(INDEX('Training &amp; Accreditation Items'!$N$11:$N$263, MATCH($C168, 'Training &amp; Accreditation Items'!$B$11:$B$263, 0)), ""))</f>
        <v/>
      </c>
      <c r="Z168" s="28">
        <v>158</v>
      </c>
      <c r="AB168" s="112" t="str">
        <f>IF($C168="", "", IF(IFERROR(INDEX('Training &amp; Accreditation Items'!$F$11:$F$263, MATCH($C168, 'Training &amp; Accreditation Items'!$B$11:$B$263, 0)), "")="", "None", IFERROR(INDEX('Training &amp; Accreditation Items'!$F$11:$F$263, MATCH($C168, 'Training &amp; Accreditation Items'!$B$11:$B$263, 0)), "")))</f>
        <v/>
      </c>
      <c r="AD168" s="101" t="str">
        <f t="shared" si="38"/>
        <v/>
      </c>
      <c r="AE168" s="28" t="str">
        <f>IF($AD168="", "", COUNTIF($AD$11:$AD$263, "&lt;"&amp;$AD168)+1+COUNTIF($AD$11:$AD168, $AD168)-1)</f>
        <v/>
      </c>
      <c r="AH168" s="28">
        <v>158</v>
      </c>
      <c r="AJ168" s="101" t="str">
        <f t="shared" si="39"/>
        <v/>
      </c>
      <c r="AL168" s="101" t="str">
        <f t="shared" si="40"/>
        <v/>
      </c>
      <c r="AM168" s="28" t="str">
        <f>IF($AL168="", "", IF(IFERROR(INDEX('Training &amp; Accreditation Items'!$F$11:$F$263, MATCH(IFERROR(INDEX($C$11:$C$263, MATCH($AH168, $Z$11:$Z$263, 0)), ""), 'Training &amp; Accreditation Items'!$B$11:$B$263, 0)), "")="", "None", IFERROR(INDEX('Training &amp; Accreditation Items'!$F$11:$F$263, MATCH(IFERROR(INDEX($C$11:$C$263, MATCH($AH168, $Z$11:$Z$263, 0)), ""), 'Training &amp; Accreditation Items'!$B$11:$B$263, 0)), "")))</f>
        <v/>
      </c>
      <c r="AO168" s="28" t="str">
        <f t="shared" si="41"/>
        <v/>
      </c>
      <c r="AQ168" s="106" t="str">
        <f t="shared" si="33"/>
        <v/>
      </c>
      <c r="AR168" s="109" t="str">
        <f t="shared" si="42"/>
        <v/>
      </c>
      <c r="AT168" s="101" t="str">
        <f t="shared" si="43"/>
        <v/>
      </c>
      <c r="AU168" s="132" t="str">
        <f>IF($C168="", "", IFERROR(INDEX('Training &amp; Accreditation Items'!$D$11:$D$263, MATCH(C168, 'Training &amp; Accreditation Items'!$B$11:$B$263, 0)), ""))</f>
        <v/>
      </c>
      <c r="AW168" s="28" t="str">
        <f t="shared" ca="1" si="44"/>
        <v/>
      </c>
    </row>
    <row r="169" spans="1:49" x14ac:dyDescent="0.25">
      <c r="A169" s="2"/>
      <c r="B169" s="21"/>
      <c r="C169" s="35"/>
      <c r="D169" s="11"/>
      <c r="E169" s="11"/>
      <c r="F169" s="36"/>
      <c r="G169" s="2"/>
      <c r="H169" s="49" t="str">
        <f t="shared" si="34"/>
        <v/>
      </c>
      <c r="I169" s="45" t="str">
        <f>IF($C169="", "", IFERROR(INDEX('Training &amp; Accreditation Items'!$E$11:$E$263, MATCH($C169, 'Training &amp; Accreditation Items'!$B$11:$B$263, 0)), ""))</f>
        <v/>
      </c>
      <c r="J169" s="69" t="str">
        <f t="shared" si="35"/>
        <v/>
      </c>
      <c r="K169" s="2"/>
      <c r="L169" s="43"/>
      <c r="M169" s="28" t="str">
        <f t="shared" si="30"/>
        <v/>
      </c>
      <c r="N169" s="28" t="str">
        <f t="shared" si="31"/>
        <v/>
      </c>
      <c r="P169" s="101" t="str">
        <f t="shared" si="36"/>
        <v/>
      </c>
      <c r="S169" s="28" t="str">
        <f>IF('Training &amp; Accreditation Items'!$B169="", "", 'Training &amp; Accreditation Items'!B169)</f>
        <v/>
      </c>
      <c r="U169" s="28" t="str">
        <f t="shared" si="37"/>
        <v/>
      </c>
      <c r="V169" s="28" t="str">
        <f t="shared" si="32"/>
        <v/>
      </c>
      <c r="X169" s="28" t="str">
        <f>IF($C169="", "", IFERROR(INDEX('Training &amp; Accreditation Items'!$N$11:$N$263, MATCH($C169, 'Training &amp; Accreditation Items'!$B$11:$B$263, 0)), ""))</f>
        <v/>
      </c>
      <c r="Z169" s="28">
        <v>159</v>
      </c>
      <c r="AB169" s="112" t="str">
        <f>IF($C169="", "", IF(IFERROR(INDEX('Training &amp; Accreditation Items'!$F$11:$F$263, MATCH($C169, 'Training &amp; Accreditation Items'!$B$11:$B$263, 0)), "")="", "None", IFERROR(INDEX('Training &amp; Accreditation Items'!$F$11:$F$263, MATCH($C169, 'Training &amp; Accreditation Items'!$B$11:$B$263, 0)), "")))</f>
        <v/>
      </c>
      <c r="AD169" s="101" t="str">
        <f t="shared" si="38"/>
        <v/>
      </c>
      <c r="AE169" s="28" t="str">
        <f>IF($AD169="", "", COUNTIF($AD$11:$AD$263, "&lt;"&amp;$AD169)+1+COUNTIF($AD$11:$AD169, $AD169)-1)</f>
        <v/>
      </c>
      <c r="AH169" s="28">
        <v>159</v>
      </c>
      <c r="AJ169" s="101" t="str">
        <f t="shared" si="39"/>
        <v/>
      </c>
      <c r="AL169" s="101" t="str">
        <f t="shared" si="40"/>
        <v/>
      </c>
      <c r="AM169" s="28" t="str">
        <f>IF($AL169="", "", IF(IFERROR(INDEX('Training &amp; Accreditation Items'!$F$11:$F$263, MATCH(IFERROR(INDEX($C$11:$C$263, MATCH($AH169, $Z$11:$Z$263, 0)), ""), 'Training &amp; Accreditation Items'!$B$11:$B$263, 0)), "")="", "None", IFERROR(INDEX('Training &amp; Accreditation Items'!$F$11:$F$263, MATCH(IFERROR(INDEX($C$11:$C$263, MATCH($AH169, $Z$11:$Z$263, 0)), ""), 'Training &amp; Accreditation Items'!$B$11:$B$263, 0)), "")))</f>
        <v/>
      </c>
      <c r="AO169" s="28" t="str">
        <f t="shared" si="41"/>
        <v/>
      </c>
      <c r="AQ169" s="106" t="str">
        <f t="shared" si="33"/>
        <v/>
      </c>
      <c r="AR169" s="109" t="str">
        <f t="shared" si="42"/>
        <v/>
      </c>
      <c r="AT169" s="101" t="str">
        <f t="shared" si="43"/>
        <v/>
      </c>
      <c r="AU169" s="132" t="str">
        <f>IF($C169="", "", IFERROR(INDEX('Training &amp; Accreditation Items'!$D$11:$D$263, MATCH(C169, 'Training &amp; Accreditation Items'!$B$11:$B$263, 0)), ""))</f>
        <v/>
      </c>
      <c r="AW169" s="28" t="str">
        <f t="shared" ca="1" si="44"/>
        <v/>
      </c>
    </row>
    <row r="170" spans="1:49" x14ac:dyDescent="0.25">
      <c r="A170" s="2"/>
      <c r="B170" s="21"/>
      <c r="C170" s="35"/>
      <c r="D170" s="11"/>
      <c r="E170" s="11"/>
      <c r="F170" s="36"/>
      <c r="G170" s="2"/>
      <c r="H170" s="49" t="str">
        <f t="shared" si="34"/>
        <v/>
      </c>
      <c r="I170" s="45" t="str">
        <f>IF($C170="", "", IFERROR(INDEX('Training &amp; Accreditation Items'!$E$11:$E$263, MATCH($C170, 'Training &amp; Accreditation Items'!$B$11:$B$263, 0)), ""))</f>
        <v/>
      </c>
      <c r="J170" s="69" t="str">
        <f t="shared" si="35"/>
        <v/>
      </c>
      <c r="K170" s="2"/>
      <c r="L170" s="43"/>
      <c r="M170" s="28" t="str">
        <f t="shared" si="30"/>
        <v/>
      </c>
      <c r="N170" s="28" t="str">
        <f t="shared" si="31"/>
        <v/>
      </c>
      <c r="P170" s="101" t="str">
        <f t="shared" si="36"/>
        <v/>
      </c>
      <c r="S170" s="28" t="str">
        <f>IF('Training &amp; Accreditation Items'!$B170="", "", 'Training &amp; Accreditation Items'!B170)</f>
        <v/>
      </c>
      <c r="U170" s="28" t="str">
        <f t="shared" si="37"/>
        <v/>
      </c>
      <c r="V170" s="28" t="str">
        <f t="shared" si="32"/>
        <v/>
      </c>
      <c r="X170" s="28" t="str">
        <f>IF($C170="", "", IFERROR(INDEX('Training &amp; Accreditation Items'!$N$11:$N$263, MATCH($C170, 'Training &amp; Accreditation Items'!$B$11:$B$263, 0)), ""))</f>
        <v/>
      </c>
      <c r="Z170" s="28">
        <v>160</v>
      </c>
      <c r="AB170" s="112" t="str">
        <f>IF($C170="", "", IF(IFERROR(INDEX('Training &amp; Accreditation Items'!$F$11:$F$263, MATCH($C170, 'Training &amp; Accreditation Items'!$B$11:$B$263, 0)), "")="", "None", IFERROR(INDEX('Training &amp; Accreditation Items'!$F$11:$F$263, MATCH($C170, 'Training &amp; Accreditation Items'!$B$11:$B$263, 0)), "")))</f>
        <v/>
      </c>
      <c r="AD170" s="101" t="str">
        <f t="shared" si="38"/>
        <v/>
      </c>
      <c r="AE170" s="28" t="str">
        <f>IF($AD170="", "", COUNTIF($AD$11:$AD$263, "&lt;"&amp;$AD170)+1+COUNTIF($AD$11:$AD170, $AD170)-1)</f>
        <v/>
      </c>
      <c r="AH170" s="28">
        <v>160</v>
      </c>
      <c r="AJ170" s="101" t="str">
        <f t="shared" si="39"/>
        <v/>
      </c>
      <c r="AL170" s="101" t="str">
        <f t="shared" si="40"/>
        <v/>
      </c>
      <c r="AM170" s="28" t="str">
        <f>IF($AL170="", "", IF(IFERROR(INDEX('Training &amp; Accreditation Items'!$F$11:$F$263, MATCH(IFERROR(INDEX($C$11:$C$263, MATCH($AH170, $Z$11:$Z$263, 0)), ""), 'Training &amp; Accreditation Items'!$B$11:$B$263, 0)), "")="", "None", IFERROR(INDEX('Training &amp; Accreditation Items'!$F$11:$F$263, MATCH(IFERROR(INDEX($C$11:$C$263, MATCH($AH170, $Z$11:$Z$263, 0)), ""), 'Training &amp; Accreditation Items'!$B$11:$B$263, 0)), "")))</f>
        <v/>
      </c>
      <c r="AO170" s="28" t="str">
        <f t="shared" si="41"/>
        <v/>
      </c>
      <c r="AQ170" s="106" t="str">
        <f t="shared" si="33"/>
        <v/>
      </c>
      <c r="AR170" s="109" t="str">
        <f t="shared" si="42"/>
        <v/>
      </c>
      <c r="AT170" s="101" t="str">
        <f t="shared" si="43"/>
        <v/>
      </c>
      <c r="AU170" s="132" t="str">
        <f>IF($C170="", "", IFERROR(INDEX('Training &amp; Accreditation Items'!$D$11:$D$263, MATCH(C170, 'Training &amp; Accreditation Items'!$B$11:$B$263, 0)), ""))</f>
        <v/>
      </c>
      <c r="AW170" s="28" t="str">
        <f t="shared" ca="1" si="44"/>
        <v/>
      </c>
    </row>
    <row r="171" spans="1:49" x14ac:dyDescent="0.25">
      <c r="A171" s="2"/>
      <c r="B171" s="21"/>
      <c r="C171" s="35"/>
      <c r="D171" s="11"/>
      <c r="E171" s="11"/>
      <c r="F171" s="36"/>
      <c r="G171" s="2"/>
      <c r="H171" s="49" t="str">
        <f t="shared" si="34"/>
        <v/>
      </c>
      <c r="I171" s="45" t="str">
        <f>IF($C171="", "", IFERROR(INDEX('Training &amp; Accreditation Items'!$E$11:$E$263, MATCH($C171, 'Training &amp; Accreditation Items'!$B$11:$B$263, 0)), ""))</f>
        <v/>
      </c>
      <c r="J171" s="69" t="str">
        <f t="shared" si="35"/>
        <v/>
      </c>
      <c r="K171" s="2"/>
      <c r="L171" s="43"/>
      <c r="M171" s="28" t="str">
        <f t="shared" si="30"/>
        <v/>
      </c>
      <c r="N171" s="28" t="str">
        <f t="shared" si="31"/>
        <v/>
      </c>
      <c r="P171" s="101" t="str">
        <f t="shared" si="36"/>
        <v/>
      </c>
      <c r="S171" s="28" t="str">
        <f>IF('Training &amp; Accreditation Items'!$B171="", "", 'Training &amp; Accreditation Items'!B171)</f>
        <v/>
      </c>
      <c r="U171" s="28" t="str">
        <f t="shared" si="37"/>
        <v/>
      </c>
      <c r="V171" s="28" t="str">
        <f t="shared" si="32"/>
        <v/>
      </c>
      <c r="X171" s="28" t="str">
        <f>IF($C171="", "", IFERROR(INDEX('Training &amp; Accreditation Items'!$N$11:$N$263, MATCH($C171, 'Training &amp; Accreditation Items'!$B$11:$B$263, 0)), ""))</f>
        <v/>
      </c>
      <c r="Z171" s="28">
        <v>161</v>
      </c>
      <c r="AB171" s="112" t="str">
        <f>IF($C171="", "", IF(IFERROR(INDEX('Training &amp; Accreditation Items'!$F$11:$F$263, MATCH($C171, 'Training &amp; Accreditation Items'!$B$11:$B$263, 0)), "")="", "None", IFERROR(INDEX('Training &amp; Accreditation Items'!$F$11:$F$263, MATCH($C171, 'Training &amp; Accreditation Items'!$B$11:$B$263, 0)), "")))</f>
        <v/>
      </c>
      <c r="AD171" s="101" t="str">
        <f t="shared" si="38"/>
        <v/>
      </c>
      <c r="AE171" s="28" t="str">
        <f>IF($AD171="", "", COUNTIF($AD$11:$AD$263, "&lt;"&amp;$AD171)+1+COUNTIF($AD$11:$AD171, $AD171)-1)</f>
        <v/>
      </c>
      <c r="AH171" s="28">
        <v>161</v>
      </c>
      <c r="AJ171" s="101" t="str">
        <f t="shared" si="39"/>
        <v/>
      </c>
      <c r="AL171" s="101" t="str">
        <f t="shared" si="40"/>
        <v/>
      </c>
      <c r="AM171" s="28" t="str">
        <f>IF($AL171="", "", IF(IFERROR(INDEX('Training &amp; Accreditation Items'!$F$11:$F$263, MATCH(IFERROR(INDEX($C$11:$C$263, MATCH($AH171, $Z$11:$Z$263, 0)), ""), 'Training &amp; Accreditation Items'!$B$11:$B$263, 0)), "")="", "None", IFERROR(INDEX('Training &amp; Accreditation Items'!$F$11:$F$263, MATCH(IFERROR(INDEX($C$11:$C$263, MATCH($AH171, $Z$11:$Z$263, 0)), ""), 'Training &amp; Accreditation Items'!$B$11:$B$263, 0)), "")))</f>
        <v/>
      </c>
      <c r="AO171" s="28" t="str">
        <f t="shared" si="41"/>
        <v/>
      </c>
      <c r="AQ171" s="106" t="str">
        <f t="shared" si="33"/>
        <v/>
      </c>
      <c r="AR171" s="109" t="str">
        <f t="shared" si="42"/>
        <v/>
      </c>
      <c r="AT171" s="101" t="str">
        <f t="shared" si="43"/>
        <v/>
      </c>
      <c r="AU171" s="132" t="str">
        <f>IF($C171="", "", IFERROR(INDEX('Training &amp; Accreditation Items'!$D$11:$D$263, MATCH(C171, 'Training &amp; Accreditation Items'!$B$11:$B$263, 0)), ""))</f>
        <v/>
      </c>
      <c r="AW171" s="28" t="str">
        <f t="shared" ca="1" si="44"/>
        <v/>
      </c>
    </row>
    <row r="172" spans="1:49" x14ac:dyDescent="0.25">
      <c r="A172" s="2"/>
      <c r="B172" s="21"/>
      <c r="C172" s="35"/>
      <c r="D172" s="11"/>
      <c r="E172" s="11"/>
      <c r="F172" s="36"/>
      <c r="G172" s="2"/>
      <c r="H172" s="49" t="str">
        <f t="shared" si="34"/>
        <v/>
      </c>
      <c r="I172" s="45" t="str">
        <f>IF($C172="", "", IFERROR(INDEX('Training &amp; Accreditation Items'!$E$11:$E$263, MATCH($C172, 'Training &amp; Accreditation Items'!$B$11:$B$263, 0)), ""))</f>
        <v/>
      </c>
      <c r="J172" s="69" t="str">
        <f t="shared" si="35"/>
        <v/>
      </c>
      <c r="K172" s="2"/>
      <c r="L172" s="43"/>
      <c r="M172" s="28" t="str">
        <f t="shared" si="30"/>
        <v/>
      </c>
      <c r="N172" s="28" t="str">
        <f t="shared" si="31"/>
        <v/>
      </c>
      <c r="P172" s="101" t="str">
        <f t="shared" si="36"/>
        <v/>
      </c>
      <c r="S172" s="28" t="str">
        <f>IF('Training &amp; Accreditation Items'!$B172="", "", 'Training &amp; Accreditation Items'!B172)</f>
        <v/>
      </c>
      <c r="U172" s="28" t="str">
        <f t="shared" si="37"/>
        <v/>
      </c>
      <c r="V172" s="28" t="str">
        <f t="shared" si="32"/>
        <v/>
      </c>
      <c r="X172" s="28" t="str">
        <f>IF($C172="", "", IFERROR(INDEX('Training &amp; Accreditation Items'!$N$11:$N$263, MATCH($C172, 'Training &amp; Accreditation Items'!$B$11:$B$263, 0)), ""))</f>
        <v/>
      </c>
      <c r="Z172" s="28">
        <v>162</v>
      </c>
      <c r="AB172" s="112" t="str">
        <f>IF($C172="", "", IF(IFERROR(INDEX('Training &amp; Accreditation Items'!$F$11:$F$263, MATCH($C172, 'Training &amp; Accreditation Items'!$B$11:$B$263, 0)), "")="", "None", IFERROR(INDEX('Training &amp; Accreditation Items'!$F$11:$F$263, MATCH($C172, 'Training &amp; Accreditation Items'!$B$11:$B$263, 0)), "")))</f>
        <v/>
      </c>
      <c r="AD172" s="101" t="str">
        <f t="shared" si="38"/>
        <v/>
      </c>
      <c r="AE172" s="28" t="str">
        <f>IF($AD172="", "", COUNTIF($AD$11:$AD$263, "&lt;"&amp;$AD172)+1+COUNTIF($AD$11:$AD172, $AD172)-1)</f>
        <v/>
      </c>
      <c r="AH172" s="28">
        <v>162</v>
      </c>
      <c r="AJ172" s="101" t="str">
        <f t="shared" si="39"/>
        <v/>
      </c>
      <c r="AL172" s="101" t="str">
        <f t="shared" si="40"/>
        <v/>
      </c>
      <c r="AM172" s="28" t="str">
        <f>IF($AL172="", "", IF(IFERROR(INDEX('Training &amp; Accreditation Items'!$F$11:$F$263, MATCH(IFERROR(INDEX($C$11:$C$263, MATCH($AH172, $Z$11:$Z$263, 0)), ""), 'Training &amp; Accreditation Items'!$B$11:$B$263, 0)), "")="", "None", IFERROR(INDEX('Training &amp; Accreditation Items'!$F$11:$F$263, MATCH(IFERROR(INDEX($C$11:$C$263, MATCH($AH172, $Z$11:$Z$263, 0)), ""), 'Training &amp; Accreditation Items'!$B$11:$B$263, 0)), "")))</f>
        <v/>
      </c>
      <c r="AO172" s="28" t="str">
        <f t="shared" si="41"/>
        <v/>
      </c>
      <c r="AQ172" s="106" t="str">
        <f t="shared" si="33"/>
        <v/>
      </c>
      <c r="AR172" s="109" t="str">
        <f t="shared" si="42"/>
        <v/>
      </c>
      <c r="AT172" s="101" t="str">
        <f t="shared" si="43"/>
        <v/>
      </c>
      <c r="AU172" s="132" t="str">
        <f>IF($C172="", "", IFERROR(INDEX('Training &amp; Accreditation Items'!$D$11:$D$263, MATCH(C172, 'Training &amp; Accreditation Items'!$B$11:$B$263, 0)), ""))</f>
        <v/>
      </c>
      <c r="AW172" s="28" t="str">
        <f t="shared" ca="1" si="44"/>
        <v/>
      </c>
    </row>
    <row r="173" spans="1:49" x14ac:dyDescent="0.25">
      <c r="A173" s="2"/>
      <c r="B173" s="21"/>
      <c r="C173" s="35"/>
      <c r="D173" s="11"/>
      <c r="E173" s="11"/>
      <c r="F173" s="36"/>
      <c r="G173" s="2"/>
      <c r="H173" s="49" t="str">
        <f t="shared" si="34"/>
        <v/>
      </c>
      <c r="I173" s="45" t="str">
        <f>IF($C173="", "", IFERROR(INDEX('Training &amp; Accreditation Items'!$E$11:$E$263, MATCH($C173, 'Training &amp; Accreditation Items'!$B$11:$B$263, 0)), ""))</f>
        <v/>
      </c>
      <c r="J173" s="69" t="str">
        <f t="shared" si="35"/>
        <v/>
      </c>
      <c r="K173" s="2"/>
      <c r="L173" s="43"/>
      <c r="M173" s="28" t="str">
        <f t="shared" si="30"/>
        <v/>
      </c>
      <c r="N173" s="28" t="str">
        <f t="shared" si="31"/>
        <v/>
      </c>
      <c r="P173" s="101" t="str">
        <f t="shared" si="36"/>
        <v/>
      </c>
      <c r="S173" s="28" t="str">
        <f>IF('Training &amp; Accreditation Items'!$B173="", "", 'Training &amp; Accreditation Items'!B173)</f>
        <v/>
      </c>
      <c r="U173" s="28" t="str">
        <f t="shared" si="37"/>
        <v/>
      </c>
      <c r="V173" s="28" t="str">
        <f t="shared" si="32"/>
        <v/>
      </c>
      <c r="X173" s="28" t="str">
        <f>IF($C173="", "", IFERROR(INDEX('Training &amp; Accreditation Items'!$N$11:$N$263, MATCH($C173, 'Training &amp; Accreditation Items'!$B$11:$B$263, 0)), ""))</f>
        <v/>
      </c>
      <c r="Z173" s="28">
        <v>163</v>
      </c>
      <c r="AB173" s="112" t="str">
        <f>IF($C173="", "", IF(IFERROR(INDEX('Training &amp; Accreditation Items'!$F$11:$F$263, MATCH($C173, 'Training &amp; Accreditation Items'!$B$11:$B$263, 0)), "")="", "None", IFERROR(INDEX('Training &amp; Accreditation Items'!$F$11:$F$263, MATCH($C173, 'Training &amp; Accreditation Items'!$B$11:$B$263, 0)), "")))</f>
        <v/>
      </c>
      <c r="AD173" s="101" t="str">
        <f t="shared" si="38"/>
        <v/>
      </c>
      <c r="AE173" s="28" t="str">
        <f>IF($AD173="", "", COUNTIF($AD$11:$AD$263, "&lt;"&amp;$AD173)+1+COUNTIF($AD$11:$AD173, $AD173)-1)</f>
        <v/>
      </c>
      <c r="AH173" s="28">
        <v>163</v>
      </c>
      <c r="AJ173" s="101" t="str">
        <f t="shared" si="39"/>
        <v/>
      </c>
      <c r="AL173" s="101" t="str">
        <f t="shared" si="40"/>
        <v/>
      </c>
      <c r="AM173" s="28" t="str">
        <f>IF($AL173="", "", IF(IFERROR(INDEX('Training &amp; Accreditation Items'!$F$11:$F$263, MATCH(IFERROR(INDEX($C$11:$C$263, MATCH($AH173, $Z$11:$Z$263, 0)), ""), 'Training &amp; Accreditation Items'!$B$11:$B$263, 0)), "")="", "None", IFERROR(INDEX('Training &amp; Accreditation Items'!$F$11:$F$263, MATCH(IFERROR(INDEX($C$11:$C$263, MATCH($AH173, $Z$11:$Z$263, 0)), ""), 'Training &amp; Accreditation Items'!$B$11:$B$263, 0)), "")))</f>
        <v/>
      </c>
      <c r="AO173" s="28" t="str">
        <f t="shared" si="41"/>
        <v/>
      </c>
      <c r="AQ173" s="106" t="str">
        <f t="shared" si="33"/>
        <v/>
      </c>
      <c r="AR173" s="109" t="str">
        <f t="shared" si="42"/>
        <v/>
      </c>
      <c r="AT173" s="101" t="str">
        <f t="shared" si="43"/>
        <v/>
      </c>
      <c r="AU173" s="132" t="str">
        <f>IF($C173="", "", IFERROR(INDEX('Training &amp; Accreditation Items'!$D$11:$D$263, MATCH(C173, 'Training &amp; Accreditation Items'!$B$11:$B$263, 0)), ""))</f>
        <v/>
      </c>
      <c r="AW173" s="28" t="str">
        <f t="shared" ca="1" si="44"/>
        <v/>
      </c>
    </row>
    <row r="174" spans="1:49" x14ac:dyDescent="0.25">
      <c r="A174" s="2"/>
      <c r="B174" s="21"/>
      <c r="C174" s="35"/>
      <c r="D174" s="11"/>
      <c r="E174" s="11"/>
      <c r="F174" s="36"/>
      <c r="G174" s="2"/>
      <c r="H174" s="49" t="str">
        <f t="shared" si="34"/>
        <v/>
      </c>
      <c r="I174" s="45" t="str">
        <f>IF($C174="", "", IFERROR(INDEX('Training &amp; Accreditation Items'!$E$11:$E$263, MATCH($C174, 'Training &amp; Accreditation Items'!$B$11:$B$263, 0)), ""))</f>
        <v/>
      </c>
      <c r="J174" s="69" t="str">
        <f t="shared" si="35"/>
        <v/>
      </c>
      <c r="K174" s="2"/>
      <c r="L174" s="43"/>
      <c r="M174" s="28" t="str">
        <f t="shared" si="30"/>
        <v/>
      </c>
      <c r="N174" s="28" t="str">
        <f t="shared" si="31"/>
        <v/>
      </c>
      <c r="P174" s="101" t="str">
        <f t="shared" si="36"/>
        <v/>
      </c>
      <c r="S174" s="28" t="str">
        <f>IF('Training &amp; Accreditation Items'!$B174="", "", 'Training &amp; Accreditation Items'!B174)</f>
        <v/>
      </c>
      <c r="U174" s="28" t="str">
        <f t="shared" si="37"/>
        <v/>
      </c>
      <c r="V174" s="28" t="str">
        <f t="shared" si="32"/>
        <v/>
      </c>
      <c r="X174" s="28" t="str">
        <f>IF($C174="", "", IFERROR(INDEX('Training &amp; Accreditation Items'!$N$11:$N$263, MATCH($C174, 'Training &amp; Accreditation Items'!$B$11:$B$263, 0)), ""))</f>
        <v/>
      </c>
      <c r="Z174" s="28">
        <v>164</v>
      </c>
      <c r="AB174" s="112" t="str">
        <f>IF($C174="", "", IF(IFERROR(INDEX('Training &amp; Accreditation Items'!$F$11:$F$263, MATCH($C174, 'Training &amp; Accreditation Items'!$B$11:$B$263, 0)), "")="", "None", IFERROR(INDEX('Training &amp; Accreditation Items'!$F$11:$F$263, MATCH($C174, 'Training &amp; Accreditation Items'!$B$11:$B$263, 0)), "")))</f>
        <v/>
      </c>
      <c r="AD174" s="101" t="str">
        <f t="shared" si="38"/>
        <v/>
      </c>
      <c r="AE174" s="28" t="str">
        <f>IF($AD174="", "", COUNTIF($AD$11:$AD$263, "&lt;"&amp;$AD174)+1+COUNTIF($AD$11:$AD174, $AD174)-1)</f>
        <v/>
      </c>
      <c r="AH174" s="28">
        <v>164</v>
      </c>
      <c r="AJ174" s="101" t="str">
        <f t="shared" si="39"/>
        <v/>
      </c>
      <c r="AL174" s="101" t="str">
        <f t="shared" si="40"/>
        <v/>
      </c>
      <c r="AM174" s="28" t="str">
        <f>IF($AL174="", "", IF(IFERROR(INDEX('Training &amp; Accreditation Items'!$F$11:$F$263, MATCH(IFERROR(INDEX($C$11:$C$263, MATCH($AH174, $Z$11:$Z$263, 0)), ""), 'Training &amp; Accreditation Items'!$B$11:$B$263, 0)), "")="", "None", IFERROR(INDEX('Training &amp; Accreditation Items'!$F$11:$F$263, MATCH(IFERROR(INDEX($C$11:$C$263, MATCH($AH174, $Z$11:$Z$263, 0)), ""), 'Training &amp; Accreditation Items'!$B$11:$B$263, 0)), "")))</f>
        <v/>
      </c>
      <c r="AO174" s="28" t="str">
        <f t="shared" si="41"/>
        <v/>
      </c>
      <c r="AQ174" s="106" t="str">
        <f t="shared" si="33"/>
        <v/>
      </c>
      <c r="AR174" s="109" t="str">
        <f t="shared" si="42"/>
        <v/>
      </c>
      <c r="AT174" s="101" t="str">
        <f t="shared" si="43"/>
        <v/>
      </c>
      <c r="AU174" s="132" t="str">
        <f>IF($C174="", "", IFERROR(INDEX('Training &amp; Accreditation Items'!$D$11:$D$263, MATCH(C174, 'Training &amp; Accreditation Items'!$B$11:$B$263, 0)), ""))</f>
        <v/>
      </c>
      <c r="AW174" s="28" t="str">
        <f t="shared" ca="1" si="44"/>
        <v/>
      </c>
    </row>
    <row r="175" spans="1:49" x14ac:dyDescent="0.25">
      <c r="A175" s="2"/>
      <c r="B175" s="21"/>
      <c r="C175" s="35"/>
      <c r="D175" s="11"/>
      <c r="E175" s="11"/>
      <c r="F175" s="36"/>
      <c r="G175" s="2"/>
      <c r="H175" s="49" t="str">
        <f t="shared" si="34"/>
        <v/>
      </c>
      <c r="I175" s="45" t="str">
        <f>IF($C175="", "", IFERROR(INDEX('Training &amp; Accreditation Items'!$E$11:$E$263, MATCH($C175, 'Training &amp; Accreditation Items'!$B$11:$B$263, 0)), ""))</f>
        <v/>
      </c>
      <c r="J175" s="69" t="str">
        <f t="shared" si="35"/>
        <v/>
      </c>
      <c r="K175" s="2"/>
      <c r="L175" s="43"/>
      <c r="M175" s="28" t="str">
        <f t="shared" si="30"/>
        <v/>
      </c>
      <c r="N175" s="28" t="str">
        <f t="shared" si="31"/>
        <v/>
      </c>
      <c r="P175" s="101" t="str">
        <f t="shared" si="36"/>
        <v/>
      </c>
      <c r="S175" s="28" t="str">
        <f>IF('Training &amp; Accreditation Items'!$B175="", "", 'Training &amp; Accreditation Items'!B175)</f>
        <v/>
      </c>
      <c r="U175" s="28" t="str">
        <f t="shared" si="37"/>
        <v/>
      </c>
      <c r="V175" s="28" t="str">
        <f t="shared" si="32"/>
        <v/>
      </c>
      <c r="X175" s="28" t="str">
        <f>IF($C175="", "", IFERROR(INDEX('Training &amp; Accreditation Items'!$N$11:$N$263, MATCH($C175, 'Training &amp; Accreditation Items'!$B$11:$B$263, 0)), ""))</f>
        <v/>
      </c>
      <c r="Z175" s="28">
        <v>165</v>
      </c>
      <c r="AB175" s="112" t="str">
        <f>IF($C175="", "", IF(IFERROR(INDEX('Training &amp; Accreditation Items'!$F$11:$F$263, MATCH($C175, 'Training &amp; Accreditation Items'!$B$11:$B$263, 0)), "")="", "None", IFERROR(INDEX('Training &amp; Accreditation Items'!$F$11:$F$263, MATCH($C175, 'Training &amp; Accreditation Items'!$B$11:$B$263, 0)), "")))</f>
        <v/>
      </c>
      <c r="AD175" s="101" t="str">
        <f t="shared" si="38"/>
        <v/>
      </c>
      <c r="AE175" s="28" t="str">
        <f>IF($AD175="", "", COUNTIF($AD$11:$AD$263, "&lt;"&amp;$AD175)+1+COUNTIF($AD$11:$AD175, $AD175)-1)</f>
        <v/>
      </c>
      <c r="AH175" s="28">
        <v>165</v>
      </c>
      <c r="AJ175" s="101" t="str">
        <f t="shared" si="39"/>
        <v/>
      </c>
      <c r="AL175" s="101" t="str">
        <f t="shared" si="40"/>
        <v/>
      </c>
      <c r="AM175" s="28" t="str">
        <f>IF($AL175="", "", IF(IFERROR(INDEX('Training &amp; Accreditation Items'!$F$11:$F$263, MATCH(IFERROR(INDEX($C$11:$C$263, MATCH($AH175, $Z$11:$Z$263, 0)), ""), 'Training &amp; Accreditation Items'!$B$11:$B$263, 0)), "")="", "None", IFERROR(INDEX('Training &amp; Accreditation Items'!$F$11:$F$263, MATCH(IFERROR(INDEX($C$11:$C$263, MATCH($AH175, $Z$11:$Z$263, 0)), ""), 'Training &amp; Accreditation Items'!$B$11:$B$263, 0)), "")))</f>
        <v/>
      </c>
      <c r="AO175" s="28" t="str">
        <f t="shared" si="41"/>
        <v/>
      </c>
      <c r="AQ175" s="106" t="str">
        <f t="shared" si="33"/>
        <v/>
      </c>
      <c r="AR175" s="109" t="str">
        <f t="shared" si="42"/>
        <v/>
      </c>
      <c r="AT175" s="101" t="str">
        <f t="shared" si="43"/>
        <v/>
      </c>
      <c r="AU175" s="132" t="str">
        <f>IF($C175="", "", IFERROR(INDEX('Training &amp; Accreditation Items'!$D$11:$D$263, MATCH(C175, 'Training &amp; Accreditation Items'!$B$11:$B$263, 0)), ""))</f>
        <v/>
      </c>
      <c r="AW175" s="28" t="str">
        <f t="shared" ca="1" si="44"/>
        <v/>
      </c>
    </row>
    <row r="176" spans="1:49" x14ac:dyDescent="0.25">
      <c r="A176" s="2"/>
      <c r="B176" s="21"/>
      <c r="C176" s="35"/>
      <c r="D176" s="11"/>
      <c r="E176" s="11"/>
      <c r="F176" s="36"/>
      <c r="G176" s="2"/>
      <c r="H176" s="49" t="str">
        <f t="shared" si="34"/>
        <v/>
      </c>
      <c r="I176" s="45" t="str">
        <f>IF($C176="", "", IFERROR(INDEX('Training &amp; Accreditation Items'!$E$11:$E$263, MATCH($C176, 'Training &amp; Accreditation Items'!$B$11:$B$263, 0)), ""))</f>
        <v/>
      </c>
      <c r="J176" s="69" t="str">
        <f t="shared" si="35"/>
        <v/>
      </c>
      <c r="K176" s="2"/>
      <c r="L176" s="43"/>
      <c r="M176" s="28" t="str">
        <f t="shared" si="30"/>
        <v/>
      </c>
      <c r="N176" s="28" t="str">
        <f t="shared" si="31"/>
        <v/>
      </c>
      <c r="P176" s="101" t="str">
        <f t="shared" si="36"/>
        <v/>
      </c>
      <c r="S176" s="28" t="str">
        <f>IF('Training &amp; Accreditation Items'!$B176="", "", 'Training &amp; Accreditation Items'!B176)</f>
        <v/>
      </c>
      <c r="U176" s="28" t="str">
        <f t="shared" si="37"/>
        <v/>
      </c>
      <c r="V176" s="28" t="str">
        <f t="shared" si="32"/>
        <v/>
      </c>
      <c r="X176" s="28" t="str">
        <f>IF($C176="", "", IFERROR(INDEX('Training &amp; Accreditation Items'!$N$11:$N$263, MATCH($C176, 'Training &amp; Accreditation Items'!$B$11:$B$263, 0)), ""))</f>
        <v/>
      </c>
      <c r="Z176" s="28">
        <v>166</v>
      </c>
      <c r="AB176" s="112" t="str">
        <f>IF($C176="", "", IF(IFERROR(INDEX('Training &amp; Accreditation Items'!$F$11:$F$263, MATCH($C176, 'Training &amp; Accreditation Items'!$B$11:$B$263, 0)), "")="", "None", IFERROR(INDEX('Training &amp; Accreditation Items'!$F$11:$F$263, MATCH($C176, 'Training &amp; Accreditation Items'!$B$11:$B$263, 0)), "")))</f>
        <v/>
      </c>
      <c r="AD176" s="101" t="str">
        <f t="shared" si="38"/>
        <v/>
      </c>
      <c r="AE176" s="28" t="str">
        <f>IF($AD176="", "", COUNTIF($AD$11:$AD$263, "&lt;"&amp;$AD176)+1+COUNTIF($AD$11:$AD176, $AD176)-1)</f>
        <v/>
      </c>
      <c r="AH176" s="28">
        <v>166</v>
      </c>
      <c r="AJ176" s="101" t="str">
        <f t="shared" si="39"/>
        <v/>
      </c>
      <c r="AL176" s="101" t="str">
        <f t="shared" si="40"/>
        <v/>
      </c>
      <c r="AM176" s="28" t="str">
        <f>IF($AL176="", "", IF(IFERROR(INDEX('Training &amp; Accreditation Items'!$F$11:$F$263, MATCH(IFERROR(INDEX($C$11:$C$263, MATCH($AH176, $Z$11:$Z$263, 0)), ""), 'Training &amp; Accreditation Items'!$B$11:$B$263, 0)), "")="", "None", IFERROR(INDEX('Training &amp; Accreditation Items'!$F$11:$F$263, MATCH(IFERROR(INDEX($C$11:$C$263, MATCH($AH176, $Z$11:$Z$263, 0)), ""), 'Training &amp; Accreditation Items'!$B$11:$B$263, 0)), "")))</f>
        <v/>
      </c>
      <c r="AO176" s="28" t="str">
        <f t="shared" si="41"/>
        <v/>
      </c>
      <c r="AQ176" s="106" t="str">
        <f t="shared" si="33"/>
        <v/>
      </c>
      <c r="AR176" s="109" t="str">
        <f t="shared" si="42"/>
        <v/>
      </c>
      <c r="AT176" s="101" t="str">
        <f t="shared" si="43"/>
        <v/>
      </c>
      <c r="AU176" s="132" t="str">
        <f>IF($C176="", "", IFERROR(INDEX('Training &amp; Accreditation Items'!$D$11:$D$263, MATCH(C176, 'Training &amp; Accreditation Items'!$B$11:$B$263, 0)), ""))</f>
        <v/>
      </c>
      <c r="AW176" s="28" t="str">
        <f t="shared" ca="1" si="44"/>
        <v/>
      </c>
    </row>
    <row r="177" spans="1:49" x14ac:dyDescent="0.25">
      <c r="A177" s="2"/>
      <c r="B177" s="21"/>
      <c r="C177" s="35"/>
      <c r="D177" s="11"/>
      <c r="E177" s="11"/>
      <c r="F177" s="36"/>
      <c r="G177" s="2"/>
      <c r="H177" s="49" t="str">
        <f t="shared" si="34"/>
        <v/>
      </c>
      <c r="I177" s="45" t="str">
        <f>IF($C177="", "", IFERROR(INDEX('Training &amp; Accreditation Items'!$E$11:$E$263, MATCH($C177, 'Training &amp; Accreditation Items'!$B$11:$B$263, 0)), ""))</f>
        <v/>
      </c>
      <c r="J177" s="69" t="str">
        <f t="shared" si="35"/>
        <v/>
      </c>
      <c r="K177" s="2"/>
      <c r="L177" s="43"/>
      <c r="M177" s="28" t="str">
        <f t="shared" si="30"/>
        <v/>
      </c>
      <c r="N177" s="28" t="str">
        <f t="shared" si="31"/>
        <v/>
      </c>
      <c r="P177" s="101" t="str">
        <f t="shared" si="36"/>
        <v/>
      </c>
      <c r="S177" s="28" t="str">
        <f>IF('Training &amp; Accreditation Items'!$B177="", "", 'Training &amp; Accreditation Items'!B177)</f>
        <v/>
      </c>
      <c r="U177" s="28" t="str">
        <f t="shared" si="37"/>
        <v/>
      </c>
      <c r="V177" s="28" t="str">
        <f t="shared" si="32"/>
        <v/>
      </c>
      <c r="X177" s="28" t="str">
        <f>IF($C177="", "", IFERROR(INDEX('Training &amp; Accreditation Items'!$N$11:$N$263, MATCH($C177, 'Training &amp; Accreditation Items'!$B$11:$B$263, 0)), ""))</f>
        <v/>
      </c>
      <c r="Z177" s="28">
        <v>167</v>
      </c>
      <c r="AB177" s="112" t="str">
        <f>IF($C177="", "", IF(IFERROR(INDEX('Training &amp; Accreditation Items'!$F$11:$F$263, MATCH($C177, 'Training &amp; Accreditation Items'!$B$11:$B$263, 0)), "")="", "None", IFERROR(INDEX('Training &amp; Accreditation Items'!$F$11:$F$263, MATCH($C177, 'Training &amp; Accreditation Items'!$B$11:$B$263, 0)), "")))</f>
        <v/>
      </c>
      <c r="AD177" s="101" t="str">
        <f t="shared" si="38"/>
        <v/>
      </c>
      <c r="AE177" s="28" t="str">
        <f>IF($AD177="", "", COUNTIF($AD$11:$AD$263, "&lt;"&amp;$AD177)+1+COUNTIF($AD$11:$AD177, $AD177)-1)</f>
        <v/>
      </c>
      <c r="AH177" s="28">
        <v>167</v>
      </c>
      <c r="AJ177" s="101" t="str">
        <f t="shared" si="39"/>
        <v/>
      </c>
      <c r="AL177" s="101" t="str">
        <f t="shared" si="40"/>
        <v/>
      </c>
      <c r="AM177" s="28" t="str">
        <f>IF($AL177="", "", IF(IFERROR(INDEX('Training &amp; Accreditation Items'!$F$11:$F$263, MATCH(IFERROR(INDEX($C$11:$C$263, MATCH($AH177, $Z$11:$Z$263, 0)), ""), 'Training &amp; Accreditation Items'!$B$11:$B$263, 0)), "")="", "None", IFERROR(INDEX('Training &amp; Accreditation Items'!$F$11:$F$263, MATCH(IFERROR(INDEX($C$11:$C$263, MATCH($AH177, $Z$11:$Z$263, 0)), ""), 'Training &amp; Accreditation Items'!$B$11:$B$263, 0)), "")))</f>
        <v/>
      </c>
      <c r="AO177" s="28" t="str">
        <f t="shared" si="41"/>
        <v/>
      </c>
      <c r="AQ177" s="106" t="str">
        <f t="shared" si="33"/>
        <v/>
      </c>
      <c r="AR177" s="109" t="str">
        <f t="shared" si="42"/>
        <v/>
      </c>
      <c r="AT177" s="101" t="str">
        <f t="shared" si="43"/>
        <v/>
      </c>
      <c r="AU177" s="132" t="str">
        <f>IF($C177="", "", IFERROR(INDEX('Training &amp; Accreditation Items'!$D$11:$D$263, MATCH(C177, 'Training &amp; Accreditation Items'!$B$11:$B$263, 0)), ""))</f>
        <v/>
      </c>
      <c r="AW177" s="28" t="str">
        <f t="shared" ca="1" si="44"/>
        <v/>
      </c>
    </row>
    <row r="178" spans="1:49" x14ac:dyDescent="0.25">
      <c r="A178" s="2"/>
      <c r="B178" s="21"/>
      <c r="C178" s="35"/>
      <c r="D178" s="11"/>
      <c r="E178" s="11"/>
      <c r="F178" s="36"/>
      <c r="G178" s="2"/>
      <c r="H178" s="49" t="str">
        <f t="shared" si="34"/>
        <v/>
      </c>
      <c r="I178" s="45" t="str">
        <f>IF($C178="", "", IFERROR(INDEX('Training &amp; Accreditation Items'!$E$11:$E$263, MATCH($C178, 'Training &amp; Accreditation Items'!$B$11:$B$263, 0)), ""))</f>
        <v/>
      </c>
      <c r="J178" s="69" t="str">
        <f t="shared" si="35"/>
        <v/>
      </c>
      <c r="K178" s="2"/>
      <c r="L178" s="43"/>
      <c r="M178" s="28" t="str">
        <f t="shared" si="30"/>
        <v/>
      </c>
      <c r="N178" s="28" t="str">
        <f t="shared" si="31"/>
        <v/>
      </c>
      <c r="P178" s="101" t="str">
        <f t="shared" si="36"/>
        <v/>
      </c>
      <c r="S178" s="28" t="str">
        <f>IF('Training &amp; Accreditation Items'!$B178="", "", 'Training &amp; Accreditation Items'!B178)</f>
        <v/>
      </c>
      <c r="U178" s="28" t="str">
        <f t="shared" si="37"/>
        <v/>
      </c>
      <c r="V178" s="28" t="str">
        <f t="shared" si="32"/>
        <v/>
      </c>
      <c r="X178" s="28" t="str">
        <f>IF($C178="", "", IFERROR(INDEX('Training &amp; Accreditation Items'!$N$11:$N$263, MATCH($C178, 'Training &amp; Accreditation Items'!$B$11:$B$263, 0)), ""))</f>
        <v/>
      </c>
      <c r="Z178" s="28">
        <v>168</v>
      </c>
      <c r="AB178" s="112" t="str">
        <f>IF($C178="", "", IF(IFERROR(INDEX('Training &amp; Accreditation Items'!$F$11:$F$263, MATCH($C178, 'Training &amp; Accreditation Items'!$B$11:$B$263, 0)), "")="", "None", IFERROR(INDEX('Training &amp; Accreditation Items'!$F$11:$F$263, MATCH($C178, 'Training &amp; Accreditation Items'!$B$11:$B$263, 0)), "")))</f>
        <v/>
      </c>
      <c r="AD178" s="101" t="str">
        <f t="shared" si="38"/>
        <v/>
      </c>
      <c r="AE178" s="28" t="str">
        <f>IF($AD178="", "", COUNTIF($AD$11:$AD$263, "&lt;"&amp;$AD178)+1+COUNTIF($AD$11:$AD178, $AD178)-1)</f>
        <v/>
      </c>
      <c r="AH178" s="28">
        <v>168</v>
      </c>
      <c r="AJ178" s="101" t="str">
        <f t="shared" si="39"/>
        <v/>
      </c>
      <c r="AL178" s="101" t="str">
        <f t="shared" si="40"/>
        <v/>
      </c>
      <c r="AM178" s="28" t="str">
        <f>IF($AL178="", "", IF(IFERROR(INDEX('Training &amp; Accreditation Items'!$F$11:$F$263, MATCH(IFERROR(INDEX($C$11:$C$263, MATCH($AH178, $Z$11:$Z$263, 0)), ""), 'Training &amp; Accreditation Items'!$B$11:$B$263, 0)), "")="", "None", IFERROR(INDEX('Training &amp; Accreditation Items'!$F$11:$F$263, MATCH(IFERROR(INDEX($C$11:$C$263, MATCH($AH178, $Z$11:$Z$263, 0)), ""), 'Training &amp; Accreditation Items'!$B$11:$B$263, 0)), "")))</f>
        <v/>
      </c>
      <c r="AO178" s="28" t="str">
        <f t="shared" si="41"/>
        <v/>
      </c>
      <c r="AQ178" s="106" t="str">
        <f t="shared" si="33"/>
        <v/>
      </c>
      <c r="AR178" s="109" t="str">
        <f t="shared" si="42"/>
        <v/>
      </c>
      <c r="AT178" s="101" t="str">
        <f t="shared" si="43"/>
        <v/>
      </c>
      <c r="AU178" s="132" t="str">
        <f>IF($C178="", "", IFERROR(INDEX('Training &amp; Accreditation Items'!$D$11:$D$263, MATCH(C178, 'Training &amp; Accreditation Items'!$B$11:$B$263, 0)), ""))</f>
        <v/>
      </c>
      <c r="AW178" s="28" t="str">
        <f t="shared" ca="1" si="44"/>
        <v/>
      </c>
    </row>
    <row r="179" spans="1:49" x14ac:dyDescent="0.25">
      <c r="A179" s="2"/>
      <c r="B179" s="21"/>
      <c r="C179" s="35"/>
      <c r="D179" s="11"/>
      <c r="E179" s="11"/>
      <c r="F179" s="36"/>
      <c r="G179" s="2"/>
      <c r="H179" s="49" t="str">
        <f t="shared" si="34"/>
        <v/>
      </c>
      <c r="I179" s="45" t="str">
        <f>IF($C179="", "", IFERROR(INDEX('Training &amp; Accreditation Items'!$E$11:$E$263, MATCH($C179, 'Training &amp; Accreditation Items'!$B$11:$B$263, 0)), ""))</f>
        <v/>
      </c>
      <c r="J179" s="69" t="str">
        <f t="shared" si="35"/>
        <v/>
      </c>
      <c r="K179" s="2"/>
      <c r="L179" s="43"/>
      <c r="M179" s="28" t="str">
        <f t="shared" si="30"/>
        <v/>
      </c>
      <c r="N179" s="28" t="str">
        <f t="shared" si="31"/>
        <v/>
      </c>
      <c r="P179" s="101" t="str">
        <f t="shared" si="36"/>
        <v/>
      </c>
      <c r="S179" s="28" t="str">
        <f>IF('Training &amp; Accreditation Items'!$B179="", "", 'Training &amp; Accreditation Items'!B179)</f>
        <v/>
      </c>
      <c r="U179" s="28" t="str">
        <f t="shared" si="37"/>
        <v/>
      </c>
      <c r="V179" s="28" t="str">
        <f t="shared" si="32"/>
        <v/>
      </c>
      <c r="X179" s="28" t="str">
        <f>IF($C179="", "", IFERROR(INDEX('Training &amp; Accreditation Items'!$N$11:$N$263, MATCH($C179, 'Training &amp; Accreditation Items'!$B$11:$B$263, 0)), ""))</f>
        <v/>
      </c>
      <c r="Z179" s="28">
        <v>169</v>
      </c>
      <c r="AB179" s="112" t="str">
        <f>IF($C179="", "", IF(IFERROR(INDEX('Training &amp; Accreditation Items'!$F$11:$F$263, MATCH($C179, 'Training &amp; Accreditation Items'!$B$11:$B$263, 0)), "")="", "None", IFERROR(INDEX('Training &amp; Accreditation Items'!$F$11:$F$263, MATCH($C179, 'Training &amp; Accreditation Items'!$B$11:$B$263, 0)), "")))</f>
        <v/>
      </c>
      <c r="AD179" s="101" t="str">
        <f t="shared" si="38"/>
        <v/>
      </c>
      <c r="AE179" s="28" t="str">
        <f>IF($AD179="", "", COUNTIF($AD$11:$AD$263, "&lt;"&amp;$AD179)+1+COUNTIF($AD$11:$AD179, $AD179)-1)</f>
        <v/>
      </c>
      <c r="AH179" s="28">
        <v>169</v>
      </c>
      <c r="AJ179" s="101" t="str">
        <f t="shared" si="39"/>
        <v/>
      </c>
      <c r="AL179" s="101" t="str">
        <f t="shared" si="40"/>
        <v/>
      </c>
      <c r="AM179" s="28" t="str">
        <f>IF($AL179="", "", IF(IFERROR(INDEX('Training &amp; Accreditation Items'!$F$11:$F$263, MATCH(IFERROR(INDEX($C$11:$C$263, MATCH($AH179, $Z$11:$Z$263, 0)), ""), 'Training &amp; Accreditation Items'!$B$11:$B$263, 0)), "")="", "None", IFERROR(INDEX('Training &amp; Accreditation Items'!$F$11:$F$263, MATCH(IFERROR(INDEX($C$11:$C$263, MATCH($AH179, $Z$11:$Z$263, 0)), ""), 'Training &amp; Accreditation Items'!$B$11:$B$263, 0)), "")))</f>
        <v/>
      </c>
      <c r="AO179" s="28" t="str">
        <f t="shared" si="41"/>
        <v/>
      </c>
      <c r="AQ179" s="106" t="str">
        <f t="shared" si="33"/>
        <v/>
      </c>
      <c r="AR179" s="109" t="str">
        <f t="shared" si="42"/>
        <v/>
      </c>
      <c r="AT179" s="101" t="str">
        <f t="shared" si="43"/>
        <v/>
      </c>
      <c r="AU179" s="132" t="str">
        <f>IF($C179="", "", IFERROR(INDEX('Training &amp; Accreditation Items'!$D$11:$D$263, MATCH(C179, 'Training &amp; Accreditation Items'!$B$11:$B$263, 0)), ""))</f>
        <v/>
      </c>
      <c r="AW179" s="28" t="str">
        <f t="shared" ca="1" si="44"/>
        <v/>
      </c>
    </row>
    <row r="180" spans="1:49" x14ac:dyDescent="0.25">
      <c r="A180" s="2"/>
      <c r="B180" s="21"/>
      <c r="C180" s="35"/>
      <c r="D180" s="11"/>
      <c r="E180" s="11"/>
      <c r="F180" s="36"/>
      <c r="G180" s="2"/>
      <c r="H180" s="49" t="str">
        <f t="shared" si="34"/>
        <v/>
      </c>
      <c r="I180" s="45" t="str">
        <f>IF($C180="", "", IFERROR(INDEX('Training &amp; Accreditation Items'!$E$11:$E$263, MATCH($C180, 'Training &amp; Accreditation Items'!$B$11:$B$263, 0)), ""))</f>
        <v/>
      </c>
      <c r="J180" s="69" t="str">
        <f t="shared" si="35"/>
        <v/>
      </c>
      <c r="K180" s="2"/>
      <c r="L180" s="43"/>
      <c r="M180" s="28" t="str">
        <f t="shared" si="30"/>
        <v/>
      </c>
      <c r="N180" s="28" t="str">
        <f t="shared" si="31"/>
        <v/>
      </c>
      <c r="P180" s="101" t="str">
        <f t="shared" si="36"/>
        <v/>
      </c>
      <c r="S180" s="28" t="str">
        <f>IF('Training &amp; Accreditation Items'!$B180="", "", 'Training &amp; Accreditation Items'!B180)</f>
        <v/>
      </c>
      <c r="U180" s="28" t="str">
        <f t="shared" si="37"/>
        <v/>
      </c>
      <c r="V180" s="28" t="str">
        <f t="shared" si="32"/>
        <v/>
      </c>
      <c r="X180" s="28" t="str">
        <f>IF($C180="", "", IFERROR(INDEX('Training &amp; Accreditation Items'!$N$11:$N$263, MATCH($C180, 'Training &amp; Accreditation Items'!$B$11:$B$263, 0)), ""))</f>
        <v/>
      </c>
      <c r="Z180" s="28">
        <v>170</v>
      </c>
      <c r="AB180" s="112" t="str">
        <f>IF($C180="", "", IF(IFERROR(INDEX('Training &amp; Accreditation Items'!$F$11:$F$263, MATCH($C180, 'Training &amp; Accreditation Items'!$B$11:$B$263, 0)), "")="", "None", IFERROR(INDEX('Training &amp; Accreditation Items'!$F$11:$F$263, MATCH($C180, 'Training &amp; Accreditation Items'!$B$11:$B$263, 0)), "")))</f>
        <v/>
      </c>
      <c r="AD180" s="101" t="str">
        <f t="shared" si="38"/>
        <v/>
      </c>
      <c r="AE180" s="28" t="str">
        <f>IF($AD180="", "", COUNTIF($AD$11:$AD$263, "&lt;"&amp;$AD180)+1+COUNTIF($AD$11:$AD180, $AD180)-1)</f>
        <v/>
      </c>
      <c r="AH180" s="28">
        <v>170</v>
      </c>
      <c r="AJ180" s="101" t="str">
        <f t="shared" si="39"/>
        <v/>
      </c>
      <c r="AL180" s="101" t="str">
        <f t="shared" si="40"/>
        <v/>
      </c>
      <c r="AM180" s="28" t="str">
        <f>IF($AL180="", "", IF(IFERROR(INDEX('Training &amp; Accreditation Items'!$F$11:$F$263, MATCH(IFERROR(INDEX($C$11:$C$263, MATCH($AH180, $Z$11:$Z$263, 0)), ""), 'Training &amp; Accreditation Items'!$B$11:$B$263, 0)), "")="", "None", IFERROR(INDEX('Training &amp; Accreditation Items'!$F$11:$F$263, MATCH(IFERROR(INDEX($C$11:$C$263, MATCH($AH180, $Z$11:$Z$263, 0)), ""), 'Training &amp; Accreditation Items'!$B$11:$B$263, 0)), "")))</f>
        <v/>
      </c>
      <c r="AO180" s="28" t="str">
        <f t="shared" si="41"/>
        <v/>
      </c>
      <c r="AQ180" s="106" t="str">
        <f t="shared" si="33"/>
        <v/>
      </c>
      <c r="AR180" s="109" t="str">
        <f t="shared" si="42"/>
        <v/>
      </c>
      <c r="AT180" s="101" t="str">
        <f t="shared" si="43"/>
        <v/>
      </c>
      <c r="AU180" s="132" t="str">
        <f>IF($C180="", "", IFERROR(INDEX('Training &amp; Accreditation Items'!$D$11:$D$263, MATCH(C180, 'Training &amp; Accreditation Items'!$B$11:$B$263, 0)), ""))</f>
        <v/>
      </c>
      <c r="AW180" s="28" t="str">
        <f t="shared" ca="1" si="44"/>
        <v/>
      </c>
    </row>
    <row r="181" spans="1:49" x14ac:dyDescent="0.25">
      <c r="A181" s="2"/>
      <c r="B181" s="21"/>
      <c r="C181" s="35"/>
      <c r="D181" s="11"/>
      <c r="E181" s="11"/>
      <c r="F181" s="36"/>
      <c r="G181" s="2"/>
      <c r="H181" s="49" t="str">
        <f t="shared" si="34"/>
        <v/>
      </c>
      <c r="I181" s="45" t="str">
        <f>IF($C181="", "", IFERROR(INDEX('Training &amp; Accreditation Items'!$E$11:$E$263, MATCH($C181, 'Training &amp; Accreditation Items'!$B$11:$B$263, 0)), ""))</f>
        <v/>
      </c>
      <c r="J181" s="69" t="str">
        <f t="shared" si="35"/>
        <v/>
      </c>
      <c r="K181" s="2"/>
      <c r="L181" s="43"/>
      <c r="M181" s="28" t="str">
        <f t="shared" si="30"/>
        <v/>
      </c>
      <c r="N181" s="28" t="str">
        <f t="shared" si="31"/>
        <v/>
      </c>
      <c r="P181" s="101" t="str">
        <f t="shared" si="36"/>
        <v/>
      </c>
      <c r="S181" s="28" t="str">
        <f>IF('Training &amp; Accreditation Items'!$B181="", "", 'Training &amp; Accreditation Items'!B181)</f>
        <v/>
      </c>
      <c r="U181" s="28" t="str">
        <f t="shared" si="37"/>
        <v/>
      </c>
      <c r="V181" s="28" t="str">
        <f t="shared" si="32"/>
        <v/>
      </c>
      <c r="X181" s="28" t="str">
        <f>IF($C181="", "", IFERROR(INDEX('Training &amp; Accreditation Items'!$N$11:$N$263, MATCH($C181, 'Training &amp; Accreditation Items'!$B$11:$B$263, 0)), ""))</f>
        <v/>
      </c>
      <c r="Z181" s="28">
        <v>171</v>
      </c>
      <c r="AB181" s="112" t="str">
        <f>IF($C181="", "", IF(IFERROR(INDEX('Training &amp; Accreditation Items'!$F$11:$F$263, MATCH($C181, 'Training &amp; Accreditation Items'!$B$11:$B$263, 0)), "")="", "None", IFERROR(INDEX('Training &amp; Accreditation Items'!$F$11:$F$263, MATCH($C181, 'Training &amp; Accreditation Items'!$B$11:$B$263, 0)), "")))</f>
        <v/>
      </c>
      <c r="AD181" s="101" t="str">
        <f t="shared" si="38"/>
        <v/>
      </c>
      <c r="AE181" s="28" t="str">
        <f>IF($AD181="", "", COUNTIF($AD$11:$AD$263, "&lt;"&amp;$AD181)+1+COUNTIF($AD$11:$AD181, $AD181)-1)</f>
        <v/>
      </c>
      <c r="AH181" s="28">
        <v>171</v>
      </c>
      <c r="AJ181" s="101" t="str">
        <f t="shared" si="39"/>
        <v/>
      </c>
      <c r="AL181" s="101" t="str">
        <f t="shared" si="40"/>
        <v/>
      </c>
      <c r="AM181" s="28" t="str">
        <f>IF($AL181="", "", IF(IFERROR(INDEX('Training &amp; Accreditation Items'!$F$11:$F$263, MATCH(IFERROR(INDEX($C$11:$C$263, MATCH($AH181, $Z$11:$Z$263, 0)), ""), 'Training &amp; Accreditation Items'!$B$11:$B$263, 0)), "")="", "None", IFERROR(INDEX('Training &amp; Accreditation Items'!$F$11:$F$263, MATCH(IFERROR(INDEX($C$11:$C$263, MATCH($AH181, $Z$11:$Z$263, 0)), ""), 'Training &amp; Accreditation Items'!$B$11:$B$263, 0)), "")))</f>
        <v/>
      </c>
      <c r="AO181" s="28" t="str">
        <f t="shared" si="41"/>
        <v/>
      </c>
      <c r="AQ181" s="106" t="str">
        <f t="shared" si="33"/>
        <v/>
      </c>
      <c r="AR181" s="109" t="str">
        <f t="shared" si="42"/>
        <v/>
      </c>
      <c r="AT181" s="101" t="str">
        <f t="shared" si="43"/>
        <v/>
      </c>
      <c r="AU181" s="132" t="str">
        <f>IF($C181="", "", IFERROR(INDEX('Training &amp; Accreditation Items'!$D$11:$D$263, MATCH(C181, 'Training &amp; Accreditation Items'!$B$11:$B$263, 0)), ""))</f>
        <v/>
      </c>
      <c r="AW181" s="28" t="str">
        <f t="shared" ca="1" si="44"/>
        <v/>
      </c>
    </row>
    <row r="182" spans="1:49" x14ac:dyDescent="0.25">
      <c r="A182" s="2"/>
      <c r="B182" s="21"/>
      <c r="C182" s="35"/>
      <c r="D182" s="11"/>
      <c r="E182" s="11"/>
      <c r="F182" s="36"/>
      <c r="G182" s="2"/>
      <c r="H182" s="49" t="str">
        <f t="shared" si="34"/>
        <v/>
      </c>
      <c r="I182" s="45" t="str">
        <f>IF($C182="", "", IFERROR(INDEX('Training &amp; Accreditation Items'!$E$11:$E$263, MATCH($C182, 'Training &amp; Accreditation Items'!$B$11:$B$263, 0)), ""))</f>
        <v/>
      </c>
      <c r="J182" s="69" t="str">
        <f t="shared" si="35"/>
        <v/>
      </c>
      <c r="K182" s="2"/>
      <c r="L182" s="43"/>
      <c r="M182" s="28" t="str">
        <f t="shared" si="30"/>
        <v/>
      </c>
      <c r="N182" s="28" t="str">
        <f t="shared" si="31"/>
        <v/>
      </c>
      <c r="P182" s="101" t="str">
        <f t="shared" si="36"/>
        <v/>
      </c>
      <c r="S182" s="28" t="str">
        <f>IF('Training &amp; Accreditation Items'!$B182="", "", 'Training &amp; Accreditation Items'!B182)</f>
        <v/>
      </c>
      <c r="U182" s="28" t="str">
        <f t="shared" si="37"/>
        <v/>
      </c>
      <c r="V182" s="28" t="str">
        <f t="shared" si="32"/>
        <v/>
      </c>
      <c r="X182" s="28" t="str">
        <f>IF($C182="", "", IFERROR(INDEX('Training &amp; Accreditation Items'!$N$11:$N$263, MATCH($C182, 'Training &amp; Accreditation Items'!$B$11:$B$263, 0)), ""))</f>
        <v/>
      </c>
      <c r="Z182" s="28">
        <v>172</v>
      </c>
      <c r="AB182" s="112" t="str">
        <f>IF($C182="", "", IF(IFERROR(INDEX('Training &amp; Accreditation Items'!$F$11:$F$263, MATCH($C182, 'Training &amp; Accreditation Items'!$B$11:$B$263, 0)), "")="", "None", IFERROR(INDEX('Training &amp; Accreditation Items'!$F$11:$F$263, MATCH($C182, 'Training &amp; Accreditation Items'!$B$11:$B$263, 0)), "")))</f>
        <v/>
      </c>
      <c r="AD182" s="101" t="str">
        <f t="shared" si="38"/>
        <v/>
      </c>
      <c r="AE182" s="28" t="str">
        <f>IF($AD182="", "", COUNTIF($AD$11:$AD$263, "&lt;"&amp;$AD182)+1+COUNTIF($AD$11:$AD182, $AD182)-1)</f>
        <v/>
      </c>
      <c r="AH182" s="28">
        <v>172</v>
      </c>
      <c r="AJ182" s="101" t="str">
        <f t="shared" si="39"/>
        <v/>
      </c>
      <c r="AL182" s="101" t="str">
        <f t="shared" si="40"/>
        <v/>
      </c>
      <c r="AM182" s="28" t="str">
        <f>IF($AL182="", "", IF(IFERROR(INDEX('Training &amp; Accreditation Items'!$F$11:$F$263, MATCH(IFERROR(INDEX($C$11:$C$263, MATCH($AH182, $Z$11:$Z$263, 0)), ""), 'Training &amp; Accreditation Items'!$B$11:$B$263, 0)), "")="", "None", IFERROR(INDEX('Training &amp; Accreditation Items'!$F$11:$F$263, MATCH(IFERROR(INDEX($C$11:$C$263, MATCH($AH182, $Z$11:$Z$263, 0)), ""), 'Training &amp; Accreditation Items'!$B$11:$B$263, 0)), "")))</f>
        <v/>
      </c>
      <c r="AO182" s="28" t="str">
        <f t="shared" si="41"/>
        <v/>
      </c>
      <c r="AQ182" s="106" t="str">
        <f t="shared" si="33"/>
        <v/>
      </c>
      <c r="AR182" s="109" t="str">
        <f t="shared" si="42"/>
        <v/>
      </c>
      <c r="AT182" s="101" t="str">
        <f t="shared" si="43"/>
        <v/>
      </c>
      <c r="AU182" s="132" t="str">
        <f>IF($C182="", "", IFERROR(INDEX('Training &amp; Accreditation Items'!$D$11:$D$263, MATCH(C182, 'Training &amp; Accreditation Items'!$B$11:$B$263, 0)), ""))</f>
        <v/>
      </c>
      <c r="AW182" s="28" t="str">
        <f t="shared" ca="1" si="44"/>
        <v/>
      </c>
    </row>
    <row r="183" spans="1:49" x14ac:dyDescent="0.25">
      <c r="A183" s="2"/>
      <c r="B183" s="21"/>
      <c r="C183" s="35"/>
      <c r="D183" s="11"/>
      <c r="E183" s="11"/>
      <c r="F183" s="36"/>
      <c r="G183" s="2"/>
      <c r="H183" s="49" t="str">
        <f t="shared" si="34"/>
        <v/>
      </c>
      <c r="I183" s="45" t="str">
        <f>IF($C183="", "", IFERROR(INDEX('Training &amp; Accreditation Items'!$E$11:$E$263, MATCH($C183, 'Training &amp; Accreditation Items'!$B$11:$B$263, 0)), ""))</f>
        <v/>
      </c>
      <c r="J183" s="69" t="str">
        <f t="shared" si="35"/>
        <v/>
      </c>
      <c r="K183" s="2"/>
      <c r="L183" s="43"/>
      <c r="M183" s="28" t="str">
        <f t="shared" si="30"/>
        <v/>
      </c>
      <c r="N183" s="28" t="str">
        <f t="shared" si="31"/>
        <v/>
      </c>
      <c r="P183" s="101" t="str">
        <f t="shared" si="36"/>
        <v/>
      </c>
      <c r="S183" s="28" t="str">
        <f>IF('Training &amp; Accreditation Items'!$B183="", "", 'Training &amp; Accreditation Items'!B183)</f>
        <v/>
      </c>
      <c r="U183" s="28" t="str">
        <f t="shared" si="37"/>
        <v/>
      </c>
      <c r="V183" s="28" t="str">
        <f t="shared" si="32"/>
        <v/>
      </c>
      <c r="X183" s="28" t="str">
        <f>IF($C183="", "", IFERROR(INDEX('Training &amp; Accreditation Items'!$N$11:$N$263, MATCH($C183, 'Training &amp; Accreditation Items'!$B$11:$B$263, 0)), ""))</f>
        <v/>
      </c>
      <c r="Z183" s="28">
        <v>173</v>
      </c>
      <c r="AB183" s="112" t="str">
        <f>IF($C183="", "", IF(IFERROR(INDEX('Training &amp; Accreditation Items'!$F$11:$F$263, MATCH($C183, 'Training &amp; Accreditation Items'!$B$11:$B$263, 0)), "")="", "None", IFERROR(INDEX('Training &amp; Accreditation Items'!$F$11:$F$263, MATCH($C183, 'Training &amp; Accreditation Items'!$B$11:$B$263, 0)), "")))</f>
        <v/>
      </c>
      <c r="AD183" s="101" t="str">
        <f t="shared" si="38"/>
        <v/>
      </c>
      <c r="AE183" s="28" t="str">
        <f>IF($AD183="", "", COUNTIF($AD$11:$AD$263, "&lt;"&amp;$AD183)+1+COUNTIF($AD$11:$AD183, $AD183)-1)</f>
        <v/>
      </c>
      <c r="AH183" s="28">
        <v>173</v>
      </c>
      <c r="AJ183" s="101" t="str">
        <f t="shared" si="39"/>
        <v/>
      </c>
      <c r="AL183" s="101" t="str">
        <f t="shared" si="40"/>
        <v/>
      </c>
      <c r="AM183" s="28" t="str">
        <f>IF($AL183="", "", IF(IFERROR(INDEX('Training &amp; Accreditation Items'!$F$11:$F$263, MATCH(IFERROR(INDEX($C$11:$C$263, MATCH($AH183, $Z$11:$Z$263, 0)), ""), 'Training &amp; Accreditation Items'!$B$11:$B$263, 0)), "")="", "None", IFERROR(INDEX('Training &amp; Accreditation Items'!$F$11:$F$263, MATCH(IFERROR(INDEX($C$11:$C$263, MATCH($AH183, $Z$11:$Z$263, 0)), ""), 'Training &amp; Accreditation Items'!$B$11:$B$263, 0)), "")))</f>
        <v/>
      </c>
      <c r="AO183" s="28" t="str">
        <f t="shared" si="41"/>
        <v/>
      </c>
      <c r="AQ183" s="106" t="str">
        <f t="shared" si="33"/>
        <v/>
      </c>
      <c r="AR183" s="109" t="str">
        <f t="shared" si="42"/>
        <v/>
      </c>
      <c r="AT183" s="101" t="str">
        <f t="shared" si="43"/>
        <v/>
      </c>
      <c r="AU183" s="132" t="str">
        <f>IF($C183="", "", IFERROR(INDEX('Training &amp; Accreditation Items'!$D$11:$D$263, MATCH(C183, 'Training &amp; Accreditation Items'!$B$11:$B$263, 0)), ""))</f>
        <v/>
      </c>
      <c r="AW183" s="28" t="str">
        <f t="shared" ca="1" si="44"/>
        <v/>
      </c>
    </row>
    <row r="184" spans="1:49" x14ac:dyDescent="0.25">
      <c r="A184" s="2"/>
      <c r="B184" s="21"/>
      <c r="C184" s="35"/>
      <c r="D184" s="11"/>
      <c r="E184" s="11"/>
      <c r="F184" s="36"/>
      <c r="G184" s="2"/>
      <c r="H184" s="49" t="str">
        <f t="shared" si="34"/>
        <v/>
      </c>
      <c r="I184" s="45" t="str">
        <f>IF($C184="", "", IFERROR(INDEX('Training &amp; Accreditation Items'!$E$11:$E$263, MATCH($C184, 'Training &amp; Accreditation Items'!$B$11:$B$263, 0)), ""))</f>
        <v/>
      </c>
      <c r="J184" s="69" t="str">
        <f t="shared" si="35"/>
        <v/>
      </c>
      <c r="K184" s="2"/>
      <c r="L184" s="43"/>
      <c r="M184" s="28" t="str">
        <f t="shared" si="30"/>
        <v/>
      </c>
      <c r="N184" s="28" t="str">
        <f t="shared" si="31"/>
        <v/>
      </c>
      <c r="P184" s="101" t="str">
        <f t="shared" si="36"/>
        <v/>
      </c>
      <c r="S184" s="28" t="str">
        <f>IF('Training &amp; Accreditation Items'!$B184="", "", 'Training &amp; Accreditation Items'!B184)</f>
        <v/>
      </c>
      <c r="U184" s="28" t="str">
        <f t="shared" si="37"/>
        <v/>
      </c>
      <c r="V184" s="28" t="str">
        <f t="shared" si="32"/>
        <v/>
      </c>
      <c r="X184" s="28" t="str">
        <f>IF($C184="", "", IFERROR(INDEX('Training &amp; Accreditation Items'!$N$11:$N$263, MATCH($C184, 'Training &amp; Accreditation Items'!$B$11:$B$263, 0)), ""))</f>
        <v/>
      </c>
      <c r="Z184" s="28">
        <v>174</v>
      </c>
      <c r="AB184" s="112" t="str">
        <f>IF($C184="", "", IF(IFERROR(INDEX('Training &amp; Accreditation Items'!$F$11:$F$263, MATCH($C184, 'Training &amp; Accreditation Items'!$B$11:$B$263, 0)), "")="", "None", IFERROR(INDEX('Training &amp; Accreditation Items'!$F$11:$F$263, MATCH($C184, 'Training &amp; Accreditation Items'!$B$11:$B$263, 0)), "")))</f>
        <v/>
      </c>
      <c r="AD184" s="101" t="str">
        <f t="shared" si="38"/>
        <v/>
      </c>
      <c r="AE184" s="28" t="str">
        <f>IF($AD184="", "", COUNTIF($AD$11:$AD$263, "&lt;"&amp;$AD184)+1+COUNTIF($AD$11:$AD184, $AD184)-1)</f>
        <v/>
      </c>
      <c r="AH184" s="28">
        <v>174</v>
      </c>
      <c r="AJ184" s="101" t="str">
        <f t="shared" si="39"/>
        <v/>
      </c>
      <c r="AL184" s="101" t="str">
        <f t="shared" si="40"/>
        <v/>
      </c>
      <c r="AM184" s="28" t="str">
        <f>IF($AL184="", "", IF(IFERROR(INDEX('Training &amp; Accreditation Items'!$F$11:$F$263, MATCH(IFERROR(INDEX($C$11:$C$263, MATCH($AH184, $Z$11:$Z$263, 0)), ""), 'Training &amp; Accreditation Items'!$B$11:$B$263, 0)), "")="", "None", IFERROR(INDEX('Training &amp; Accreditation Items'!$F$11:$F$263, MATCH(IFERROR(INDEX($C$11:$C$263, MATCH($AH184, $Z$11:$Z$263, 0)), ""), 'Training &amp; Accreditation Items'!$B$11:$B$263, 0)), "")))</f>
        <v/>
      </c>
      <c r="AO184" s="28" t="str">
        <f t="shared" si="41"/>
        <v/>
      </c>
      <c r="AQ184" s="106" t="str">
        <f t="shared" si="33"/>
        <v/>
      </c>
      <c r="AR184" s="109" t="str">
        <f t="shared" si="42"/>
        <v/>
      </c>
      <c r="AT184" s="101" t="str">
        <f t="shared" si="43"/>
        <v/>
      </c>
      <c r="AU184" s="132" t="str">
        <f>IF($C184="", "", IFERROR(INDEX('Training &amp; Accreditation Items'!$D$11:$D$263, MATCH(C184, 'Training &amp; Accreditation Items'!$B$11:$B$263, 0)), ""))</f>
        <v/>
      </c>
      <c r="AW184" s="28" t="str">
        <f t="shared" ca="1" si="44"/>
        <v/>
      </c>
    </row>
    <row r="185" spans="1:49" x14ac:dyDescent="0.25">
      <c r="A185" s="2"/>
      <c r="B185" s="21"/>
      <c r="C185" s="35"/>
      <c r="D185" s="11"/>
      <c r="E185" s="11"/>
      <c r="F185" s="36"/>
      <c r="G185" s="2"/>
      <c r="H185" s="49" t="str">
        <f t="shared" si="34"/>
        <v/>
      </c>
      <c r="I185" s="45" t="str">
        <f>IF($C185="", "", IFERROR(INDEX('Training &amp; Accreditation Items'!$E$11:$E$263, MATCH($C185, 'Training &amp; Accreditation Items'!$B$11:$B$263, 0)), ""))</f>
        <v/>
      </c>
      <c r="J185" s="69" t="str">
        <f t="shared" si="35"/>
        <v/>
      </c>
      <c r="K185" s="2"/>
      <c r="L185" s="43"/>
      <c r="M185" s="28" t="str">
        <f t="shared" si="30"/>
        <v/>
      </c>
      <c r="N185" s="28" t="str">
        <f t="shared" si="31"/>
        <v/>
      </c>
      <c r="P185" s="101" t="str">
        <f t="shared" si="36"/>
        <v/>
      </c>
      <c r="S185" s="28" t="str">
        <f>IF('Training &amp; Accreditation Items'!$B185="", "", 'Training &amp; Accreditation Items'!B185)</f>
        <v/>
      </c>
      <c r="U185" s="28" t="str">
        <f t="shared" si="37"/>
        <v/>
      </c>
      <c r="V185" s="28" t="str">
        <f t="shared" si="32"/>
        <v/>
      </c>
      <c r="X185" s="28" t="str">
        <f>IF($C185="", "", IFERROR(INDEX('Training &amp; Accreditation Items'!$N$11:$N$263, MATCH($C185, 'Training &amp; Accreditation Items'!$B$11:$B$263, 0)), ""))</f>
        <v/>
      </c>
      <c r="Z185" s="28">
        <v>175</v>
      </c>
      <c r="AB185" s="112" t="str">
        <f>IF($C185="", "", IF(IFERROR(INDEX('Training &amp; Accreditation Items'!$F$11:$F$263, MATCH($C185, 'Training &amp; Accreditation Items'!$B$11:$B$263, 0)), "")="", "None", IFERROR(INDEX('Training &amp; Accreditation Items'!$F$11:$F$263, MATCH($C185, 'Training &amp; Accreditation Items'!$B$11:$B$263, 0)), "")))</f>
        <v/>
      </c>
      <c r="AD185" s="101" t="str">
        <f t="shared" si="38"/>
        <v/>
      </c>
      <c r="AE185" s="28" t="str">
        <f>IF($AD185="", "", COUNTIF($AD$11:$AD$263, "&lt;"&amp;$AD185)+1+COUNTIF($AD$11:$AD185, $AD185)-1)</f>
        <v/>
      </c>
      <c r="AH185" s="28">
        <v>175</v>
      </c>
      <c r="AJ185" s="101" t="str">
        <f t="shared" si="39"/>
        <v/>
      </c>
      <c r="AL185" s="101" t="str">
        <f t="shared" si="40"/>
        <v/>
      </c>
      <c r="AM185" s="28" t="str">
        <f>IF($AL185="", "", IF(IFERROR(INDEX('Training &amp; Accreditation Items'!$F$11:$F$263, MATCH(IFERROR(INDEX($C$11:$C$263, MATCH($AH185, $Z$11:$Z$263, 0)), ""), 'Training &amp; Accreditation Items'!$B$11:$B$263, 0)), "")="", "None", IFERROR(INDEX('Training &amp; Accreditation Items'!$F$11:$F$263, MATCH(IFERROR(INDEX($C$11:$C$263, MATCH($AH185, $Z$11:$Z$263, 0)), ""), 'Training &amp; Accreditation Items'!$B$11:$B$263, 0)), "")))</f>
        <v/>
      </c>
      <c r="AO185" s="28" t="str">
        <f t="shared" si="41"/>
        <v/>
      </c>
      <c r="AQ185" s="106" t="str">
        <f t="shared" si="33"/>
        <v/>
      </c>
      <c r="AR185" s="109" t="str">
        <f t="shared" si="42"/>
        <v/>
      </c>
      <c r="AT185" s="101" t="str">
        <f t="shared" si="43"/>
        <v/>
      </c>
      <c r="AU185" s="132" t="str">
        <f>IF($C185="", "", IFERROR(INDEX('Training &amp; Accreditation Items'!$D$11:$D$263, MATCH(C185, 'Training &amp; Accreditation Items'!$B$11:$B$263, 0)), ""))</f>
        <v/>
      </c>
      <c r="AW185" s="28" t="str">
        <f t="shared" ca="1" si="44"/>
        <v/>
      </c>
    </row>
    <row r="186" spans="1:49" x14ac:dyDescent="0.25">
      <c r="A186" s="2"/>
      <c r="B186" s="21"/>
      <c r="C186" s="35"/>
      <c r="D186" s="11"/>
      <c r="E186" s="11"/>
      <c r="F186" s="36"/>
      <c r="G186" s="2"/>
      <c r="H186" s="49" t="str">
        <f t="shared" si="34"/>
        <v/>
      </c>
      <c r="I186" s="45" t="str">
        <f>IF($C186="", "", IFERROR(INDEX('Training &amp; Accreditation Items'!$E$11:$E$263, MATCH($C186, 'Training &amp; Accreditation Items'!$B$11:$B$263, 0)), ""))</f>
        <v/>
      </c>
      <c r="J186" s="69" t="str">
        <f t="shared" si="35"/>
        <v/>
      </c>
      <c r="K186" s="2"/>
      <c r="L186" s="43"/>
      <c r="M186" s="28" t="str">
        <f t="shared" si="30"/>
        <v/>
      </c>
      <c r="N186" s="28" t="str">
        <f t="shared" si="31"/>
        <v/>
      </c>
      <c r="P186" s="101" t="str">
        <f t="shared" si="36"/>
        <v/>
      </c>
      <c r="S186" s="28" t="str">
        <f>IF('Training &amp; Accreditation Items'!$B186="", "", 'Training &amp; Accreditation Items'!B186)</f>
        <v/>
      </c>
      <c r="U186" s="28" t="str">
        <f t="shared" si="37"/>
        <v/>
      </c>
      <c r="V186" s="28" t="str">
        <f t="shared" si="32"/>
        <v/>
      </c>
      <c r="X186" s="28" t="str">
        <f>IF($C186="", "", IFERROR(INDEX('Training &amp; Accreditation Items'!$N$11:$N$263, MATCH($C186, 'Training &amp; Accreditation Items'!$B$11:$B$263, 0)), ""))</f>
        <v/>
      </c>
      <c r="Z186" s="28">
        <v>176</v>
      </c>
      <c r="AB186" s="112" t="str">
        <f>IF($C186="", "", IF(IFERROR(INDEX('Training &amp; Accreditation Items'!$F$11:$F$263, MATCH($C186, 'Training &amp; Accreditation Items'!$B$11:$B$263, 0)), "")="", "None", IFERROR(INDEX('Training &amp; Accreditation Items'!$F$11:$F$263, MATCH($C186, 'Training &amp; Accreditation Items'!$B$11:$B$263, 0)), "")))</f>
        <v/>
      </c>
      <c r="AD186" s="101" t="str">
        <f t="shared" si="38"/>
        <v/>
      </c>
      <c r="AE186" s="28" t="str">
        <f>IF($AD186="", "", COUNTIF($AD$11:$AD$263, "&lt;"&amp;$AD186)+1+COUNTIF($AD$11:$AD186, $AD186)-1)</f>
        <v/>
      </c>
      <c r="AH186" s="28">
        <v>176</v>
      </c>
      <c r="AJ186" s="101" t="str">
        <f t="shared" si="39"/>
        <v/>
      </c>
      <c r="AL186" s="101" t="str">
        <f t="shared" si="40"/>
        <v/>
      </c>
      <c r="AM186" s="28" t="str">
        <f>IF($AL186="", "", IF(IFERROR(INDEX('Training &amp; Accreditation Items'!$F$11:$F$263, MATCH(IFERROR(INDEX($C$11:$C$263, MATCH($AH186, $Z$11:$Z$263, 0)), ""), 'Training &amp; Accreditation Items'!$B$11:$B$263, 0)), "")="", "None", IFERROR(INDEX('Training &amp; Accreditation Items'!$F$11:$F$263, MATCH(IFERROR(INDEX($C$11:$C$263, MATCH($AH186, $Z$11:$Z$263, 0)), ""), 'Training &amp; Accreditation Items'!$B$11:$B$263, 0)), "")))</f>
        <v/>
      </c>
      <c r="AO186" s="28" t="str">
        <f t="shared" si="41"/>
        <v/>
      </c>
      <c r="AQ186" s="106" t="str">
        <f t="shared" si="33"/>
        <v/>
      </c>
      <c r="AR186" s="109" t="str">
        <f t="shared" si="42"/>
        <v/>
      </c>
      <c r="AT186" s="101" t="str">
        <f t="shared" si="43"/>
        <v/>
      </c>
      <c r="AU186" s="132" t="str">
        <f>IF($C186="", "", IFERROR(INDEX('Training &amp; Accreditation Items'!$D$11:$D$263, MATCH(C186, 'Training &amp; Accreditation Items'!$B$11:$B$263, 0)), ""))</f>
        <v/>
      </c>
      <c r="AW186" s="28" t="str">
        <f t="shared" ca="1" si="44"/>
        <v/>
      </c>
    </row>
    <row r="187" spans="1:49" x14ac:dyDescent="0.25">
      <c r="A187" s="2"/>
      <c r="B187" s="21"/>
      <c r="C187" s="35"/>
      <c r="D187" s="11"/>
      <c r="E187" s="11"/>
      <c r="F187" s="36"/>
      <c r="G187" s="2"/>
      <c r="H187" s="49" t="str">
        <f t="shared" si="34"/>
        <v/>
      </c>
      <c r="I187" s="45" t="str">
        <f>IF($C187="", "", IFERROR(INDEX('Training &amp; Accreditation Items'!$E$11:$E$263, MATCH($C187, 'Training &amp; Accreditation Items'!$B$11:$B$263, 0)), ""))</f>
        <v/>
      </c>
      <c r="J187" s="69" t="str">
        <f t="shared" si="35"/>
        <v/>
      </c>
      <c r="K187" s="2"/>
      <c r="L187" s="43"/>
      <c r="M187" s="28" t="str">
        <f t="shared" si="30"/>
        <v/>
      </c>
      <c r="N187" s="28" t="str">
        <f t="shared" si="31"/>
        <v/>
      </c>
      <c r="P187" s="101" t="str">
        <f t="shared" si="36"/>
        <v/>
      </c>
      <c r="S187" s="28" t="str">
        <f>IF('Training &amp; Accreditation Items'!$B187="", "", 'Training &amp; Accreditation Items'!B187)</f>
        <v/>
      </c>
      <c r="U187" s="28" t="str">
        <f t="shared" si="37"/>
        <v/>
      </c>
      <c r="V187" s="28" t="str">
        <f t="shared" si="32"/>
        <v/>
      </c>
      <c r="X187" s="28" t="str">
        <f>IF($C187="", "", IFERROR(INDEX('Training &amp; Accreditation Items'!$N$11:$N$263, MATCH($C187, 'Training &amp; Accreditation Items'!$B$11:$B$263, 0)), ""))</f>
        <v/>
      </c>
      <c r="Z187" s="28">
        <v>177</v>
      </c>
      <c r="AB187" s="112" t="str">
        <f>IF($C187="", "", IF(IFERROR(INDEX('Training &amp; Accreditation Items'!$F$11:$F$263, MATCH($C187, 'Training &amp; Accreditation Items'!$B$11:$B$263, 0)), "")="", "None", IFERROR(INDEX('Training &amp; Accreditation Items'!$F$11:$F$263, MATCH($C187, 'Training &amp; Accreditation Items'!$B$11:$B$263, 0)), "")))</f>
        <v/>
      </c>
      <c r="AD187" s="101" t="str">
        <f t="shared" si="38"/>
        <v/>
      </c>
      <c r="AE187" s="28" t="str">
        <f>IF($AD187="", "", COUNTIF($AD$11:$AD$263, "&lt;"&amp;$AD187)+1+COUNTIF($AD$11:$AD187, $AD187)-1)</f>
        <v/>
      </c>
      <c r="AH187" s="28">
        <v>177</v>
      </c>
      <c r="AJ187" s="101" t="str">
        <f t="shared" si="39"/>
        <v/>
      </c>
      <c r="AL187" s="101" t="str">
        <f t="shared" si="40"/>
        <v/>
      </c>
      <c r="AM187" s="28" t="str">
        <f>IF($AL187="", "", IF(IFERROR(INDEX('Training &amp; Accreditation Items'!$F$11:$F$263, MATCH(IFERROR(INDEX($C$11:$C$263, MATCH($AH187, $Z$11:$Z$263, 0)), ""), 'Training &amp; Accreditation Items'!$B$11:$B$263, 0)), "")="", "None", IFERROR(INDEX('Training &amp; Accreditation Items'!$F$11:$F$263, MATCH(IFERROR(INDEX($C$11:$C$263, MATCH($AH187, $Z$11:$Z$263, 0)), ""), 'Training &amp; Accreditation Items'!$B$11:$B$263, 0)), "")))</f>
        <v/>
      </c>
      <c r="AO187" s="28" t="str">
        <f t="shared" si="41"/>
        <v/>
      </c>
      <c r="AQ187" s="106" t="str">
        <f t="shared" si="33"/>
        <v/>
      </c>
      <c r="AR187" s="109" t="str">
        <f t="shared" si="42"/>
        <v/>
      </c>
      <c r="AT187" s="101" t="str">
        <f t="shared" si="43"/>
        <v/>
      </c>
      <c r="AU187" s="132" t="str">
        <f>IF($C187="", "", IFERROR(INDEX('Training &amp; Accreditation Items'!$D$11:$D$263, MATCH(C187, 'Training &amp; Accreditation Items'!$B$11:$B$263, 0)), ""))</f>
        <v/>
      </c>
      <c r="AW187" s="28" t="str">
        <f t="shared" ca="1" si="44"/>
        <v/>
      </c>
    </row>
    <row r="188" spans="1:49" x14ac:dyDescent="0.25">
      <c r="A188" s="2"/>
      <c r="B188" s="21"/>
      <c r="C188" s="35"/>
      <c r="D188" s="11"/>
      <c r="E188" s="11"/>
      <c r="F188" s="36"/>
      <c r="G188" s="2"/>
      <c r="H188" s="49" t="str">
        <f t="shared" si="34"/>
        <v/>
      </c>
      <c r="I188" s="45" t="str">
        <f>IF($C188="", "", IFERROR(INDEX('Training &amp; Accreditation Items'!$E$11:$E$263, MATCH($C188, 'Training &amp; Accreditation Items'!$B$11:$B$263, 0)), ""))</f>
        <v/>
      </c>
      <c r="J188" s="69" t="str">
        <f t="shared" si="35"/>
        <v/>
      </c>
      <c r="K188" s="2"/>
      <c r="L188" s="43"/>
      <c r="M188" s="28" t="str">
        <f t="shared" si="30"/>
        <v/>
      </c>
      <c r="N188" s="28" t="str">
        <f t="shared" si="31"/>
        <v/>
      </c>
      <c r="P188" s="101" t="str">
        <f t="shared" si="36"/>
        <v/>
      </c>
      <c r="S188" s="28" t="str">
        <f>IF('Training &amp; Accreditation Items'!$B188="", "", 'Training &amp; Accreditation Items'!B188)</f>
        <v/>
      </c>
      <c r="U188" s="28" t="str">
        <f t="shared" si="37"/>
        <v/>
      </c>
      <c r="V188" s="28" t="str">
        <f t="shared" si="32"/>
        <v/>
      </c>
      <c r="X188" s="28" t="str">
        <f>IF($C188="", "", IFERROR(INDEX('Training &amp; Accreditation Items'!$N$11:$N$263, MATCH($C188, 'Training &amp; Accreditation Items'!$B$11:$B$263, 0)), ""))</f>
        <v/>
      </c>
      <c r="Z188" s="28">
        <v>178</v>
      </c>
      <c r="AB188" s="112" t="str">
        <f>IF($C188="", "", IF(IFERROR(INDEX('Training &amp; Accreditation Items'!$F$11:$F$263, MATCH($C188, 'Training &amp; Accreditation Items'!$B$11:$B$263, 0)), "")="", "None", IFERROR(INDEX('Training &amp; Accreditation Items'!$F$11:$F$263, MATCH($C188, 'Training &amp; Accreditation Items'!$B$11:$B$263, 0)), "")))</f>
        <v/>
      </c>
      <c r="AD188" s="101" t="str">
        <f t="shared" si="38"/>
        <v/>
      </c>
      <c r="AE188" s="28" t="str">
        <f>IF($AD188="", "", COUNTIF($AD$11:$AD$263, "&lt;"&amp;$AD188)+1+COUNTIF($AD$11:$AD188, $AD188)-1)</f>
        <v/>
      </c>
      <c r="AH188" s="28">
        <v>178</v>
      </c>
      <c r="AJ188" s="101" t="str">
        <f t="shared" si="39"/>
        <v/>
      </c>
      <c r="AL188" s="101" t="str">
        <f t="shared" si="40"/>
        <v/>
      </c>
      <c r="AM188" s="28" t="str">
        <f>IF($AL188="", "", IF(IFERROR(INDEX('Training &amp; Accreditation Items'!$F$11:$F$263, MATCH(IFERROR(INDEX($C$11:$C$263, MATCH($AH188, $Z$11:$Z$263, 0)), ""), 'Training &amp; Accreditation Items'!$B$11:$B$263, 0)), "")="", "None", IFERROR(INDEX('Training &amp; Accreditation Items'!$F$11:$F$263, MATCH(IFERROR(INDEX($C$11:$C$263, MATCH($AH188, $Z$11:$Z$263, 0)), ""), 'Training &amp; Accreditation Items'!$B$11:$B$263, 0)), "")))</f>
        <v/>
      </c>
      <c r="AO188" s="28" t="str">
        <f t="shared" si="41"/>
        <v/>
      </c>
      <c r="AQ188" s="106" t="str">
        <f t="shared" si="33"/>
        <v/>
      </c>
      <c r="AR188" s="109" t="str">
        <f t="shared" si="42"/>
        <v/>
      </c>
      <c r="AT188" s="101" t="str">
        <f t="shared" si="43"/>
        <v/>
      </c>
      <c r="AU188" s="132" t="str">
        <f>IF($C188="", "", IFERROR(INDEX('Training &amp; Accreditation Items'!$D$11:$D$263, MATCH(C188, 'Training &amp; Accreditation Items'!$B$11:$B$263, 0)), ""))</f>
        <v/>
      </c>
      <c r="AW188" s="28" t="str">
        <f t="shared" ca="1" si="44"/>
        <v/>
      </c>
    </row>
    <row r="189" spans="1:49" x14ac:dyDescent="0.25">
      <c r="A189" s="2"/>
      <c r="B189" s="21"/>
      <c r="C189" s="35"/>
      <c r="D189" s="11"/>
      <c r="E189" s="11"/>
      <c r="F189" s="36"/>
      <c r="G189" s="2"/>
      <c r="H189" s="49" t="str">
        <f t="shared" si="34"/>
        <v/>
      </c>
      <c r="I189" s="45" t="str">
        <f>IF($C189="", "", IFERROR(INDEX('Training &amp; Accreditation Items'!$E$11:$E$263, MATCH($C189, 'Training &amp; Accreditation Items'!$B$11:$B$263, 0)), ""))</f>
        <v/>
      </c>
      <c r="J189" s="69" t="str">
        <f t="shared" si="35"/>
        <v/>
      </c>
      <c r="K189" s="2"/>
      <c r="L189" s="43"/>
      <c r="M189" s="28" t="str">
        <f t="shared" si="30"/>
        <v/>
      </c>
      <c r="N189" s="28" t="str">
        <f t="shared" si="31"/>
        <v/>
      </c>
      <c r="P189" s="101" t="str">
        <f t="shared" si="36"/>
        <v/>
      </c>
      <c r="S189" s="28" t="str">
        <f>IF('Training &amp; Accreditation Items'!$B189="", "", 'Training &amp; Accreditation Items'!B189)</f>
        <v/>
      </c>
      <c r="U189" s="28" t="str">
        <f t="shared" si="37"/>
        <v/>
      </c>
      <c r="V189" s="28" t="str">
        <f t="shared" si="32"/>
        <v/>
      </c>
      <c r="X189" s="28" t="str">
        <f>IF($C189="", "", IFERROR(INDEX('Training &amp; Accreditation Items'!$N$11:$N$263, MATCH($C189, 'Training &amp; Accreditation Items'!$B$11:$B$263, 0)), ""))</f>
        <v/>
      </c>
      <c r="Z189" s="28">
        <v>179</v>
      </c>
      <c r="AB189" s="112" t="str">
        <f>IF($C189="", "", IF(IFERROR(INDEX('Training &amp; Accreditation Items'!$F$11:$F$263, MATCH($C189, 'Training &amp; Accreditation Items'!$B$11:$B$263, 0)), "")="", "None", IFERROR(INDEX('Training &amp; Accreditation Items'!$F$11:$F$263, MATCH($C189, 'Training &amp; Accreditation Items'!$B$11:$B$263, 0)), "")))</f>
        <v/>
      </c>
      <c r="AD189" s="101" t="str">
        <f t="shared" si="38"/>
        <v/>
      </c>
      <c r="AE189" s="28" t="str">
        <f>IF($AD189="", "", COUNTIF($AD$11:$AD$263, "&lt;"&amp;$AD189)+1+COUNTIF($AD$11:$AD189, $AD189)-1)</f>
        <v/>
      </c>
      <c r="AH189" s="28">
        <v>179</v>
      </c>
      <c r="AJ189" s="101" t="str">
        <f t="shared" si="39"/>
        <v/>
      </c>
      <c r="AL189" s="101" t="str">
        <f t="shared" si="40"/>
        <v/>
      </c>
      <c r="AM189" s="28" t="str">
        <f>IF($AL189="", "", IF(IFERROR(INDEX('Training &amp; Accreditation Items'!$F$11:$F$263, MATCH(IFERROR(INDEX($C$11:$C$263, MATCH($AH189, $Z$11:$Z$263, 0)), ""), 'Training &amp; Accreditation Items'!$B$11:$B$263, 0)), "")="", "None", IFERROR(INDEX('Training &amp; Accreditation Items'!$F$11:$F$263, MATCH(IFERROR(INDEX($C$11:$C$263, MATCH($AH189, $Z$11:$Z$263, 0)), ""), 'Training &amp; Accreditation Items'!$B$11:$B$263, 0)), "")))</f>
        <v/>
      </c>
      <c r="AO189" s="28" t="str">
        <f t="shared" si="41"/>
        <v/>
      </c>
      <c r="AQ189" s="106" t="str">
        <f t="shared" si="33"/>
        <v/>
      </c>
      <c r="AR189" s="109" t="str">
        <f t="shared" si="42"/>
        <v/>
      </c>
      <c r="AT189" s="101" t="str">
        <f t="shared" si="43"/>
        <v/>
      </c>
      <c r="AU189" s="132" t="str">
        <f>IF($C189="", "", IFERROR(INDEX('Training &amp; Accreditation Items'!$D$11:$D$263, MATCH(C189, 'Training &amp; Accreditation Items'!$B$11:$B$263, 0)), ""))</f>
        <v/>
      </c>
      <c r="AW189" s="28" t="str">
        <f t="shared" ca="1" si="44"/>
        <v/>
      </c>
    </row>
    <row r="190" spans="1:49" x14ac:dyDescent="0.25">
      <c r="A190" s="2"/>
      <c r="B190" s="21"/>
      <c r="C190" s="35"/>
      <c r="D190" s="11"/>
      <c r="E190" s="11"/>
      <c r="F190" s="36"/>
      <c r="G190" s="2"/>
      <c r="H190" s="49" t="str">
        <f t="shared" si="34"/>
        <v/>
      </c>
      <c r="I190" s="45" t="str">
        <f>IF($C190="", "", IFERROR(INDEX('Training &amp; Accreditation Items'!$E$11:$E$263, MATCH($C190, 'Training &amp; Accreditation Items'!$B$11:$B$263, 0)), ""))</f>
        <v/>
      </c>
      <c r="J190" s="69" t="str">
        <f t="shared" si="35"/>
        <v/>
      </c>
      <c r="K190" s="2"/>
      <c r="L190" s="43"/>
      <c r="M190" s="28" t="str">
        <f t="shared" si="30"/>
        <v/>
      </c>
      <c r="N190" s="28" t="str">
        <f t="shared" si="31"/>
        <v/>
      </c>
      <c r="P190" s="101" t="str">
        <f t="shared" si="36"/>
        <v/>
      </c>
      <c r="S190" s="28" t="str">
        <f>IF('Training &amp; Accreditation Items'!$B190="", "", 'Training &amp; Accreditation Items'!B190)</f>
        <v/>
      </c>
      <c r="U190" s="28" t="str">
        <f t="shared" si="37"/>
        <v/>
      </c>
      <c r="V190" s="28" t="str">
        <f t="shared" si="32"/>
        <v/>
      </c>
      <c r="X190" s="28" t="str">
        <f>IF($C190="", "", IFERROR(INDEX('Training &amp; Accreditation Items'!$N$11:$N$263, MATCH($C190, 'Training &amp; Accreditation Items'!$B$11:$B$263, 0)), ""))</f>
        <v/>
      </c>
      <c r="Z190" s="28">
        <v>180</v>
      </c>
      <c r="AB190" s="112" t="str">
        <f>IF($C190="", "", IF(IFERROR(INDEX('Training &amp; Accreditation Items'!$F$11:$F$263, MATCH($C190, 'Training &amp; Accreditation Items'!$B$11:$B$263, 0)), "")="", "None", IFERROR(INDEX('Training &amp; Accreditation Items'!$F$11:$F$263, MATCH($C190, 'Training &amp; Accreditation Items'!$B$11:$B$263, 0)), "")))</f>
        <v/>
      </c>
      <c r="AD190" s="101" t="str">
        <f t="shared" si="38"/>
        <v/>
      </c>
      <c r="AE190" s="28" t="str">
        <f>IF($AD190="", "", COUNTIF($AD$11:$AD$263, "&lt;"&amp;$AD190)+1+COUNTIF($AD$11:$AD190, $AD190)-1)</f>
        <v/>
      </c>
      <c r="AH190" s="28">
        <v>180</v>
      </c>
      <c r="AJ190" s="101" t="str">
        <f t="shared" si="39"/>
        <v/>
      </c>
      <c r="AL190" s="101" t="str">
        <f t="shared" si="40"/>
        <v/>
      </c>
      <c r="AM190" s="28" t="str">
        <f>IF($AL190="", "", IF(IFERROR(INDEX('Training &amp; Accreditation Items'!$F$11:$F$263, MATCH(IFERROR(INDEX($C$11:$C$263, MATCH($AH190, $Z$11:$Z$263, 0)), ""), 'Training &amp; Accreditation Items'!$B$11:$B$263, 0)), "")="", "None", IFERROR(INDEX('Training &amp; Accreditation Items'!$F$11:$F$263, MATCH(IFERROR(INDEX($C$11:$C$263, MATCH($AH190, $Z$11:$Z$263, 0)), ""), 'Training &amp; Accreditation Items'!$B$11:$B$263, 0)), "")))</f>
        <v/>
      </c>
      <c r="AO190" s="28" t="str">
        <f t="shared" si="41"/>
        <v/>
      </c>
      <c r="AQ190" s="106" t="str">
        <f t="shared" si="33"/>
        <v/>
      </c>
      <c r="AR190" s="109" t="str">
        <f t="shared" si="42"/>
        <v/>
      </c>
      <c r="AT190" s="101" t="str">
        <f t="shared" si="43"/>
        <v/>
      </c>
      <c r="AU190" s="132" t="str">
        <f>IF($C190="", "", IFERROR(INDEX('Training &amp; Accreditation Items'!$D$11:$D$263, MATCH(C190, 'Training &amp; Accreditation Items'!$B$11:$B$263, 0)), ""))</f>
        <v/>
      </c>
      <c r="AW190" s="28" t="str">
        <f t="shared" ca="1" si="44"/>
        <v/>
      </c>
    </row>
    <row r="191" spans="1:49" x14ac:dyDescent="0.25">
      <c r="A191" s="2"/>
      <c r="B191" s="21"/>
      <c r="C191" s="35"/>
      <c r="D191" s="11"/>
      <c r="E191" s="11"/>
      <c r="F191" s="36"/>
      <c r="G191" s="2"/>
      <c r="H191" s="49" t="str">
        <f t="shared" si="34"/>
        <v/>
      </c>
      <c r="I191" s="45" t="str">
        <f>IF($C191="", "", IFERROR(INDEX('Training &amp; Accreditation Items'!$E$11:$E$263, MATCH($C191, 'Training &amp; Accreditation Items'!$B$11:$B$263, 0)), ""))</f>
        <v/>
      </c>
      <c r="J191" s="69" t="str">
        <f t="shared" si="35"/>
        <v/>
      </c>
      <c r="K191" s="2"/>
      <c r="L191" s="43"/>
      <c r="M191" s="28" t="str">
        <f t="shared" si="30"/>
        <v/>
      </c>
      <c r="N191" s="28" t="str">
        <f t="shared" si="31"/>
        <v/>
      </c>
      <c r="P191" s="101" t="str">
        <f t="shared" si="36"/>
        <v/>
      </c>
      <c r="S191" s="28" t="str">
        <f>IF('Training &amp; Accreditation Items'!$B191="", "", 'Training &amp; Accreditation Items'!B191)</f>
        <v/>
      </c>
      <c r="U191" s="28" t="str">
        <f t="shared" si="37"/>
        <v/>
      </c>
      <c r="V191" s="28" t="str">
        <f t="shared" si="32"/>
        <v/>
      </c>
      <c r="X191" s="28" t="str">
        <f>IF($C191="", "", IFERROR(INDEX('Training &amp; Accreditation Items'!$N$11:$N$263, MATCH($C191, 'Training &amp; Accreditation Items'!$B$11:$B$263, 0)), ""))</f>
        <v/>
      </c>
      <c r="Z191" s="28">
        <v>181</v>
      </c>
      <c r="AB191" s="112" t="str">
        <f>IF($C191="", "", IF(IFERROR(INDEX('Training &amp; Accreditation Items'!$F$11:$F$263, MATCH($C191, 'Training &amp; Accreditation Items'!$B$11:$B$263, 0)), "")="", "None", IFERROR(INDEX('Training &amp; Accreditation Items'!$F$11:$F$263, MATCH($C191, 'Training &amp; Accreditation Items'!$B$11:$B$263, 0)), "")))</f>
        <v/>
      </c>
      <c r="AD191" s="101" t="str">
        <f t="shared" si="38"/>
        <v/>
      </c>
      <c r="AE191" s="28" t="str">
        <f>IF($AD191="", "", COUNTIF($AD$11:$AD$263, "&lt;"&amp;$AD191)+1+COUNTIF($AD$11:$AD191, $AD191)-1)</f>
        <v/>
      </c>
      <c r="AH191" s="28">
        <v>181</v>
      </c>
      <c r="AJ191" s="101" t="str">
        <f t="shared" si="39"/>
        <v/>
      </c>
      <c r="AL191" s="101" t="str">
        <f t="shared" si="40"/>
        <v/>
      </c>
      <c r="AM191" s="28" t="str">
        <f>IF($AL191="", "", IF(IFERROR(INDEX('Training &amp; Accreditation Items'!$F$11:$F$263, MATCH(IFERROR(INDEX($C$11:$C$263, MATCH($AH191, $Z$11:$Z$263, 0)), ""), 'Training &amp; Accreditation Items'!$B$11:$B$263, 0)), "")="", "None", IFERROR(INDEX('Training &amp; Accreditation Items'!$F$11:$F$263, MATCH(IFERROR(INDEX($C$11:$C$263, MATCH($AH191, $Z$11:$Z$263, 0)), ""), 'Training &amp; Accreditation Items'!$B$11:$B$263, 0)), "")))</f>
        <v/>
      </c>
      <c r="AO191" s="28" t="str">
        <f t="shared" si="41"/>
        <v/>
      </c>
      <c r="AQ191" s="106" t="str">
        <f t="shared" si="33"/>
        <v/>
      </c>
      <c r="AR191" s="109" t="str">
        <f t="shared" si="42"/>
        <v/>
      </c>
      <c r="AT191" s="101" t="str">
        <f t="shared" si="43"/>
        <v/>
      </c>
      <c r="AU191" s="132" t="str">
        <f>IF($C191="", "", IFERROR(INDEX('Training &amp; Accreditation Items'!$D$11:$D$263, MATCH(C191, 'Training &amp; Accreditation Items'!$B$11:$B$263, 0)), ""))</f>
        <v/>
      </c>
      <c r="AW191" s="28" t="str">
        <f t="shared" ca="1" si="44"/>
        <v/>
      </c>
    </row>
    <row r="192" spans="1:49" x14ac:dyDescent="0.25">
      <c r="A192" s="2"/>
      <c r="B192" s="21"/>
      <c r="C192" s="35"/>
      <c r="D192" s="11"/>
      <c r="E192" s="11"/>
      <c r="F192" s="36"/>
      <c r="G192" s="2"/>
      <c r="H192" s="49" t="str">
        <f t="shared" si="34"/>
        <v/>
      </c>
      <c r="I192" s="45" t="str">
        <f>IF($C192="", "", IFERROR(INDEX('Training &amp; Accreditation Items'!$E$11:$E$263, MATCH($C192, 'Training &amp; Accreditation Items'!$B$11:$B$263, 0)), ""))</f>
        <v/>
      </c>
      <c r="J192" s="69" t="str">
        <f t="shared" si="35"/>
        <v/>
      </c>
      <c r="K192" s="2"/>
      <c r="L192" s="43"/>
      <c r="M192" s="28" t="str">
        <f t="shared" si="30"/>
        <v/>
      </c>
      <c r="N192" s="28" t="str">
        <f t="shared" si="31"/>
        <v/>
      </c>
      <c r="P192" s="101" t="str">
        <f t="shared" si="36"/>
        <v/>
      </c>
      <c r="S192" s="28" t="str">
        <f>IF('Training &amp; Accreditation Items'!$B192="", "", 'Training &amp; Accreditation Items'!B192)</f>
        <v/>
      </c>
      <c r="U192" s="28" t="str">
        <f t="shared" si="37"/>
        <v/>
      </c>
      <c r="V192" s="28" t="str">
        <f t="shared" si="32"/>
        <v/>
      </c>
      <c r="X192" s="28" t="str">
        <f>IF($C192="", "", IFERROR(INDEX('Training &amp; Accreditation Items'!$N$11:$N$263, MATCH($C192, 'Training &amp; Accreditation Items'!$B$11:$B$263, 0)), ""))</f>
        <v/>
      </c>
      <c r="Z192" s="28">
        <v>182</v>
      </c>
      <c r="AB192" s="112" t="str">
        <f>IF($C192="", "", IF(IFERROR(INDEX('Training &amp; Accreditation Items'!$F$11:$F$263, MATCH($C192, 'Training &amp; Accreditation Items'!$B$11:$B$263, 0)), "")="", "None", IFERROR(INDEX('Training &amp; Accreditation Items'!$F$11:$F$263, MATCH($C192, 'Training &amp; Accreditation Items'!$B$11:$B$263, 0)), "")))</f>
        <v/>
      </c>
      <c r="AD192" s="101" t="str">
        <f t="shared" si="38"/>
        <v/>
      </c>
      <c r="AE192" s="28" t="str">
        <f>IF($AD192="", "", COUNTIF($AD$11:$AD$263, "&lt;"&amp;$AD192)+1+COUNTIF($AD$11:$AD192, $AD192)-1)</f>
        <v/>
      </c>
      <c r="AH192" s="28">
        <v>182</v>
      </c>
      <c r="AJ192" s="101" t="str">
        <f t="shared" si="39"/>
        <v/>
      </c>
      <c r="AL192" s="101" t="str">
        <f t="shared" si="40"/>
        <v/>
      </c>
      <c r="AM192" s="28" t="str">
        <f>IF($AL192="", "", IF(IFERROR(INDEX('Training &amp; Accreditation Items'!$F$11:$F$263, MATCH(IFERROR(INDEX($C$11:$C$263, MATCH($AH192, $Z$11:$Z$263, 0)), ""), 'Training &amp; Accreditation Items'!$B$11:$B$263, 0)), "")="", "None", IFERROR(INDEX('Training &amp; Accreditation Items'!$F$11:$F$263, MATCH(IFERROR(INDEX($C$11:$C$263, MATCH($AH192, $Z$11:$Z$263, 0)), ""), 'Training &amp; Accreditation Items'!$B$11:$B$263, 0)), "")))</f>
        <v/>
      </c>
      <c r="AO192" s="28" t="str">
        <f t="shared" si="41"/>
        <v/>
      </c>
      <c r="AQ192" s="106" t="str">
        <f t="shared" si="33"/>
        <v/>
      </c>
      <c r="AR192" s="109" t="str">
        <f t="shared" si="42"/>
        <v/>
      </c>
      <c r="AT192" s="101" t="str">
        <f t="shared" si="43"/>
        <v/>
      </c>
      <c r="AU192" s="132" t="str">
        <f>IF($C192="", "", IFERROR(INDEX('Training &amp; Accreditation Items'!$D$11:$D$263, MATCH(C192, 'Training &amp; Accreditation Items'!$B$11:$B$263, 0)), ""))</f>
        <v/>
      </c>
      <c r="AW192" s="28" t="str">
        <f t="shared" ca="1" si="44"/>
        <v/>
      </c>
    </row>
    <row r="193" spans="1:49" x14ac:dyDescent="0.25">
      <c r="A193" s="2"/>
      <c r="B193" s="21"/>
      <c r="C193" s="35"/>
      <c r="D193" s="11"/>
      <c r="E193" s="11"/>
      <c r="F193" s="36"/>
      <c r="G193" s="2"/>
      <c r="H193" s="49" t="str">
        <f t="shared" si="34"/>
        <v/>
      </c>
      <c r="I193" s="45" t="str">
        <f>IF($C193="", "", IFERROR(INDEX('Training &amp; Accreditation Items'!$E$11:$E$263, MATCH($C193, 'Training &amp; Accreditation Items'!$B$11:$B$263, 0)), ""))</f>
        <v/>
      </c>
      <c r="J193" s="69" t="str">
        <f t="shared" si="35"/>
        <v/>
      </c>
      <c r="K193" s="2"/>
      <c r="L193" s="43"/>
      <c r="M193" s="28" t="str">
        <f t="shared" si="30"/>
        <v/>
      </c>
      <c r="N193" s="28" t="str">
        <f t="shared" si="31"/>
        <v/>
      </c>
      <c r="P193" s="101" t="str">
        <f t="shared" si="36"/>
        <v/>
      </c>
      <c r="S193" s="28" t="str">
        <f>IF('Training &amp; Accreditation Items'!$B193="", "", 'Training &amp; Accreditation Items'!B193)</f>
        <v/>
      </c>
      <c r="U193" s="28" t="str">
        <f t="shared" si="37"/>
        <v/>
      </c>
      <c r="V193" s="28" t="str">
        <f t="shared" si="32"/>
        <v/>
      </c>
      <c r="X193" s="28" t="str">
        <f>IF($C193="", "", IFERROR(INDEX('Training &amp; Accreditation Items'!$N$11:$N$263, MATCH($C193, 'Training &amp; Accreditation Items'!$B$11:$B$263, 0)), ""))</f>
        <v/>
      </c>
      <c r="Z193" s="28">
        <v>183</v>
      </c>
      <c r="AB193" s="112" t="str">
        <f>IF($C193="", "", IF(IFERROR(INDEX('Training &amp; Accreditation Items'!$F$11:$F$263, MATCH($C193, 'Training &amp; Accreditation Items'!$B$11:$B$263, 0)), "")="", "None", IFERROR(INDEX('Training &amp; Accreditation Items'!$F$11:$F$263, MATCH($C193, 'Training &amp; Accreditation Items'!$B$11:$B$263, 0)), "")))</f>
        <v/>
      </c>
      <c r="AD193" s="101" t="str">
        <f t="shared" si="38"/>
        <v/>
      </c>
      <c r="AE193" s="28" t="str">
        <f>IF($AD193="", "", COUNTIF($AD$11:$AD$263, "&lt;"&amp;$AD193)+1+COUNTIF($AD$11:$AD193, $AD193)-1)</f>
        <v/>
      </c>
      <c r="AH193" s="28">
        <v>183</v>
      </c>
      <c r="AJ193" s="101" t="str">
        <f t="shared" si="39"/>
        <v/>
      </c>
      <c r="AL193" s="101" t="str">
        <f t="shared" si="40"/>
        <v/>
      </c>
      <c r="AM193" s="28" t="str">
        <f>IF($AL193="", "", IF(IFERROR(INDEX('Training &amp; Accreditation Items'!$F$11:$F$263, MATCH(IFERROR(INDEX($C$11:$C$263, MATCH($AH193, $Z$11:$Z$263, 0)), ""), 'Training &amp; Accreditation Items'!$B$11:$B$263, 0)), "")="", "None", IFERROR(INDEX('Training &amp; Accreditation Items'!$F$11:$F$263, MATCH(IFERROR(INDEX($C$11:$C$263, MATCH($AH193, $Z$11:$Z$263, 0)), ""), 'Training &amp; Accreditation Items'!$B$11:$B$263, 0)), "")))</f>
        <v/>
      </c>
      <c r="AO193" s="28" t="str">
        <f t="shared" si="41"/>
        <v/>
      </c>
      <c r="AQ193" s="106" t="str">
        <f t="shared" si="33"/>
        <v/>
      </c>
      <c r="AR193" s="109" t="str">
        <f t="shared" si="42"/>
        <v/>
      </c>
      <c r="AT193" s="101" t="str">
        <f t="shared" si="43"/>
        <v/>
      </c>
      <c r="AU193" s="132" t="str">
        <f>IF($C193="", "", IFERROR(INDEX('Training &amp; Accreditation Items'!$D$11:$D$263, MATCH(C193, 'Training &amp; Accreditation Items'!$B$11:$B$263, 0)), ""))</f>
        <v/>
      </c>
      <c r="AW193" s="28" t="str">
        <f t="shared" ca="1" si="44"/>
        <v/>
      </c>
    </row>
    <row r="194" spans="1:49" x14ac:dyDescent="0.25">
      <c r="A194" s="2"/>
      <c r="B194" s="21"/>
      <c r="C194" s="35"/>
      <c r="D194" s="11"/>
      <c r="E194" s="11"/>
      <c r="F194" s="36"/>
      <c r="G194" s="2"/>
      <c r="H194" s="49" t="str">
        <f t="shared" si="34"/>
        <v/>
      </c>
      <c r="I194" s="45" t="str">
        <f>IF($C194="", "", IFERROR(INDEX('Training &amp; Accreditation Items'!$E$11:$E$263, MATCH($C194, 'Training &amp; Accreditation Items'!$B$11:$B$263, 0)), ""))</f>
        <v/>
      </c>
      <c r="J194" s="69" t="str">
        <f t="shared" si="35"/>
        <v/>
      </c>
      <c r="K194" s="2"/>
      <c r="L194" s="43"/>
      <c r="M194" s="28" t="str">
        <f t="shared" si="30"/>
        <v/>
      </c>
      <c r="N194" s="28" t="str">
        <f t="shared" si="31"/>
        <v/>
      </c>
      <c r="P194" s="101" t="str">
        <f t="shared" si="36"/>
        <v/>
      </c>
      <c r="S194" s="28" t="str">
        <f>IF('Training &amp; Accreditation Items'!$B194="", "", 'Training &amp; Accreditation Items'!B194)</f>
        <v/>
      </c>
      <c r="U194" s="28" t="str">
        <f t="shared" si="37"/>
        <v/>
      </c>
      <c r="V194" s="28" t="str">
        <f t="shared" si="32"/>
        <v/>
      </c>
      <c r="X194" s="28" t="str">
        <f>IF($C194="", "", IFERROR(INDEX('Training &amp; Accreditation Items'!$N$11:$N$263, MATCH($C194, 'Training &amp; Accreditation Items'!$B$11:$B$263, 0)), ""))</f>
        <v/>
      </c>
      <c r="Z194" s="28">
        <v>184</v>
      </c>
      <c r="AB194" s="112" t="str">
        <f>IF($C194="", "", IF(IFERROR(INDEX('Training &amp; Accreditation Items'!$F$11:$F$263, MATCH($C194, 'Training &amp; Accreditation Items'!$B$11:$B$263, 0)), "")="", "None", IFERROR(INDEX('Training &amp; Accreditation Items'!$F$11:$F$263, MATCH($C194, 'Training &amp; Accreditation Items'!$B$11:$B$263, 0)), "")))</f>
        <v/>
      </c>
      <c r="AD194" s="101" t="str">
        <f t="shared" si="38"/>
        <v/>
      </c>
      <c r="AE194" s="28" t="str">
        <f>IF($AD194="", "", COUNTIF($AD$11:$AD$263, "&lt;"&amp;$AD194)+1+COUNTIF($AD$11:$AD194, $AD194)-1)</f>
        <v/>
      </c>
      <c r="AH194" s="28">
        <v>184</v>
      </c>
      <c r="AJ194" s="101" t="str">
        <f t="shared" si="39"/>
        <v/>
      </c>
      <c r="AL194" s="101" t="str">
        <f t="shared" si="40"/>
        <v/>
      </c>
      <c r="AM194" s="28" t="str">
        <f>IF($AL194="", "", IF(IFERROR(INDEX('Training &amp; Accreditation Items'!$F$11:$F$263, MATCH(IFERROR(INDEX($C$11:$C$263, MATCH($AH194, $Z$11:$Z$263, 0)), ""), 'Training &amp; Accreditation Items'!$B$11:$B$263, 0)), "")="", "None", IFERROR(INDEX('Training &amp; Accreditation Items'!$F$11:$F$263, MATCH(IFERROR(INDEX($C$11:$C$263, MATCH($AH194, $Z$11:$Z$263, 0)), ""), 'Training &amp; Accreditation Items'!$B$11:$B$263, 0)), "")))</f>
        <v/>
      </c>
      <c r="AO194" s="28" t="str">
        <f t="shared" si="41"/>
        <v/>
      </c>
      <c r="AQ194" s="106" t="str">
        <f t="shared" si="33"/>
        <v/>
      </c>
      <c r="AR194" s="109" t="str">
        <f t="shared" si="42"/>
        <v/>
      </c>
      <c r="AT194" s="101" t="str">
        <f t="shared" si="43"/>
        <v/>
      </c>
      <c r="AU194" s="132" t="str">
        <f>IF($C194="", "", IFERROR(INDEX('Training &amp; Accreditation Items'!$D$11:$D$263, MATCH(C194, 'Training &amp; Accreditation Items'!$B$11:$B$263, 0)), ""))</f>
        <v/>
      </c>
      <c r="AW194" s="28" t="str">
        <f t="shared" ca="1" si="44"/>
        <v/>
      </c>
    </row>
    <row r="195" spans="1:49" x14ac:dyDescent="0.25">
      <c r="A195" s="2"/>
      <c r="B195" s="21"/>
      <c r="C195" s="35"/>
      <c r="D195" s="11"/>
      <c r="E195" s="11"/>
      <c r="F195" s="36"/>
      <c r="G195" s="2"/>
      <c r="H195" s="49" t="str">
        <f t="shared" si="34"/>
        <v/>
      </c>
      <c r="I195" s="45" t="str">
        <f>IF($C195="", "", IFERROR(INDEX('Training &amp; Accreditation Items'!$E$11:$E$263, MATCH($C195, 'Training &amp; Accreditation Items'!$B$11:$B$263, 0)), ""))</f>
        <v/>
      </c>
      <c r="J195" s="69" t="str">
        <f t="shared" si="35"/>
        <v/>
      </c>
      <c r="K195" s="2"/>
      <c r="L195" s="43"/>
      <c r="M195" s="28" t="str">
        <f t="shared" si="30"/>
        <v/>
      </c>
      <c r="N195" s="28" t="str">
        <f t="shared" si="31"/>
        <v/>
      </c>
      <c r="P195" s="101" t="str">
        <f t="shared" si="36"/>
        <v/>
      </c>
      <c r="S195" s="28" t="str">
        <f>IF('Training &amp; Accreditation Items'!$B195="", "", 'Training &amp; Accreditation Items'!B195)</f>
        <v/>
      </c>
      <c r="U195" s="28" t="str">
        <f t="shared" si="37"/>
        <v/>
      </c>
      <c r="V195" s="28" t="str">
        <f t="shared" si="32"/>
        <v/>
      </c>
      <c r="X195" s="28" t="str">
        <f>IF($C195="", "", IFERROR(INDEX('Training &amp; Accreditation Items'!$N$11:$N$263, MATCH($C195, 'Training &amp; Accreditation Items'!$B$11:$B$263, 0)), ""))</f>
        <v/>
      </c>
      <c r="Z195" s="28">
        <v>185</v>
      </c>
      <c r="AB195" s="112" t="str">
        <f>IF($C195="", "", IF(IFERROR(INDEX('Training &amp; Accreditation Items'!$F$11:$F$263, MATCH($C195, 'Training &amp; Accreditation Items'!$B$11:$B$263, 0)), "")="", "None", IFERROR(INDEX('Training &amp; Accreditation Items'!$F$11:$F$263, MATCH($C195, 'Training &amp; Accreditation Items'!$B$11:$B$263, 0)), "")))</f>
        <v/>
      </c>
      <c r="AD195" s="101" t="str">
        <f t="shared" si="38"/>
        <v/>
      </c>
      <c r="AE195" s="28" t="str">
        <f>IF($AD195="", "", COUNTIF($AD$11:$AD$263, "&lt;"&amp;$AD195)+1+COUNTIF($AD$11:$AD195, $AD195)-1)</f>
        <v/>
      </c>
      <c r="AH195" s="28">
        <v>185</v>
      </c>
      <c r="AJ195" s="101" t="str">
        <f t="shared" si="39"/>
        <v/>
      </c>
      <c r="AL195" s="101" t="str">
        <f t="shared" si="40"/>
        <v/>
      </c>
      <c r="AM195" s="28" t="str">
        <f>IF($AL195="", "", IF(IFERROR(INDEX('Training &amp; Accreditation Items'!$F$11:$F$263, MATCH(IFERROR(INDEX($C$11:$C$263, MATCH($AH195, $Z$11:$Z$263, 0)), ""), 'Training &amp; Accreditation Items'!$B$11:$B$263, 0)), "")="", "None", IFERROR(INDEX('Training &amp; Accreditation Items'!$F$11:$F$263, MATCH(IFERROR(INDEX($C$11:$C$263, MATCH($AH195, $Z$11:$Z$263, 0)), ""), 'Training &amp; Accreditation Items'!$B$11:$B$263, 0)), "")))</f>
        <v/>
      </c>
      <c r="AO195" s="28" t="str">
        <f t="shared" si="41"/>
        <v/>
      </c>
      <c r="AQ195" s="106" t="str">
        <f t="shared" si="33"/>
        <v/>
      </c>
      <c r="AR195" s="109" t="str">
        <f t="shared" si="42"/>
        <v/>
      </c>
      <c r="AT195" s="101" t="str">
        <f t="shared" si="43"/>
        <v/>
      </c>
      <c r="AU195" s="132" t="str">
        <f>IF($C195="", "", IFERROR(INDEX('Training &amp; Accreditation Items'!$D$11:$D$263, MATCH(C195, 'Training &amp; Accreditation Items'!$B$11:$B$263, 0)), ""))</f>
        <v/>
      </c>
      <c r="AW195" s="28" t="str">
        <f t="shared" ca="1" si="44"/>
        <v/>
      </c>
    </row>
    <row r="196" spans="1:49" x14ac:dyDescent="0.25">
      <c r="A196" s="2"/>
      <c r="B196" s="21"/>
      <c r="C196" s="35"/>
      <c r="D196" s="11"/>
      <c r="E196" s="11"/>
      <c r="F196" s="36"/>
      <c r="G196" s="2"/>
      <c r="H196" s="49" t="str">
        <f t="shared" si="34"/>
        <v/>
      </c>
      <c r="I196" s="45" t="str">
        <f>IF($C196="", "", IFERROR(INDEX('Training &amp; Accreditation Items'!$E$11:$E$263, MATCH($C196, 'Training &amp; Accreditation Items'!$B$11:$B$263, 0)), ""))</f>
        <v/>
      </c>
      <c r="J196" s="69" t="str">
        <f t="shared" si="35"/>
        <v/>
      </c>
      <c r="K196" s="2"/>
      <c r="L196" s="43"/>
      <c r="M196" s="28" t="str">
        <f t="shared" si="30"/>
        <v/>
      </c>
      <c r="N196" s="28" t="str">
        <f t="shared" si="31"/>
        <v/>
      </c>
      <c r="P196" s="101" t="str">
        <f t="shared" si="36"/>
        <v/>
      </c>
      <c r="S196" s="28" t="str">
        <f>IF('Training &amp; Accreditation Items'!$B196="", "", 'Training &amp; Accreditation Items'!B196)</f>
        <v/>
      </c>
      <c r="U196" s="28" t="str">
        <f t="shared" si="37"/>
        <v/>
      </c>
      <c r="V196" s="28" t="str">
        <f t="shared" si="32"/>
        <v/>
      </c>
      <c r="X196" s="28" t="str">
        <f>IF($C196="", "", IFERROR(INDEX('Training &amp; Accreditation Items'!$N$11:$N$263, MATCH($C196, 'Training &amp; Accreditation Items'!$B$11:$B$263, 0)), ""))</f>
        <v/>
      </c>
      <c r="Z196" s="28">
        <v>186</v>
      </c>
      <c r="AB196" s="112" t="str">
        <f>IF($C196="", "", IF(IFERROR(INDEX('Training &amp; Accreditation Items'!$F$11:$F$263, MATCH($C196, 'Training &amp; Accreditation Items'!$B$11:$B$263, 0)), "")="", "None", IFERROR(INDEX('Training &amp; Accreditation Items'!$F$11:$F$263, MATCH($C196, 'Training &amp; Accreditation Items'!$B$11:$B$263, 0)), "")))</f>
        <v/>
      </c>
      <c r="AD196" s="101" t="str">
        <f t="shared" si="38"/>
        <v/>
      </c>
      <c r="AE196" s="28" t="str">
        <f>IF($AD196="", "", COUNTIF($AD$11:$AD$263, "&lt;"&amp;$AD196)+1+COUNTIF($AD$11:$AD196, $AD196)-1)</f>
        <v/>
      </c>
      <c r="AH196" s="28">
        <v>186</v>
      </c>
      <c r="AJ196" s="101" t="str">
        <f t="shared" si="39"/>
        <v/>
      </c>
      <c r="AL196" s="101" t="str">
        <f t="shared" si="40"/>
        <v/>
      </c>
      <c r="AM196" s="28" t="str">
        <f>IF($AL196="", "", IF(IFERROR(INDEX('Training &amp; Accreditation Items'!$F$11:$F$263, MATCH(IFERROR(INDEX($C$11:$C$263, MATCH($AH196, $Z$11:$Z$263, 0)), ""), 'Training &amp; Accreditation Items'!$B$11:$B$263, 0)), "")="", "None", IFERROR(INDEX('Training &amp; Accreditation Items'!$F$11:$F$263, MATCH(IFERROR(INDEX($C$11:$C$263, MATCH($AH196, $Z$11:$Z$263, 0)), ""), 'Training &amp; Accreditation Items'!$B$11:$B$263, 0)), "")))</f>
        <v/>
      </c>
      <c r="AO196" s="28" t="str">
        <f t="shared" si="41"/>
        <v/>
      </c>
      <c r="AQ196" s="106" t="str">
        <f t="shared" si="33"/>
        <v/>
      </c>
      <c r="AR196" s="109" t="str">
        <f t="shared" si="42"/>
        <v/>
      </c>
      <c r="AT196" s="101" t="str">
        <f t="shared" si="43"/>
        <v/>
      </c>
      <c r="AU196" s="132" t="str">
        <f>IF($C196="", "", IFERROR(INDEX('Training &amp; Accreditation Items'!$D$11:$D$263, MATCH(C196, 'Training &amp; Accreditation Items'!$B$11:$B$263, 0)), ""))</f>
        <v/>
      </c>
      <c r="AW196" s="28" t="str">
        <f t="shared" ca="1" si="44"/>
        <v/>
      </c>
    </row>
    <row r="197" spans="1:49" x14ac:dyDescent="0.25">
      <c r="A197" s="2"/>
      <c r="B197" s="21"/>
      <c r="C197" s="35"/>
      <c r="D197" s="11"/>
      <c r="E197" s="11"/>
      <c r="F197" s="36"/>
      <c r="G197" s="2"/>
      <c r="H197" s="49" t="str">
        <f t="shared" si="34"/>
        <v/>
      </c>
      <c r="I197" s="45" t="str">
        <f>IF($C197="", "", IFERROR(INDEX('Training &amp; Accreditation Items'!$E$11:$E$263, MATCH($C197, 'Training &amp; Accreditation Items'!$B$11:$B$263, 0)), ""))</f>
        <v/>
      </c>
      <c r="J197" s="69" t="str">
        <f t="shared" si="35"/>
        <v/>
      </c>
      <c r="K197" s="2"/>
      <c r="L197" s="43"/>
      <c r="M197" s="28" t="str">
        <f t="shared" si="30"/>
        <v/>
      </c>
      <c r="N197" s="28" t="str">
        <f t="shared" si="31"/>
        <v/>
      </c>
      <c r="P197" s="101" t="str">
        <f t="shared" si="36"/>
        <v/>
      </c>
      <c r="S197" s="28" t="str">
        <f>IF('Training &amp; Accreditation Items'!$B197="", "", 'Training &amp; Accreditation Items'!B197)</f>
        <v/>
      </c>
      <c r="U197" s="28" t="str">
        <f t="shared" si="37"/>
        <v/>
      </c>
      <c r="V197" s="28" t="str">
        <f t="shared" si="32"/>
        <v/>
      </c>
      <c r="X197" s="28" t="str">
        <f>IF($C197="", "", IFERROR(INDEX('Training &amp; Accreditation Items'!$N$11:$N$263, MATCH($C197, 'Training &amp; Accreditation Items'!$B$11:$B$263, 0)), ""))</f>
        <v/>
      </c>
      <c r="Z197" s="28">
        <v>187</v>
      </c>
      <c r="AB197" s="112" t="str">
        <f>IF($C197="", "", IF(IFERROR(INDEX('Training &amp; Accreditation Items'!$F$11:$F$263, MATCH($C197, 'Training &amp; Accreditation Items'!$B$11:$B$263, 0)), "")="", "None", IFERROR(INDEX('Training &amp; Accreditation Items'!$F$11:$F$263, MATCH($C197, 'Training &amp; Accreditation Items'!$B$11:$B$263, 0)), "")))</f>
        <v/>
      </c>
      <c r="AD197" s="101" t="str">
        <f t="shared" si="38"/>
        <v/>
      </c>
      <c r="AE197" s="28" t="str">
        <f>IF($AD197="", "", COUNTIF($AD$11:$AD$263, "&lt;"&amp;$AD197)+1+COUNTIF($AD$11:$AD197, $AD197)-1)</f>
        <v/>
      </c>
      <c r="AH197" s="28">
        <v>187</v>
      </c>
      <c r="AJ197" s="101" t="str">
        <f t="shared" si="39"/>
        <v/>
      </c>
      <c r="AL197" s="101" t="str">
        <f t="shared" si="40"/>
        <v/>
      </c>
      <c r="AM197" s="28" t="str">
        <f>IF($AL197="", "", IF(IFERROR(INDEX('Training &amp; Accreditation Items'!$F$11:$F$263, MATCH(IFERROR(INDEX($C$11:$C$263, MATCH($AH197, $Z$11:$Z$263, 0)), ""), 'Training &amp; Accreditation Items'!$B$11:$B$263, 0)), "")="", "None", IFERROR(INDEX('Training &amp; Accreditation Items'!$F$11:$F$263, MATCH(IFERROR(INDEX($C$11:$C$263, MATCH($AH197, $Z$11:$Z$263, 0)), ""), 'Training &amp; Accreditation Items'!$B$11:$B$263, 0)), "")))</f>
        <v/>
      </c>
      <c r="AO197" s="28" t="str">
        <f t="shared" si="41"/>
        <v/>
      </c>
      <c r="AQ197" s="106" t="str">
        <f t="shared" si="33"/>
        <v/>
      </c>
      <c r="AR197" s="109" t="str">
        <f t="shared" si="42"/>
        <v/>
      </c>
      <c r="AT197" s="101" t="str">
        <f t="shared" si="43"/>
        <v/>
      </c>
      <c r="AU197" s="132" t="str">
        <f>IF($C197="", "", IFERROR(INDEX('Training &amp; Accreditation Items'!$D$11:$D$263, MATCH(C197, 'Training &amp; Accreditation Items'!$B$11:$B$263, 0)), ""))</f>
        <v/>
      </c>
      <c r="AW197" s="28" t="str">
        <f t="shared" ca="1" si="44"/>
        <v/>
      </c>
    </row>
    <row r="198" spans="1:49" x14ac:dyDescent="0.25">
      <c r="A198" s="2"/>
      <c r="B198" s="21"/>
      <c r="C198" s="35"/>
      <c r="D198" s="11"/>
      <c r="E198" s="11"/>
      <c r="F198" s="36"/>
      <c r="G198" s="2"/>
      <c r="H198" s="49" t="str">
        <f t="shared" si="34"/>
        <v/>
      </c>
      <c r="I198" s="45" t="str">
        <f>IF($C198="", "", IFERROR(INDEX('Training &amp; Accreditation Items'!$E$11:$E$263, MATCH($C198, 'Training &amp; Accreditation Items'!$B$11:$B$263, 0)), ""))</f>
        <v/>
      </c>
      <c r="J198" s="69" t="str">
        <f t="shared" si="35"/>
        <v/>
      </c>
      <c r="K198" s="2"/>
      <c r="L198" s="43"/>
      <c r="M198" s="28" t="str">
        <f t="shared" si="30"/>
        <v/>
      </c>
      <c r="N198" s="28" t="str">
        <f t="shared" si="31"/>
        <v/>
      </c>
      <c r="P198" s="101" t="str">
        <f t="shared" si="36"/>
        <v/>
      </c>
      <c r="S198" s="28" t="str">
        <f>IF('Training &amp; Accreditation Items'!$B198="", "", 'Training &amp; Accreditation Items'!B198)</f>
        <v/>
      </c>
      <c r="U198" s="28" t="str">
        <f t="shared" si="37"/>
        <v/>
      </c>
      <c r="V198" s="28" t="str">
        <f t="shared" si="32"/>
        <v/>
      </c>
      <c r="X198" s="28" t="str">
        <f>IF($C198="", "", IFERROR(INDEX('Training &amp; Accreditation Items'!$N$11:$N$263, MATCH($C198, 'Training &amp; Accreditation Items'!$B$11:$B$263, 0)), ""))</f>
        <v/>
      </c>
      <c r="Z198" s="28">
        <v>188</v>
      </c>
      <c r="AB198" s="112" t="str">
        <f>IF($C198="", "", IF(IFERROR(INDEX('Training &amp; Accreditation Items'!$F$11:$F$263, MATCH($C198, 'Training &amp; Accreditation Items'!$B$11:$B$263, 0)), "")="", "None", IFERROR(INDEX('Training &amp; Accreditation Items'!$F$11:$F$263, MATCH($C198, 'Training &amp; Accreditation Items'!$B$11:$B$263, 0)), "")))</f>
        <v/>
      </c>
      <c r="AD198" s="101" t="str">
        <f t="shared" si="38"/>
        <v/>
      </c>
      <c r="AE198" s="28" t="str">
        <f>IF($AD198="", "", COUNTIF($AD$11:$AD$263, "&lt;"&amp;$AD198)+1+COUNTIF($AD$11:$AD198, $AD198)-1)</f>
        <v/>
      </c>
      <c r="AH198" s="28">
        <v>188</v>
      </c>
      <c r="AJ198" s="101" t="str">
        <f t="shared" si="39"/>
        <v/>
      </c>
      <c r="AL198" s="101" t="str">
        <f t="shared" si="40"/>
        <v/>
      </c>
      <c r="AM198" s="28" t="str">
        <f>IF($AL198="", "", IF(IFERROR(INDEX('Training &amp; Accreditation Items'!$F$11:$F$263, MATCH(IFERROR(INDEX($C$11:$C$263, MATCH($AH198, $Z$11:$Z$263, 0)), ""), 'Training &amp; Accreditation Items'!$B$11:$B$263, 0)), "")="", "None", IFERROR(INDEX('Training &amp; Accreditation Items'!$F$11:$F$263, MATCH(IFERROR(INDEX($C$11:$C$263, MATCH($AH198, $Z$11:$Z$263, 0)), ""), 'Training &amp; Accreditation Items'!$B$11:$B$263, 0)), "")))</f>
        <v/>
      </c>
      <c r="AO198" s="28" t="str">
        <f t="shared" si="41"/>
        <v/>
      </c>
      <c r="AQ198" s="106" t="str">
        <f t="shared" si="33"/>
        <v/>
      </c>
      <c r="AR198" s="109" t="str">
        <f t="shared" si="42"/>
        <v/>
      </c>
      <c r="AT198" s="101" t="str">
        <f t="shared" si="43"/>
        <v/>
      </c>
      <c r="AU198" s="132" t="str">
        <f>IF($C198="", "", IFERROR(INDEX('Training &amp; Accreditation Items'!$D$11:$D$263, MATCH(C198, 'Training &amp; Accreditation Items'!$B$11:$B$263, 0)), ""))</f>
        <v/>
      </c>
      <c r="AW198" s="28" t="str">
        <f t="shared" ca="1" si="44"/>
        <v/>
      </c>
    </row>
    <row r="199" spans="1:49" x14ac:dyDescent="0.25">
      <c r="A199" s="2"/>
      <c r="B199" s="21"/>
      <c r="C199" s="35"/>
      <c r="D199" s="11"/>
      <c r="E199" s="11"/>
      <c r="F199" s="36"/>
      <c r="G199" s="2"/>
      <c r="H199" s="49" t="str">
        <f t="shared" si="34"/>
        <v/>
      </c>
      <c r="I199" s="45" t="str">
        <f>IF($C199="", "", IFERROR(INDEX('Training &amp; Accreditation Items'!$E$11:$E$263, MATCH($C199, 'Training &amp; Accreditation Items'!$B$11:$B$263, 0)), ""))</f>
        <v/>
      </c>
      <c r="J199" s="69" t="str">
        <f t="shared" si="35"/>
        <v/>
      </c>
      <c r="K199" s="2"/>
      <c r="L199" s="43"/>
      <c r="M199" s="28" t="str">
        <f t="shared" si="30"/>
        <v/>
      </c>
      <c r="N199" s="28" t="str">
        <f t="shared" si="31"/>
        <v/>
      </c>
      <c r="P199" s="101" t="str">
        <f t="shared" si="36"/>
        <v/>
      </c>
      <c r="S199" s="28" t="str">
        <f>IF('Training &amp; Accreditation Items'!$B199="", "", 'Training &amp; Accreditation Items'!B199)</f>
        <v/>
      </c>
      <c r="U199" s="28" t="str">
        <f t="shared" si="37"/>
        <v/>
      </c>
      <c r="V199" s="28" t="str">
        <f t="shared" si="32"/>
        <v/>
      </c>
      <c r="X199" s="28" t="str">
        <f>IF($C199="", "", IFERROR(INDEX('Training &amp; Accreditation Items'!$N$11:$N$263, MATCH($C199, 'Training &amp; Accreditation Items'!$B$11:$B$263, 0)), ""))</f>
        <v/>
      </c>
      <c r="Z199" s="28">
        <v>189</v>
      </c>
      <c r="AB199" s="112" t="str">
        <f>IF($C199="", "", IF(IFERROR(INDEX('Training &amp; Accreditation Items'!$F$11:$F$263, MATCH($C199, 'Training &amp; Accreditation Items'!$B$11:$B$263, 0)), "")="", "None", IFERROR(INDEX('Training &amp; Accreditation Items'!$F$11:$F$263, MATCH($C199, 'Training &amp; Accreditation Items'!$B$11:$B$263, 0)), "")))</f>
        <v/>
      </c>
      <c r="AD199" s="101" t="str">
        <f t="shared" si="38"/>
        <v/>
      </c>
      <c r="AE199" s="28" t="str">
        <f>IF($AD199="", "", COUNTIF($AD$11:$AD$263, "&lt;"&amp;$AD199)+1+COUNTIF($AD$11:$AD199, $AD199)-1)</f>
        <v/>
      </c>
      <c r="AH199" s="28">
        <v>189</v>
      </c>
      <c r="AJ199" s="101" t="str">
        <f t="shared" si="39"/>
        <v/>
      </c>
      <c r="AL199" s="101" t="str">
        <f t="shared" si="40"/>
        <v/>
      </c>
      <c r="AM199" s="28" t="str">
        <f>IF($AL199="", "", IF(IFERROR(INDEX('Training &amp; Accreditation Items'!$F$11:$F$263, MATCH(IFERROR(INDEX($C$11:$C$263, MATCH($AH199, $Z$11:$Z$263, 0)), ""), 'Training &amp; Accreditation Items'!$B$11:$B$263, 0)), "")="", "None", IFERROR(INDEX('Training &amp; Accreditation Items'!$F$11:$F$263, MATCH(IFERROR(INDEX($C$11:$C$263, MATCH($AH199, $Z$11:$Z$263, 0)), ""), 'Training &amp; Accreditation Items'!$B$11:$B$263, 0)), "")))</f>
        <v/>
      </c>
      <c r="AO199" s="28" t="str">
        <f t="shared" si="41"/>
        <v/>
      </c>
      <c r="AQ199" s="106" t="str">
        <f t="shared" si="33"/>
        <v/>
      </c>
      <c r="AR199" s="109" t="str">
        <f t="shared" si="42"/>
        <v/>
      </c>
      <c r="AT199" s="101" t="str">
        <f t="shared" si="43"/>
        <v/>
      </c>
      <c r="AU199" s="132" t="str">
        <f>IF($C199="", "", IFERROR(INDEX('Training &amp; Accreditation Items'!$D$11:$D$263, MATCH(C199, 'Training &amp; Accreditation Items'!$B$11:$B$263, 0)), ""))</f>
        <v/>
      </c>
      <c r="AW199" s="28" t="str">
        <f t="shared" ca="1" si="44"/>
        <v/>
      </c>
    </row>
    <row r="200" spans="1:49" x14ac:dyDescent="0.25">
      <c r="A200" s="2"/>
      <c r="B200" s="21"/>
      <c r="C200" s="35"/>
      <c r="D200" s="11"/>
      <c r="E200" s="11"/>
      <c r="F200" s="36"/>
      <c r="G200" s="2"/>
      <c r="H200" s="49" t="str">
        <f t="shared" si="34"/>
        <v/>
      </c>
      <c r="I200" s="45" t="str">
        <f>IF($C200="", "", IFERROR(INDEX('Training &amp; Accreditation Items'!$E$11:$E$263, MATCH($C200, 'Training &amp; Accreditation Items'!$B$11:$B$263, 0)), ""))</f>
        <v/>
      </c>
      <c r="J200" s="69" t="str">
        <f t="shared" si="35"/>
        <v/>
      </c>
      <c r="K200" s="2"/>
      <c r="L200" s="43"/>
      <c r="M200" s="28" t="str">
        <f t="shared" si="30"/>
        <v/>
      </c>
      <c r="N200" s="28" t="str">
        <f t="shared" si="31"/>
        <v/>
      </c>
      <c r="P200" s="101" t="str">
        <f t="shared" si="36"/>
        <v/>
      </c>
      <c r="S200" s="28" t="str">
        <f>IF('Training &amp; Accreditation Items'!$B200="", "", 'Training &amp; Accreditation Items'!B200)</f>
        <v/>
      </c>
      <c r="U200" s="28" t="str">
        <f t="shared" si="37"/>
        <v/>
      </c>
      <c r="V200" s="28" t="str">
        <f t="shared" si="32"/>
        <v/>
      </c>
      <c r="X200" s="28" t="str">
        <f>IF($C200="", "", IFERROR(INDEX('Training &amp; Accreditation Items'!$N$11:$N$263, MATCH($C200, 'Training &amp; Accreditation Items'!$B$11:$B$263, 0)), ""))</f>
        <v/>
      </c>
      <c r="Z200" s="28">
        <v>190</v>
      </c>
      <c r="AB200" s="112" t="str">
        <f>IF($C200="", "", IF(IFERROR(INDEX('Training &amp; Accreditation Items'!$F$11:$F$263, MATCH($C200, 'Training &amp; Accreditation Items'!$B$11:$B$263, 0)), "")="", "None", IFERROR(INDEX('Training &amp; Accreditation Items'!$F$11:$F$263, MATCH($C200, 'Training &amp; Accreditation Items'!$B$11:$B$263, 0)), "")))</f>
        <v/>
      </c>
      <c r="AD200" s="101" t="str">
        <f t="shared" si="38"/>
        <v/>
      </c>
      <c r="AE200" s="28" t="str">
        <f>IF($AD200="", "", COUNTIF($AD$11:$AD$263, "&lt;"&amp;$AD200)+1+COUNTIF($AD$11:$AD200, $AD200)-1)</f>
        <v/>
      </c>
      <c r="AH200" s="28">
        <v>190</v>
      </c>
      <c r="AJ200" s="101" t="str">
        <f t="shared" si="39"/>
        <v/>
      </c>
      <c r="AL200" s="101" t="str">
        <f t="shared" si="40"/>
        <v/>
      </c>
      <c r="AM200" s="28" t="str">
        <f>IF($AL200="", "", IF(IFERROR(INDEX('Training &amp; Accreditation Items'!$F$11:$F$263, MATCH(IFERROR(INDEX($C$11:$C$263, MATCH($AH200, $Z$11:$Z$263, 0)), ""), 'Training &amp; Accreditation Items'!$B$11:$B$263, 0)), "")="", "None", IFERROR(INDEX('Training &amp; Accreditation Items'!$F$11:$F$263, MATCH(IFERROR(INDEX($C$11:$C$263, MATCH($AH200, $Z$11:$Z$263, 0)), ""), 'Training &amp; Accreditation Items'!$B$11:$B$263, 0)), "")))</f>
        <v/>
      </c>
      <c r="AO200" s="28" t="str">
        <f t="shared" si="41"/>
        <v/>
      </c>
      <c r="AQ200" s="106" t="str">
        <f t="shared" si="33"/>
        <v/>
      </c>
      <c r="AR200" s="109" t="str">
        <f t="shared" si="42"/>
        <v/>
      </c>
      <c r="AT200" s="101" t="str">
        <f t="shared" si="43"/>
        <v/>
      </c>
      <c r="AU200" s="132" t="str">
        <f>IF($C200="", "", IFERROR(INDEX('Training &amp; Accreditation Items'!$D$11:$D$263, MATCH(C200, 'Training &amp; Accreditation Items'!$B$11:$B$263, 0)), ""))</f>
        <v/>
      </c>
      <c r="AW200" s="28" t="str">
        <f t="shared" ca="1" si="44"/>
        <v/>
      </c>
    </row>
    <row r="201" spans="1:49" x14ac:dyDescent="0.25">
      <c r="A201" s="2"/>
      <c r="B201" s="21"/>
      <c r="C201" s="35"/>
      <c r="D201" s="11"/>
      <c r="E201" s="11"/>
      <c r="F201" s="36"/>
      <c r="G201" s="2"/>
      <c r="H201" s="49" t="str">
        <f t="shared" si="34"/>
        <v/>
      </c>
      <c r="I201" s="45" t="str">
        <f>IF($C201="", "", IFERROR(INDEX('Training &amp; Accreditation Items'!$E$11:$E$263, MATCH($C201, 'Training &amp; Accreditation Items'!$B$11:$B$263, 0)), ""))</f>
        <v/>
      </c>
      <c r="J201" s="69" t="str">
        <f t="shared" si="35"/>
        <v/>
      </c>
      <c r="K201" s="2"/>
      <c r="L201" s="43"/>
      <c r="M201" s="28" t="str">
        <f t="shared" si="30"/>
        <v/>
      </c>
      <c r="N201" s="28" t="str">
        <f t="shared" si="31"/>
        <v/>
      </c>
      <c r="P201" s="101" t="str">
        <f t="shared" si="36"/>
        <v/>
      </c>
      <c r="S201" s="28" t="str">
        <f>IF('Training &amp; Accreditation Items'!$B201="", "", 'Training &amp; Accreditation Items'!B201)</f>
        <v/>
      </c>
      <c r="U201" s="28" t="str">
        <f t="shared" si="37"/>
        <v/>
      </c>
      <c r="V201" s="28" t="str">
        <f t="shared" si="32"/>
        <v/>
      </c>
      <c r="X201" s="28" t="str">
        <f>IF($C201="", "", IFERROR(INDEX('Training &amp; Accreditation Items'!$N$11:$N$263, MATCH($C201, 'Training &amp; Accreditation Items'!$B$11:$B$263, 0)), ""))</f>
        <v/>
      </c>
      <c r="Z201" s="28">
        <v>191</v>
      </c>
      <c r="AB201" s="112" t="str">
        <f>IF($C201="", "", IF(IFERROR(INDEX('Training &amp; Accreditation Items'!$F$11:$F$263, MATCH($C201, 'Training &amp; Accreditation Items'!$B$11:$B$263, 0)), "")="", "None", IFERROR(INDEX('Training &amp; Accreditation Items'!$F$11:$F$263, MATCH($C201, 'Training &amp; Accreditation Items'!$B$11:$B$263, 0)), "")))</f>
        <v/>
      </c>
      <c r="AD201" s="101" t="str">
        <f t="shared" si="38"/>
        <v/>
      </c>
      <c r="AE201" s="28" t="str">
        <f>IF($AD201="", "", COUNTIF($AD$11:$AD$263, "&lt;"&amp;$AD201)+1+COUNTIF($AD$11:$AD201, $AD201)-1)</f>
        <v/>
      </c>
      <c r="AH201" s="28">
        <v>191</v>
      </c>
      <c r="AJ201" s="101" t="str">
        <f t="shared" si="39"/>
        <v/>
      </c>
      <c r="AL201" s="101" t="str">
        <f t="shared" si="40"/>
        <v/>
      </c>
      <c r="AM201" s="28" t="str">
        <f>IF($AL201="", "", IF(IFERROR(INDEX('Training &amp; Accreditation Items'!$F$11:$F$263, MATCH(IFERROR(INDEX($C$11:$C$263, MATCH($AH201, $Z$11:$Z$263, 0)), ""), 'Training &amp; Accreditation Items'!$B$11:$B$263, 0)), "")="", "None", IFERROR(INDEX('Training &amp; Accreditation Items'!$F$11:$F$263, MATCH(IFERROR(INDEX($C$11:$C$263, MATCH($AH201, $Z$11:$Z$263, 0)), ""), 'Training &amp; Accreditation Items'!$B$11:$B$263, 0)), "")))</f>
        <v/>
      </c>
      <c r="AO201" s="28" t="str">
        <f t="shared" si="41"/>
        <v/>
      </c>
      <c r="AQ201" s="106" t="str">
        <f t="shared" si="33"/>
        <v/>
      </c>
      <c r="AR201" s="109" t="str">
        <f t="shared" si="42"/>
        <v/>
      </c>
      <c r="AT201" s="101" t="str">
        <f t="shared" si="43"/>
        <v/>
      </c>
      <c r="AU201" s="132" t="str">
        <f>IF($C201="", "", IFERROR(INDEX('Training &amp; Accreditation Items'!$D$11:$D$263, MATCH(C201, 'Training &amp; Accreditation Items'!$B$11:$B$263, 0)), ""))</f>
        <v/>
      </c>
      <c r="AW201" s="28" t="str">
        <f t="shared" ca="1" si="44"/>
        <v/>
      </c>
    </row>
    <row r="202" spans="1:49" x14ac:dyDescent="0.25">
      <c r="A202" s="2"/>
      <c r="B202" s="21"/>
      <c r="C202" s="35"/>
      <c r="D202" s="11"/>
      <c r="E202" s="11"/>
      <c r="F202" s="36"/>
      <c r="G202" s="2"/>
      <c r="H202" s="49" t="str">
        <f t="shared" si="34"/>
        <v/>
      </c>
      <c r="I202" s="45" t="str">
        <f>IF($C202="", "", IFERROR(INDEX('Training &amp; Accreditation Items'!$E$11:$E$263, MATCH($C202, 'Training &amp; Accreditation Items'!$B$11:$B$263, 0)), ""))</f>
        <v/>
      </c>
      <c r="J202" s="69" t="str">
        <f t="shared" si="35"/>
        <v/>
      </c>
      <c r="K202" s="2"/>
      <c r="L202" s="43"/>
      <c r="M202" s="28" t="str">
        <f t="shared" si="30"/>
        <v/>
      </c>
      <c r="N202" s="28" t="str">
        <f t="shared" si="31"/>
        <v/>
      </c>
      <c r="P202" s="101" t="str">
        <f t="shared" si="36"/>
        <v/>
      </c>
      <c r="S202" s="28" t="str">
        <f>IF('Training &amp; Accreditation Items'!$B202="", "", 'Training &amp; Accreditation Items'!B202)</f>
        <v/>
      </c>
      <c r="U202" s="28" t="str">
        <f t="shared" si="37"/>
        <v/>
      </c>
      <c r="V202" s="28" t="str">
        <f t="shared" si="32"/>
        <v/>
      </c>
      <c r="X202" s="28" t="str">
        <f>IF($C202="", "", IFERROR(INDEX('Training &amp; Accreditation Items'!$N$11:$N$263, MATCH($C202, 'Training &amp; Accreditation Items'!$B$11:$B$263, 0)), ""))</f>
        <v/>
      </c>
      <c r="Z202" s="28">
        <v>192</v>
      </c>
      <c r="AB202" s="112" t="str">
        <f>IF($C202="", "", IF(IFERROR(INDEX('Training &amp; Accreditation Items'!$F$11:$F$263, MATCH($C202, 'Training &amp; Accreditation Items'!$B$11:$B$263, 0)), "")="", "None", IFERROR(INDEX('Training &amp; Accreditation Items'!$F$11:$F$263, MATCH($C202, 'Training &amp; Accreditation Items'!$B$11:$B$263, 0)), "")))</f>
        <v/>
      </c>
      <c r="AD202" s="101" t="str">
        <f t="shared" si="38"/>
        <v/>
      </c>
      <c r="AE202" s="28" t="str">
        <f>IF($AD202="", "", COUNTIF($AD$11:$AD$263, "&lt;"&amp;$AD202)+1+COUNTIF($AD$11:$AD202, $AD202)-1)</f>
        <v/>
      </c>
      <c r="AH202" s="28">
        <v>192</v>
      </c>
      <c r="AJ202" s="101" t="str">
        <f t="shared" si="39"/>
        <v/>
      </c>
      <c r="AL202" s="101" t="str">
        <f t="shared" si="40"/>
        <v/>
      </c>
      <c r="AM202" s="28" t="str">
        <f>IF($AL202="", "", IF(IFERROR(INDEX('Training &amp; Accreditation Items'!$F$11:$F$263, MATCH(IFERROR(INDEX($C$11:$C$263, MATCH($AH202, $Z$11:$Z$263, 0)), ""), 'Training &amp; Accreditation Items'!$B$11:$B$263, 0)), "")="", "None", IFERROR(INDEX('Training &amp; Accreditation Items'!$F$11:$F$263, MATCH(IFERROR(INDEX($C$11:$C$263, MATCH($AH202, $Z$11:$Z$263, 0)), ""), 'Training &amp; Accreditation Items'!$B$11:$B$263, 0)), "")))</f>
        <v/>
      </c>
      <c r="AO202" s="28" t="str">
        <f t="shared" si="41"/>
        <v/>
      </c>
      <c r="AQ202" s="106" t="str">
        <f t="shared" si="33"/>
        <v/>
      </c>
      <c r="AR202" s="109" t="str">
        <f t="shared" si="42"/>
        <v/>
      </c>
      <c r="AT202" s="101" t="str">
        <f t="shared" si="43"/>
        <v/>
      </c>
      <c r="AU202" s="132" t="str">
        <f>IF($C202="", "", IFERROR(INDEX('Training &amp; Accreditation Items'!$D$11:$D$263, MATCH(C202, 'Training &amp; Accreditation Items'!$B$11:$B$263, 0)), ""))</f>
        <v/>
      </c>
      <c r="AW202" s="28" t="str">
        <f t="shared" ca="1" si="44"/>
        <v/>
      </c>
    </row>
    <row r="203" spans="1:49" x14ac:dyDescent="0.25">
      <c r="A203" s="2"/>
      <c r="B203" s="21"/>
      <c r="C203" s="35"/>
      <c r="D203" s="11"/>
      <c r="E203" s="11"/>
      <c r="F203" s="36"/>
      <c r="G203" s="2"/>
      <c r="H203" s="49" t="str">
        <f t="shared" si="34"/>
        <v/>
      </c>
      <c r="I203" s="45" t="str">
        <f>IF($C203="", "", IFERROR(INDEX('Training &amp; Accreditation Items'!$E$11:$E$263, MATCH($C203, 'Training &amp; Accreditation Items'!$B$11:$B$263, 0)), ""))</f>
        <v/>
      </c>
      <c r="J203" s="69" t="str">
        <f t="shared" si="35"/>
        <v/>
      </c>
      <c r="K203" s="2"/>
      <c r="L203" s="43"/>
      <c r="M203" s="28" t="str">
        <f t="shared" ref="M203:M262" si="45">IF(OR(B203="", C203=""), "", CONCATENATE(B203, " - ", C203))</f>
        <v/>
      </c>
      <c r="N203" s="28" t="str">
        <f t="shared" ref="N203:N263" si="46">IF($M203="", "", IF(COUNTIF($M$11:$M$263, $M203)&gt;1, "Red", ""))</f>
        <v/>
      </c>
      <c r="P203" s="101" t="str">
        <f t="shared" si="36"/>
        <v/>
      </c>
      <c r="S203" s="28" t="str">
        <f>IF('Training &amp; Accreditation Items'!$B203="", "", 'Training &amp; Accreditation Items'!B203)</f>
        <v/>
      </c>
      <c r="U203" s="28" t="str">
        <f t="shared" si="37"/>
        <v/>
      </c>
      <c r="V203" s="28" t="str">
        <f t="shared" ref="V203:V263" si="47">IF($C203="", "", COUNTIF($S$11:$S$262, $C203))</f>
        <v/>
      </c>
      <c r="X203" s="28" t="str">
        <f>IF($C203="", "", IFERROR(INDEX('Training &amp; Accreditation Items'!$N$11:$N$263, MATCH($C203, 'Training &amp; Accreditation Items'!$B$11:$B$263, 0)), ""))</f>
        <v/>
      </c>
      <c r="Z203" s="28">
        <v>193</v>
      </c>
      <c r="AB203" s="112" t="str">
        <f>IF($C203="", "", IF(IFERROR(INDEX('Training &amp; Accreditation Items'!$F$11:$F$263, MATCH($C203, 'Training &amp; Accreditation Items'!$B$11:$B$263, 0)), "")="", "None", IFERROR(INDEX('Training &amp; Accreditation Items'!$F$11:$F$263, MATCH($C203, 'Training &amp; Accreditation Items'!$B$11:$B$263, 0)), "")))</f>
        <v/>
      </c>
      <c r="AD203" s="101" t="str">
        <f t="shared" si="38"/>
        <v/>
      </c>
      <c r="AE203" s="28" t="str">
        <f>IF($AD203="", "", COUNTIF($AD$11:$AD$263, "&lt;"&amp;$AD203)+1+COUNTIF($AD$11:$AD203, $AD203)-1)</f>
        <v/>
      </c>
      <c r="AH203" s="28">
        <v>193</v>
      </c>
      <c r="AJ203" s="101" t="str">
        <f t="shared" si="39"/>
        <v/>
      </c>
      <c r="AL203" s="101" t="str">
        <f t="shared" si="40"/>
        <v/>
      </c>
      <c r="AM203" s="28" t="str">
        <f>IF($AL203="", "", IF(IFERROR(INDEX('Training &amp; Accreditation Items'!$F$11:$F$263, MATCH(IFERROR(INDEX($C$11:$C$263, MATCH($AH203, $Z$11:$Z$263, 0)), ""), 'Training &amp; Accreditation Items'!$B$11:$B$263, 0)), "")="", "None", IFERROR(INDEX('Training &amp; Accreditation Items'!$F$11:$F$263, MATCH(IFERROR(INDEX($C$11:$C$263, MATCH($AH203, $Z$11:$Z$263, 0)), ""), 'Training &amp; Accreditation Items'!$B$11:$B$263, 0)), "")))</f>
        <v/>
      </c>
      <c r="AO203" s="28" t="str">
        <f t="shared" si="41"/>
        <v/>
      </c>
      <c r="AQ203" s="106" t="str">
        <f t="shared" ref="AQ203:AQ266" si="48">IF($AL203="", "", IFERROR(INDEX($I$11:$I$263, MATCH($AH203, $Z$11:$Z$263, 0)), ""))</f>
        <v/>
      </c>
      <c r="AR203" s="109" t="str">
        <f t="shared" si="42"/>
        <v/>
      </c>
      <c r="AT203" s="101" t="str">
        <f t="shared" si="43"/>
        <v/>
      </c>
      <c r="AU203" s="132" t="str">
        <f>IF($C203="", "", IFERROR(INDEX('Training &amp; Accreditation Items'!$D$11:$D$263, MATCH(C203, 'Training &amp; Accreditation Items'!$B$11:$B$263, 0)), ""))</f>
        <v/>
      </c>
      <c r="AW203" s="28" t="str">
        <f t="shared" ca="1" si="44"/>
        <v/>
      </c>
    </row>
    <row r="204" spans="1:49" x14ac:dyDescent="0.25">
      <c r="A204" s="2"/>
      <c r="B204" s="21"/>
      <c r="C204" s="35"/>
      <c r="D204" s="11"/>
      <c r="E204" s="11"/>
      <c r="F204" s="36"/>
      <c r="G204" s="2"/>
      <c r="H204" s="49" t="str">
        <f t="shared" ref="H204:H263" si="49">IF($P204="", "", DATE(YEAR($P204), MONTH($P204)+$X204, DAY($P204)))</f>
        <v/>
      </c>
      <c r="I204" s="45" t="str">
        <f>IF($C204="", "", IFERROR(INDEX('Training &amp; Accreditation Items'!$E$11:$E$263, MATCH($C204, 'Training &amp; Accreditation Items'!$B$11:$B$263, 0)), ""))</f>
        <v/>
      </c>
      <c r="J204" s="69" t="str">
        <f t="shared" ref="J204:J263" si="50">$AE204</f>
        <v/>
      </c>
      <c r="K204" s="2"/>
      <c r="L204" s="43"/>
      <c r="M204" s="28" t="str">
        <f t="shared" si="45"/>
        <v/>
      </c>
      <c r="N204" s="28" t="str">
        <f t="shared" si="46"/>
        <v/>
      </c>
      <c r="P204" s="101" t="str">
        <f t="shared" ref="P204:P263" si="51">IF(OR(B204="", C204=""), "", IF($E204="", IF($D204="", "", $D204), $E204))</f>
        <v/>
      </c>
      <c r="S204" s="28" t="str">
        <f>IF('Training &amp; Accreditation Items'!$B204="", "", 'Training &amp; Accreditation Items'!B204)</f>
        <v/>
      </c>
      <c r="U204" s="28" t="str">
        <f t="shared" ref="U204:U262" si="52">IF($B204="", "", COUNTIF($R$11:$R$131, $B204))</f>
        <v/>
      </c>
      <c r="V204" s="28" t="str">
        <f t="shared" si="47"/>
        <v/>
      </c>
      <c r="X204" s="28" t="str">
        <f>IF($C204="", "", IFERROR(INDEX('Training &amp; Accreditation Items'!$N$11:$N$263, MATCH($C204, 'Training &amp; Accreditation Items'!$B$11:$B$263, 0)), ""))</f>
        <v/>
      </c>
      <c r="Z204" s="28">
        <v>194</v>
      </c>
      <c r="AB204" s="112" t="str">
        <f>IF($C204="", "", IF(IFERROR(INDEX('Training &amp; Accreditation Items'!$F$11:$F$263, MATCH($C204, 'Training &amp; Accreditation Items'!$B$11:$B$263, 0)), "")="", "None", IFERROR(INDEX('Training &amp; Accreditation Items'!$F$11:$F$263, MATCH($C204, 'Training &amp; Accreditation Items'!$B$11:$B$263, 0)), "")))</f>
        <v/>
      </c>
      <c r="AD204" s="101" t="str">
        <f t="shared" ref="AD204:AD263" si="53">IF($H204="", "", IF(AND(NOT($AB$5=$N$4), $F204=$N$4), "", IF(COUNTIF($AB$6:$AB$8, $AB204)=0, "", $H204)))</f>
        <v/>
      </c>
      <c r="AE204" s="28" t="str">
        <f>IF($AD204="", "", COUNTIF($AD$11:$AD$263, "&lt;"&amp;$AD204)+1+COUNTIF($AD$11:$AD204, $AD204)-1)</f>
        <v/>
      </c>
      <c r="AH204" s="28">
        <v>194</v>
      </c>
      <c r="AJ204" s="101" t="str">
        <f t="shared" ref="AJ204:AJ263" si="54">IF($H204="", "", $H204)</f>
        <v/>
      </c>
      <c r="AL204" s="101" t="str">
        <f t="shared" ref="AL204:AL267" si="55">IF($AJ204="", "", IF(OR($AJ204&lt;$AJ$5, $AJ204&gt;$AJ$6), "", $AJ204))</f>
        <v/>
      </c>
      <c r="AM204" s="28" t="str">
        <f>IF($AL204="", "", IF(IFERROR(INDEX('Training &amp; Accreditation Items'!$F$11:$F$263, MATCH(IFERROR(INDEX($C$11:$C$263, MATCH($AH204, $Z$11:$Z$263, 0)), ""), 'Training &amp; Accreditation Items'!$B$11:$B$263, 0)), "")="", "None", IFERROR(INDEX('Training &amp; Accreditation Items'!$F$11:$F$263, MATCH(IFERROR(INDEX($C$11:$C$263, MATCH($AH204, $Z$11:$Z$263, 0)), ""), 'Training &amp; Accreditation Items'!$B$11:$B$263, 0)), "")))</f>
        <v/>
      </c>
      <c r="AO204" s="28" t="str">
        <f t="shared" ref="AO204:AO267" si="56">IF($AL204="", "", TEXT($AL204, "mmm yyyy"))</f>
        <v/>
      </c>
      <c r="AQ204" s="106" t="str">
        <f t="shared" si="48"/>
        <v/>
      </c>
      <c r="AR204" s="109" t="str">
        <f t="shared" ref="AR204:AR267" si="57">IF($AO204="", "", CONCATENATE($AO204, " - ", $AM204))</f>
        <v/>
      </c>
      <c r="AT204" s="101" t="str">
        <f t="shared" ref="AT204:AT263" si="58">IF($H204="", "", $H204-$AU204)</f>
        <v/>
      </c>
      <c r="AU204" s="132" t="str">
        <f>IF($C204="", "", IFERROR(INDEX('Training &amp; Accreditation Items'!$D$11:$D$263, MATCH(C204, 'Training &amp; Accreditation Items'!$B$11:$B$263, 0)), ""))</f>
        <v/>
      </c>
      <c r="AW204" s="28" t="str">
        <f t="shared" ref="AW204:AW263" ca="1" si="59">IF($AJ$3&gt;$H204, $AW$7, IF($AJ$3=$H204, $AW$6, IF($AJ$3&gt;=$AT204, $AW$5, "")))</f>
        <v/>
      </c>
    </row>
    <row r="205" spans="1:49" x14ac:dyDescent="0.25">
      <c r="A205" s="2"/>
      <c r="B205" s="21"/>
      <c r="C205" s="35"/>
      <c r="D205" s="11"/>
      <c r="E205" s="11"/>
      <c r="F205" s="36"/>
      <c r="G205" s="2"/>
      <c r="H205" s="49" t="str">
        <f t="shared" si="49"/>
        <v/>
      </c>
      <c r="I205" s="45" t="str">
        <f>IF($C205="", "", IFERROR(INDEX('Training &amp; Accreditation Items'!$E$11:$E$263, MATCH($C205, 'Training &amp; Accreditation Items'!$B$11:$B$263, 0)), ""))</f>
        <v/>
      </c>
      <c r="J205" s="69" t="str">
        <f t="shared" si="50"/>
        <v/>
      </c>
      <c r="K205" s="2"/>
      <c r="L205" s="43"/>
      <c r="M205" s="28" t="str">
        <f t="shared" si="45"/>
        <v/>
      </c>
      <c r="N205" s="28" t="str">
        <f t="shared" si="46"/>
        <v/>
      </c>
      <c r="P205" s="101" t="str">
        <f t="shared" si="51"/>
        <v/>
      </c>
      <c r="S205" s="28" t="str">
        <f>IF('Training &amp; Accreditation Items'!$B205="", "", 'Training &amp; Accreditation Items'!B205)</f>
        <v/>
      </c>
      <c r="U205" s="28" t="str">
        <f t="shared" si="52"/>
        <v/>
      </c>
      <c r="V205" s="28" t="str">
        <f t="shared" si="47"/>
        <v/>
      </c>
      <c r="X205" s="28" t="str">
        <f>IF($C205="", "", IFERROR(INDEX('Training &amp; Accreditation Items'!$N$11:$N$263, MATCH($C205, 'Training &amp; Accreditation Items'!$B$11:$B$263, 0)), ""))</f>
        <v/>
      </c>
      <c r="Z205" s="28">
        <v>195</v>
      </c>
      <c r="AB205" s="112" t="str">
        <f>IF($C205="", "", IF(IFERROR(INDEX('Training &amp; Accreditation Items'!$F$11:$F$263, MATCH($C205, 'Training &amp; Accreditation Items'!$B$11:$B$263, 0)), "")="", "None", IFERROR(INDEX('Training &amp; Accreditation Items'!$F$11:$F$263, MATCH($C205, 'Training &amp; Accreditation Items'!$B$11:$B$263, 0)), "")))</f>
        <v/>
      </c>
      <c r="AD205" s="101" t="str">
        <f t="shared" si="53"/>
        <v/>
      </c>
      <c r="AE205" s="28" t="str">
        <f>IF($AD205="", "", COUNTIF($AD$11:$AD$263, "&lt;"&amp;$AD205)+1+COUNTIF($AD$11:$AD205, $AD205)-1)</f>
        <v/>
      </c>
      <c r="AH205" s="28">
        <v>195</v>
      </c>
      <c r="AJ205" s="101" t="str">
        <f t="shared" si="54"/>
        <v/>
      </c>
      <c r="AL205" s="101" t="str">
        <f t="shared" si="55"/>
        <v/>
      </c>
      <c r="AM205" s="28" t="str">
        <f>IF($AL205="", "", IF(IFERROR(INDEX('Training &amp; Accreditation Items'!$F$11:$F$263, MATCH(IFERROR(INDEX($C$11:$C$263, MATCH($AH205, $Z$11:$Z$263, 0)), ""), 'Training &amp; Accreditation Items'!$B$11:$B$263, 0)), "")="", "None", IFERROR(INDEX('Training &amp; Accreditation Items'!$F$11:$F$263, MATCH(IFERROR(INDEX($C$11:$C$263, MATCH($AH205, $Z$11:$Z$263, 0)), ""), 'Training &amp; Accreditation Items'!$B$11:$B$263, 0)), "")))</f>
        <v/>
      </c>
      <c r="AO205" s="28" t="str">
        <f t="shared" si="56"/>
        <v/>
      </c>
      <c r="AQ205" s="106" t="str">
        <f t="shared" si="48"/>
        <v/>
      </c>
      <c r="AR205" s="109" t="str">
        <f t="shared" si="57"/>
        <v/>
      </c>
      <c r="AT205" s="101" t="str">
        <f t="shared" si="58"/>
        <v/>
      </c>
      <c r="AU205" s="132" t="str">
        <f>IF($C205="", "", IFERROR(INDEX('Training &amp; Accreditation Items'!$D$11:$D$263, MATCH(C205, 'Training &amp; Accreditation Items'!$B$11:$B$263, 0)), ""))</f>
        <v/>
      </c>
      <c r="AW205" s="28" t="str">
        <f t="shared" ca="1" si="59"/>
        <v/>
      </c>
    </row>
    <row r="206" spans="1:49" x14ac:dyDescent="0.25">
      <c r="A206" s="2"/>
      <c r="B206" s="21"/>
      <c r="C206" s="35"/>
      <c r="D206" s="11"/>
      <c r="E206" s="11"/>
      <c r="F206" s="36"/>
      <c r="G206" s="2"/>
      <c r="H206" s="49" t="str">
        <f t="shared" si="49"/>
        <v/>
      </c>
      <c r="I206" s="45" t="str">
        <f>IF($C206="", "", IFERROR(INDEX('Training &amp; Accreditation Items'!$E$11:$E$263, MATCH($C206, 'Training &amp; Accreditation Items'!$B$11:$B$263, 0)), ""))</f>
        <v/>
      </c>
      <c r="J206" s="69" t="str">
        <f t="shared" si="50"/>
        <v/>
      </c>
      <c r="K206" s="2"/>
      <c r="L206" s="43"/>
      <c r="M206" s="28" t="str">
        <f t="shared" si="45"/>
        <v/>
      </c>
      <c r="N206" s="28" t="str">
        <f t="shared" si="46"/>
        <v/>
      </c>
      <c r="P206" s="101" t="str">
        <f t="shared" si="51"/>
        <v/>
      </c>
      <c r="S206" s="28" t="str">
        <f>IF('Training &amp; Accreditation Items'!$B206="", "", 'Training &amp; Accreditation Items'!B206)</f>
        <v/>
      </c>
      <c r="U206" s="28" t="str">
        <f t="shared" si="52"/>
        <v/>
      </c>
      <c r="V206" s="28" t="str">
        <f t="shared" si="47"/>
        <v/>
      </c>
      <c r="X206" s="28" t="str">
        <f>IF($C206="", "", IFERROR(INDEX('Training &amp; Accreditation Items'!$N$11:$N$263, MATCH($C206, 'Training &amp; Accreditation Items'!$B$11:$B$263, 0)), ""))</f>
        <v/>
      </c>
      <c r="Z206" s="28">
        <v>196</v>
      </c>
      <c r="AB206" s="112" t="str">
        <f>IF($C206="", "", IF(IFERROR(INDEX('Training &amp; Accreditation Items'!$F$11:$F$263, MATCH($C206, 'Training &amp; Accreditation Items'!$B$11:$B$263, 0)), "")="", "None", IFERROR(INDEX('Training &amp; Accreditation Items'!$F$11:$F$263, MATCH($C206, 'Training &amp; Accreditation Items'!$B$11:$B$263, 0)), "")))</f>
        <v/>
      </c>
      <c r="AD206" s="101" t="str">
        <f t="shared" si="53"/>
        <v/>
      </c>
      <c r="AE206" s="28" t="str">
        <f>IF($AD206="", "", COUNTIF($AD$11:$AD$263, "&lt;"&amp;$AD206)+1+COUNTIF($AD$11:$AD206, $AD206)-1)</f>
        <v/>
      </c>
      <c r="AH206" s="28">
        <v>196</v>
      </c>
      <c r="AJ206" s="101" t="str">
        <f t="shared" si="54"/>
        <v/>
      </c>
      <c r="AL206" s="101" t="str">
        <f t="shared" si="55"/>
        <v/>
      </c>
      <c r="AM206" s="28" t="str">
        <f>IF($AL206="", "", IF(IFERROR(INDEX('Training &amp; Accreditation Items'!$F$11:$F$263, MATCH(IFERROR(INDEX($C$11:$C$263, MATCH($AH206, $Z$11:$Z$263, 0)), ""), 'Training &amp; Accreditation Items'!$B$11:$B$263, 0)), "")="", "None", IFERROR(INDEX('Training &amp; Accreditation Items'!$F$11:$F$263, MATCH(IFERROR(INDEX($C$11:$C$263, MATCH($AH206, $Z$11:$Z$263, 0)), ""), 'Training &amp; Accreditation Items'!$B$11:$B$263, 0)), "")))</f>
        <v/>
      </c>
      <c r="AO206" s="28" t="str">
        <f t="shared" si="56"/>
        <v/>
      </c>
      <c r="AQ206" s="106" t="str">
        <f t="shared" si="48"/>
        <v/>
      </c>
      <c r="AR206" s="109" t="str">
        <f t="shared" si="57"/>
        <v/>
      </c>
      <c r="AT206" s="101" t="str">
        <f t="shared" si="58"/>
        <v/>
      </c>
      <c r="AU206" s="132" t="str">
        <f>IF($C206="", "", IFERROR(INDEX('Training &amp; Accreditation Items'!$D$11:$D$263, MATCH(C206, 'Training &amp; Accreditation Items'!$B$11:$B$263, 0)), ""))</f>
        <v/>
      </c>
      <c r="AW206" s="28" t="str">
        <f t="shared" ca="1" si="59"/>
        <v/>
      </c>
    </row>
    <row r="207" spans="1:49" x14ac:dyDescent="0.25">
      <c r="A207" s="2"/>
      <c r="B207" s="21"/>
      <c r="C207" s="35"/>
      <c r="D207" s="11"/>
      <c r="E207" s="11"/>
      <c r="F207" s="36"/>
      <c r="G207" s="2"/>
      <c r="H207" s="49" t="str">
        <f t="shared" si="49"/>
        <v/>
      </c>
      <c r="I207" s="45" t="str">
        <f>IF($C207="", "", IFERROR(INDEX('Training &amp; Accreditation Items'!$E$11:$E$263, MATCH($C207, 'Training &amp; Accreditation Items'!$B$11:$B$263, 0)), ""))</f>
        <v/>
      </c>
      <c r="J207" s="69" t="str">
        <f t="shared" si="50"/>
        <v/>
      </c>
      <c r="K207" s="2"/>
      <c r="L207" s="43"/>
      <c r="M207" s="28" t="str">
        <f t="shared" si="45"/>
        <v/>
      </c>
      <c r="N207" s="28" t="str">
        <f t="shared" si="46"/>
        <v/>
      </c>
      <c r="P207" s="101" t="str">
        <f t="shared" si="51"/>
        <v/>
      </c>
      <c r="S207" s="28" t="str">
        <f>IF('Training &amp; Accreditation Items'!$B207="", "", 'Training &amp; Accreditation Items'!B207)</f>
        <v/>
      </c>
      <c r="U207" s="28" t="str">
        <f t="shared" si="52"/>
        <v/>
      </c>
      <c r="V207" s="28" t="str">
        <f t="shared" si="47"/>
        <v/>
      </c>
      <c r="X207" s="28" t="str">
        <f>IF($C207="", "", IFERROR(INDEX('Training &amp; Accreditation Items'!$N$11:$N$263, MATCH($C207, 'Training &amp; Accreditation Items'!$B$11:$B$263, 0)), ""))</f>
        <v/>
      </c>
      <c r="Z207" s="28">
        <v>197</v>
      </c>
      <c r="AB207" s="112" t="str">
        <f>IF($C207="", "", IF(IFERROR(INDEX('Training &amp; Accreditation Items'!$F$11:$F$263, MATCH($C207, 'Training &amp; Accreditation Items'!$B$11:$B$263, 0)), "")="", "None", IFERROR(INDEX('Training &amp; Accreditation Items'!$F$11:$F$263, MATCH($C207, 'Training &amp; Accreditation Items'!$B$11:$B$263, 0)), "")))</f>
        <v/>
      </c>
      <c r="AD207" s="101" t="str">
        <f t="shared" si="53"/>
        <v/>
      </c>
      <c r="AE207" s="28" t="str">
        <f>IF($AD207="", "", COUNTIF($AD$11:$AD$263, "&lt;"&amp;$AD207)+1+COUNTIF($AD$11:$AD207, $AD207)-1)</f>
        <v/>
      </c>
      <c r="AH207" s="28">
        <v>197</v>
      </c>
      <c r="AJ207" s="101" t="str">
        <f t="shared" si="54"/>
        <v/>
      </c>
      <c r="AL207" s="101" t="str">
        <f t="shared" si="55"/>
        <v/>
      </c>
      <c r="AM207" s="28" t="str">
        <f>IF($AL207="", "", IF(IFERROR(INDEX('Training &amp; Accreditation Items'!$F$11:$F$263, MATCH(IFERROR(INDEX($C$11:$C$263, MATCH($AH207, $Z$11:$Z$263, 0)), ""), 'Training &amp; Accreditation Items'!$B$11:$B$263, 0)), "")="", "None", IFERROR(INDEX('Training &amp; Accreditation Items'!$F$11:$F$263, MATCH(IFERROR(INDEX($C$11:$C$263, MATCH($AH207, $Z$11:$Z$263, 0)), ""), 'Training &amp; Accreditation Items'!$B$11:$B$263, 0)), "")))</f>
        <v/>
      </c>
      <c r="AO207" s="28" t="str">
        <f t="shared" si="56"/>
        <v/>
      </c>
      <c r="AQ207" s="106" t="str">
        <f t="shared" si="48"/>
        <v/>
      </c>
      <c r="AR207" s="109" t="str">
        <f t="shared" si="57"/>
        <v/>
      </c>
      <c r="AT207" s="101" t="str">
        <f t="shared" si="58"/>
        <v/>
      </c>
      <c r="AU207" s="132" t="str">
        <f>IF($C207="", "", IFERROR(INDEX('Training &amp; Accreditation Items'!$D$11:$D$263, MATCH(C207, 'Training &amp; Accreditation Items'!$B$11:$B$263, 0)), ""))</f>
        <v/>
      </c>
      <c r="AW207" s="28" t="str">
        <f t="shared" ca="1" si="59"/>
        <v/>
      </c>
    </row>
    <row r="208" spans="1:49" x14ac:dyDescent="0.25">
      <c r="A208" s="2"/>
      <c r="B208" s="21"/>
      <c r="C208" s="35"/>
      <c r="D208" s="11"/>
      <c r="E208" s="11"/>
      <c r="F208" s="36"/>
      <c r="G208" s="2"/>
      <c r="H208" s="49" t="str">
        <f t="shared" si="49"/>
        <v/>
      </c>
      <c r="I208" s="45" t="str">
        <f>IF($C208="", "", IFERROR(INDEX('Training &amp; Accreditation Items'!$E$11:$E$263, MATCH($C208, 'Training &amp; Accreditation Items'!$B$11:$B$263, 0)), ""))</f>
        <v/>
      </c>
      <c r="J208" s="69" t="str">
        <f t="shared" si="50"/>
        <v/>
      </c>
      <c r="K208" s="2"/>
      <c r="L208" s="43"/>
      <c r="M208" s="28" t="str">
        <f t="shared" si="45"/>
        <v/>
      </c>
      <c r="N208" s="28" t="str">
        <f t="shared" si="46"/>
        <v/>
      </c>
      <c r="P208" s="101" t="str">
        <f t="shared" si="51"/>
        <v/>
      </c>
      <c r="S208" s="28" t="str">
        <f>IF('Training &amp; Accreditation Items'!$B208="", "", 'Training &amp; Accreditation Items'!B208)</f>
        <v/>
      </c>
      <c r="U208" s="28" t="str">
        <f t="shared" si="52"/>
        <v/>
      </c>
      <c r="V208" s="28" t="str">
        <f t="shared" si="47"/>
        <v/>
      </c>
      <c r="X208" s="28" t="str">
        <f>IF($C208="", "", IFERROR(INDEX('Training &amp; Accreditation Items'!$N$11:$N$263, MATCH($C208, 'Training &amp; Accreditation Items'!$B$11:$B$263, 0)), ""))</f>
        <v/>
      </c>
      <c r="Z208" s="28">
        <v>198</v>
      </c>
      <c r="AB208" s="112" t="str">
        <f>IF($C208="", "", IF(IFERROR(INDEX('Training &amp; Accreditation Items'!$F$11:$F$263, MATCH($C208, 'Training &amp; Accreditation Items'!$B$11:$B$263, 0)), "")="", "None", IFERROR(INDEX('Training &amp; Accreditation Items'!$F$11:$F$263, MATCH($C208, 'Training &amp; Accreditation Items'!$B$11:$B$263, 0)), "")))</f>
        <v/>
      </c>
      <c r="AD208" s="101" t="str">
        <f t="shared" si="53"/>
        <v/>
      </c>
      <c r="AE208" s="28" t="str">
        <f>IF($AD208="", "", COUNTIF($AD$11:$AD$263, "&lt;"&amp;$AD208)+1+COUNTIF($AD$11:$AD208, $AD208)-1)</f>
        <v/>
      </c>
      <c r="AH208" s="28">
        <v>198</v>
      </c>
      <c r="AJ208" s="101" t="str">
        <f t="shared" si="54"/>
        <v/>
      </c>
      <c r="AL208" s="101" t="str">
        <f t="shared" si="55"/>
        <v/>
      </c>
      <c r="AM208" s="28" t="str">
        <f>IF($AL208="", "", IF(IFERROR(INDEX('Training &amp; Accreditation Items'!$F$11:$F$263, MATCH(IFERROR(INDEX($C$11:$C$263, MATCH($AH208, $Z$11:$Z$263, 0)), ""), 'Training &amp; Accreditation Items'!$B$11:$B$263, 0)), "")="", "None", IFERROR(INDEX('Training &amp; Accreditation Items'!$F$11:$F$263, MATCH(IFERROR(INDEX($C$11:$C$263, MATCH($AH208, $Z$11:$Z$263, 0)), ""), 'Training &amp; Accreditation Items'!$B$11:$B$263, 0)), "")))</f>
        <v/>
      </c>
      <c r="AO208" s="28" t="str">
        <f t="shared" si="56"/>
        <v/>
      </c>
      <c r="AQ208" s="106" t="str">
        <f t="shared" si="48"/>
        <v/>
      </c>
      <c r="AR208" s="109" t="str">
        <f t="shared" si="57"/>
        <v/>
      </c>
      <c r="AT208" s="101" t="str">
        <f t="shared" si="58"/>
        <v/>
      </c>
      <c r="AU208" s="132" t="str">
        <f>IF($C208="", "", IFERROR(INDEX('Training &amp; Accreditation Items'!$D$11:$D$263, MATCH(C208, 'Training &amp; Accreditation Items'!$B$11:$B$263, 0)), ""))</f>
        <v/>
      </c>
      <c r="AW208" s="28" t="str">
        <f t="shared" ca="1" si="59"/>
        <v/>
      </c>
    </row>
    <row r="209" spans="1:49" x14ac:dyDescent="0.25">
      <c r="A209" s="2"/>
      <c r="B209" s="21"/>
      <c r="C209" s="35"/>
      <c r="D209" s="11"/>
      <c r="E209" s="11"/>
      <c r="F209" s="36"/>
      <c r="G209" s="2"/>
      <c r="H209" s="49" t="str">
        <f t="shared" si="49"/>
        <v/>
      </c>
      <c r="I209" s="45" t="str">
        <f>IF($C209="", "", IFERROR(INDEX('Training &amp; Accreditation Items'!$E$11:$E$263, MATCH($C209, 'Training &amp; Accreditation Items'!$B$11:$B$263, 0)), ""))</f>
        <v/>
      </c>
      <c r="J209" s="69" t="str">
        <f t="shared" si="50"/>
        <v/>
      </c>
      <c r="K209" s="2"/>
      <c r="L209" s="43"/>
      <c r="M209" s="28" t="str">
        <f t="shared" si="45"/>
        <v/>
      </c>
      <c r="N209" s="28" t="str">
        <f t="shared" si="46"/>
        <v/>
      </c>
      <c r="P209" s="101" t="str">
        <f t="shared" si="51"/>
        <v/>
      </c>
      <c r="S209" s="28" t="str">
        <f>IF('Training &amp; Accreditation Items'!$B209="", "", 'Training &amp; Accreditation Items'!B209)</f>
        <v/>
      </c>
      <c r="U209" s="28" t="str">
        <f t="shared" si="52"/>
        <v/>
      </c>
      <c r="V209" s="28" t="str">
        <f t="shared" si="47"/>
        <v/>
      </c>
      <c r="X209" s="28" t="str">
        <f>IF($C209="", "", IFERROR(INDEX('Training &amp; Accreditation Items'!$N$11:$N$263, MATCH($C209, 'Training &amp; Accreditation Items'!$B$11:$B$263, 0)), ""))</f>
        <v/>
      </c>
      <c r="Z209" s="28">
        <v>199</v>
      </c>
      <c r="AB209" s="112" t="str">
        <f>IF($C209="", "", IF(IFERROR(INDEX('Training &amp; Accreditation Items'!$F$11:$F$263, MATCH($C209, 'Training &amp; Accreditation Items'!$B$11:$B$263, 0)), "")="", "None", IFERROR(INDEX('Training &amp; Accreditation Items'!$F$11:$F$263, MATCH($C209, 'Training &amp; Accreditation Items'!$B$11:$B$263, 0)), "")))</f>
        <v/>
      </c>
      <c r="AD209" s="101" t="str">
        <f t="shared" si="53"/>
        <v/>
      </c>
      <c r="AE209" s="28" t="str">
        <f>IF($AD209="", "", COUNTIF($AD$11:$AD$263, "&lt;"&amp;$AD209)+1+COUNTIF($AD$11:$AD209, $AD209)-1)</f>
        <v/>
      </c>
      <c r="AH209" s="28">
        <v>199</v>
      </c>
      <c r="AJ209" s="101" t="str">
        <f t="shared" si="54"/>
        <v/>
      </c>
      <c r="AL209" s="101" t="str">
        <f t="shared" si="55"/>
        <v/>
      </c>
      <c r="AM209" s="28" t="str">
        <f>IF($AL209="", "", IF(IFERROR(INDEX('Training &amp; Accreditation Items'!$F$11:$F$263, MATCH(IFERROR(INDEX($C$11:$C$263, MATCH($AH209, $Z$11:$Z$263, 0)), ""), 'Training &amp; Accreditation Items'!$B$11:$B$263, 0)), "")="", "None", IFERROR(INDEX('Training &amp; Accreditation Items'!$F$11:$F$263, MATCH(IFERROR(INDEX($C$11:$C$263, MATCH($AH209, $Z$11:$Z$263, 0)), ""), 'Training &amp; Accreditation Items'!$B$11:$B$263, 0)), "")))</f>
        <v/>
      </c>
      <c r="AO209" s="28" t="str">
        <f t="shared" si="56"/>
        <v/>
      </c>
      <c r="AQ209" s="106" t="str">
        <f t="shared" si="48"/>
        <v/>
      </c>
      <c r="AR209" s="109" t="str">
        <f t="shared" si="57"/>
        <v/>
      </c>
      <c r="AT209" s="101" t="str">
        <f t="shared" si="58"/>
        <v/>
      </c>
      <c r="AU209" s="132" t="str">
        <f>IF($C209="", "", IFERROR(INDEX('Training &amp; Accreditation Items'!$D$11:$D$263, MATCH(C209, 'Training &amp; Accreditation Items'!$B$11:$B$263, 0)), ""))</f>
        <v/>
      </c>
      <c r="AW209" s="28" t="str">
        <f t="shared" ca="1" si="59"/>
        <v/>
      </c>
    </row>
    <row r="210" spans="1:49" x14ac:dyDescent="0.25">
      <c r="A210" s="2"/>
      <c r="B210" s="21"/>
      <c r="C210" s="35"/>
      <c r="D210" s="11"/>
      <c r="E210" s="11"/>
      <c r="F210" s="36"/>
      <c r="G210" s="2"/>
      <c r="H210" s="49" t="str">
        <f t="shared" si="49"/>
        <v/>
      </c>
      <c r="I210" s="45" t="str">
        <f>IF($C210="", "", IFERROR(INDEX('Training &amp; Accreditation Items'!$E$11:$E$263, MATCH($C210, 'Training &amp; Accreditation Items'!$B$11:$B$263, 0)), ""))</f>
        <v/>
      </c>
      <c r="J210" s="69" t="str">
        <f t="shared" si="50"/>
        <v/>
      </c>
      <c r="K210" s="2"/>
      <c r="L210" s="43"/>
      <c r="M210" s="28" t="str">
        <f t="shared" si="45"/>
        <v/>
      </c>
      <c r="N210" s="28" t="str">
        <f t="shared" si="46"/>
        <v/>
      </c>
      <c r="P210" s="101" t="str">
        <f t="shared" si="51"/>
        <v/>
      </c>
      <c r="S210" s="28" t="str">
        <f>IF('Training &amp; Accreditation Items'!$B210="", "", 'Training &amp; Accreditation Items'!B210)</f>
        <v/>
      </c>
      <c r="U210" s="28" t="str">
        <f t="shared" si="52"/>
        <v/>
      </c>
      <c r="V210" s="28" t="str">
        <f t="shared" si="47"/>
        <v/>
      </c>
      <c r="X210" s="28" t="str">
        <f>IF($C210="", "", IFERROR(INDEX('Training &amp; Accreditation Items'!$N$11:$N$263, MATCH($C210, 'Training &amp; Accreditation Items'!$B$11:$B$263, 0)), ""))</f>
        <v/>
      </c>
      <c r="Z210" s="28">
        <v>200</v>
      </c>
      <c r="AB210" s="112" t="str">
        <f>IF($C210="", "", IF(IFERROR(INDEX('Training &amp; Accreditation Items'!$F$11:$F$263, MATCH($C210, 'Training &amp; Accreditation Items'!$B$11:$B$263, 0)), "")="", "None", IFERROR(INDEX('Training &amp; Accreditation Items'!$F$11:$F$263, MATCH($C210, 'Training &amp; Accreditation Items'!$B$11:$B$263, 0)), "")))</f>
        <v/>
      </c>
      <c r="AD210" s="101" t="str">
        <f t="shared" si="53"/>
        <v/>
      </c>
      <c r="AE210" s="28" t="str">
        <f>IF($AD210="", "", COUNTIF($AD$11:$AD$263, "&lt;"&amp;$AD210)+1+COUNTIF($AD$11:$AD210, $AD210)-1)</f>
        <v/>
      </c>
      <c r="AH210" s="28">
        <v>200</v>
      </c>
      <c r="AJ210" s="101" t="str">
        <f t="shared" si="54"/>
        <v/>
      </c>
      <c r="AL210" s="101" t="str">
        <f t="shared" si="55"/>
        <v/>
      </c>
      <c r="AM210" s="28" t="str">
        <f>IF($AL210="", "", IF(IFERROR(INDEX('Training &amp; Accreditation Items'!$F$11:$F$263, MATCH(IFERROR(INDEX($C$11:$C$263, MATCH($AH210, $Z$11:$Z$263, 0)), ""), 'Training &amp; Accreditation Items'!$B$11:$B$263, 0)), "")="", "None", IFERROR(INDEX('Training &amp; Accreditation Items'!$F$11:$F$263, MATCH(IFERROR(INDEX($C$11:$C$263, MATCH($AH210, $Z$11:$Z$263, 0)), ""), 'Training &amp; Accreditation Items'!$B$11:$B$263, 0)), "")))</f>
        <v/>
      </c>
      <c r="AO210" s="28" t="str">
        <f t="shared" si="56"/>
        <v/>
      </c>
      <c r="AQ210" s="106" t="str">
        <f t="shared" si="48"/>
        <v/>
      </c>
      <c r="AR210" s="109" t="str">
        <f t="shared" si="57"/>
        <v/>
      </c>
      <c r="AT210" s="101" t="str">
        <f t="shared" si="58"/>
        <v/>
      </c>
      <c r="AU210" s="132" t="str">
        <f>IF($C210="", "", IFERROR(INDEX('Training &amp; Accreditation Items'!$D$11:$D$263, MATCH(C210, 'Training &amp; Accreditation Items'!$B$11:$B$263, 0)), ""))</f>
        <v/>
      </c>
      <c r="AW210" s="28" t="str">
        <f t="shared" ca="1" si="59"/>
        <v/>
      </c>
    </row>
    <row r="211" spans="1:49" x14ac:dyDescent="0.25">
      <c r="A211" s="2"/>
      <c r="B211" s="21"/>
      <c r="C211" s="35"/>
      <c r="D211" s="11"/>
      <c r="E211" s="11"/>
      <c r="F211" s="36"/>
      <c r="G211" s="2"/>
      <c r="H211" s="49" t="str">
        <f t="shared" si="49"/>
        <v/>
      </c>
      <c r="I211" s="45" t="str">
        <f>IF($C211="", "", IFERROR(INDEX('Training &amp; Accreditation Items'!$E$11:$E$263, MATCH($C211, 'Training &amp; Accreditation Items'!$B$11:$B$263, 0)), ""))</f>
        <v/>
      </c>
      <c r="J211" s="69" t="str">
        <f t="shared" si="50"/>
        <v/>
      </c>
      <c r="K211" s="2"/>
      <c r="L211" s="43"/>
      <c r="M211" s="28" t="str">
        <f t="shared" si="45"/>
        <v/>
      </c>
      <c r="N211" s="28" t="str">
        <f t="shared" si="46"/>
        <v/>
      </c>
      <c r="P211" s="101" t="str">
        <f t="shared" si="51"/>
        <v/>
      </c>
      <c r="S211" s="28" t="str">
        <f>IF('Training &amp; Accreditation Items'!$B211="", "", 'Training &amp; Accreditation Items'!B211)</f>
        <v/>
      </c>
      <c r="U211" s="28" t="str">
        <f t="shared" si="52"/>
        <v/>
      </c>
      <c r="V211" s="28" t="str">
        <f t="shared" si="47"/>
        <v/>
      </c>
      <c r="X211" s="28" t="str">
        <f>IF($C211="", "", IFERROR(INDEX('Training &amp; Accreditation Items'!$N$11:$N$263, MATCH($C211, 'Training &amp; Accreditation Items'!$B$11:$B$263, 0)), ""))</f>
        <v/>
      </c>
      <c r="Z211" s="28">
        <v>201</v>
      </c>
      <c r="AB211" s="112" t="str">
        <f>IF($C211="", "", IF(IFERROR(INDEX('Training &amp; Accreditation Items'!$F$11:$F$263, MATCH($C211, 'Training &amp; Accreditation Items'!$B$11:$B$263, 0)), "")="", "None", IFERROR(INDEX('Training &amp; Accreditation Items'!$F$11:$F$263, MATCH($C211, 'Training &amp; Accreditation Items'!$B$11:$B$263, 0)), "")))</f>
        <v/>
      </c>
      <c r="AD211" s="101" t="str">
        <f t="shared" si="53"/>
        <v/>
      </c>
      <c r="AE211" s="28" t="str">
        <f>IF($AD211="", "", COUNTIF($AD$11:$AD$263, "&lt;"&amp;$AD211)+1+COUNTIF($AD$11:$AD211, $AD211)-1)</f>
        <v/>
      </c>
      <c r="AH211" s="28">
        <v>201</v>
      </c>
      <c r="AJ211" s="101" t="str">
        <f t="shared" si="54"/>
        <v/>
      </c>
      <c r="AL211" s="101" t="str">
        <f t="shared" si="55"/>
        <v/>
      </c>
      <c r="AM211" s="28" t="str">
        <f>IF($AL211="", "", IF(IFERROR(INDEX('Training &amp; Accreditation Items'!$F$11:$F$263, MATCH(IFERROR(INDEX($C$11:$C$263, MATCH($AH211, $Z$11:$Z$263, 0)), ""), 'Training &amp; Accreditation Items'!$B$11:$B$263, 0)), "")="", "None", IFERROR(INDEX('Training &amp; Accreditation Items'!$F$11:$F$263, MATCH(IFERROR(INDEX($C$11:$C$263, MATCH($AH211, $Z$11:$Z$263, 0)), ""), 'Training &amp; Accreditation Items'!$B$11:$B$263, 0)), "")))</f>
        <v/>
      </c>
      <c r="AO211" s="28" t="str">
        <f t="shared" si="56"/>
        <v/>
      </c>
      <c r="AQ211" s="106" t="str">
        <f t="shared" si="48"/>
        <v/>
      </c>
      <c r="AR211" s="109" t="str">
        <f t="shared" si="57"/>
        <v/>
      </c>
      <c r="AT211" s="101" t="str">
        <f t="shared" si="58"/>
        <v/>
      </c>
      <c r="AU211" s="132" t="str">
        <f>IF($C211="", "", IFERROR(INDEX('Training &amp; Accreditation Items'!$D$11:$D$263, MATCH(C211, 'Training &amp; Accreditation Items'!$B$11:$B$263, 0)), ""))</f>
        <v/>
      </c>
      <c r="AW211" s="28" t="str">
        <f t="shared" ca="1" si="59"/>
        <v/>
      </c>
    </row>
    <row r="212" spans="1:49" x14ac:dyDescent="0.25">
      <c r="A212" s="2"/>
      <c r="B212" s="21"/>
      <c r="C212" s="35"/>
      <c r="D212" s="11"/>
      <c r="E212" s="11"/>
      <c r="F212" s="36"/>
      <c r="G212" s="2"/>
      <c r="H212" s="49" t="str">
        <f t="shared" si="49"/>
        <v/>
      </c>
      <c r="I212" s="45" t="str">
        <f>IF($C212="", "", IFERROR(INDEX('Training &amp; Accreditation Items'!$E$11:$E$263, MATCH($C212, 'Training &amp; Accreditation Items'!$B$11:$B$263, 0)), ""))</f>
        <v/>
      </c>
      <c r="J212" s="69" t="str">
        <f t="shared" si="50"/>
        <v/>
      </c>
      <c r="K212" s="2"/>
      <c r="L212" s="43"/>
      <c r="M212" s="28" t="str">
        <f t="shared" si="45"/>
        <v/>
      </c>
      <c r="N212" s="28" t="str">
        <f t="shared" si="46"/>
        <v/>
      </c>
      <c r="P212" s="101" t="str">
        <f t="shared" si="51"/>
        <v/>
      </c>
      <c r="S212" s="28" t="str">
        <f>IF('Training &amp; Accreditation Items'!$B212="", "", 'Training &amp; Accreditation Items'!B212)</f>
        <v/>
      </c>
      <c r="U212" s="28" t="str">
        <f t="shared" si="52"/>
        <v/>
      </c>
      <c r="V212" s="28" t="str">
        <f t="shared" si="47"/>
        <v/>
      </c>
      <c r="X212" s="28" t="str">
        <f>IF($C212="", "", IFERROR(INDEX('Training &amp; Accreditation Items'!$N$11:$N$263, MATCH($C212, 'Training &amp; Accreditation Items'!$B$11:$B$263, 0)), ""))</f>
        <v/>
      </c>
      <c r="Z212" s="28">
        <v>202</v>
      </c>
      <c r="AB212" s="112" t="str">
        <f>IF($C212="", "", IF(IFERROR(INDEX('Training &amp; Accreditation Items'!$F$11:$F$263, MATCH($C212, 'Training &amp; Accreditation Items'!$B$11:$B$263, 0)), "")="", "None", IFERROR(INDEX('Training &amp; Accreditation Items'!$F$11:$F$263, MATCH($C212, 'Training &amp; Accreditation Items'!$B$11:$B$263, 0)), "")))</f>
        <v/>
      </c>
      <c r="AD212" s="101" t="str">
        <f t="shared" si="53"/>
        <v/>
      </c>
      <c r="AE212" s="28" t="str">
        <f>IF($AD212="", "", COUNTIF($AD$11:$AD$263, "&lt;"&amp;$AD212)+1+COUNTIF($AD$11:$AD212, $AD212)-1)</f>
        <v/>
      </c>
      <c r="AH212" s="28">
        <v>202</v>
      </c>
      <c r="AJ212" s="101" t="str">
        <f t="shared" si="54"/>
        <v/>
      </c>
      <c r="AL212" s="101" t="str">
        <f t="shared" si="55"/>
        <v/>
      </c>
      <c r="AM212" s="28" t="str">
        <f>IF($AL212="", "", IF(IFERROR(INDEX('Training &amp; Accreditation Items'!$F$11:$F$263, MATCH(IFERROR(INDEX($C$11:$C$263, MATCH($AH212, $Z$11:$Z$263, 0)), ""), 'Training &amp; Accreditation Items'!$B$11:$B$263, 0)), "")="", "None", IFERROR(INDEX('Training &amp; Accreditation Items'!$F$11:$F$263, MATCH(IFERROR(INDEX($C$11:$C$263, MATCH($AH212, $Z$11:$Z$263, 0)), ""), 'Training &amp; Accreditation Items'!$B$11:$B$263, 0)), "")))</f>
        <v/>
      </c>
      <c r="AO212" s="28" t="str">
        <f t="shared" si="56"/>
        <v/>
      </c>
      <c r="AQ212" s="106" t="str">
        <f t="shared" si="48"/>
        <v/>
      </c>
      <c r="AR212" s="109" t="str">
        <f t="shared" si="57"/>
        <v/>
      </c>
      <c r="AT212" s="101" t="str">
        <f t="shared" si="58"/>
        <v/>
      </c>
      <c r="AU212" s="132" t="str">
        <f>IF($C212="", "", IFERROR(INDEX('Training &amp; Accreditation Items'!$D$11:$D$263, MATCH(C212, 'Training &amp; Accreditation Items'!$B$11:$B$263, 0)), ""))</f>
        <v/>
      </c>
      <c r="AW212" s="28" t="str">
        <f t="shared" ca="1" si="59"/>
        <v/>
      </c>
    </row>
    <row r="213" spans="1:49" x14ac:dyDescent="0.25">
      <c r="A213" s="2"/>
      <c r="B213" s="21"/>
      <c r="C213" s="35"/>
      <c r="D213" s="11"/>
      <c r="E213" s="11"/>
      <c r="F213" s="36"/>
      <c r="G213" s="2"/>
      <c r="H213" s="49" t="str">
        <f t="shared" si="49"/>
        <v/>
      </c>
      <c r="I213" s="45" t="str">
        <f>IF($C213="", "", IFERROR(INDEX('Training &amp; Accreditation Items'!$E$11:$E$263, MATCH($C213, 'Training &amp; Accreditation Items'!$B$11:$B$263, 0)), ""))</f>
        <v/>
      </c>
      <c r="J213" s="69" t="str">
        <f t="shared" si="50"/>
        <v/>
      </c>
      <c r="K213" s="2"/>
      <c r="L213" s="43"/>
      <c r="M213" s="28" t="str">
        <f t="shared" si="45"/>
        <v/>
      </c>
      <c r="N213" s="28" t="str">
        <f t="shared" si="46"/>
        <v/>
      </c>
      <c r="P213" s="101" t="str">
        <f t="shared" si="51"/>
        <v/>
      </c>
      <c r="S213" s="28" t="str">
        <f>IF('Training &amp; Accreditation Items'!$B213="", "", 'Training &amp; Accreditation Items'!B213)</f>
        <v/>
      </c>
      <c r="U213" s="28" t="str">
        <f t="shared" si="52"/>
        <v/>
      </c>
      <c r="V213" s="28" t="str">
        <f t="shared" si="47"/>
        <v/>
      </c>
      <c r="X213" s="28" t="str">
        <f>IF($C213="", "", IFERROR(INDEX('Training &amp; Accreditation Items'!$N$11:$N$263, MATCH($C213, 'Training &amp; Accreditation Items'!$B$11:$B$263, 0)), ""))</f>
        <v/>
      </c>
      <c r="Z213" s="28">
        <v>203</v>
      </c>
      <c r="AB213" s="112" t="str">
        <f>IF($C213="", "", IF(IFERROR(INDEX('Training &amp; Accreditation Items'!$F$11:$F$263, MATCH($C213, 'Training &amp; Accreditation Items'!$B$11:$B$263, 0)), "")="", "None", IFERROR(INDEX('Training &amp; Accreditation Items'!$F$11:$F$263, MATCH($C213, 'Training &amp; Accreditation Items'!$B$11:$B$263, 0)), "")))</f>
        <v/>
      </c>
      <c r="AD213" s="101" t="str">
        <f t="shared" si="53"/>
        <v/>
      </c>
      <c r="AE213" s="28" t="str">
        <f>IF($AD213="", "", COUNTIF($AD$11:$AD$263, "&lt;"&amp;$AD213)+1+COUNTIF($AD$11:$AD213, $AD213)-1)</f>
        <v/>
      </c>
      <c r="AH213" s="28">
        <v>203</v>
      </c>
      <c r="AJ213" s="101" t="str">
        <f t="shared" si="54"/>
        <v/>
      </c>
      <c r="AL213" s="101" t="str">
        <f t="shared" si="55"/>
        <v/>
      </c>
      <c r="AM213" s="28" t="str">
        <f>IF($AL213="", "", IF(IFERROR(INDEX('Training &amp; Accreditation Items'!$F$11:$F$263, MATCH(IFERROR(INDEX($C$11:$C$263, MATCH($AH213, $Z$11:$Z$263, 0)), ""), 'Training &amp; Accreditation Items'!$B$11:$B$263, 0)), "")="", "None", IFERROR(INDEX('Training &amp; Accreditation Items'!$F$11:$F$263, MATCH(IFERROR(INDEX($C$11:$C$263, MATCH($AH213, $Z$11:$Z$263, 0)), ""), 'Training &amp; Accreditation Items'!$B$11:$B$263, 0)), "")))</f>
        <v/>
      </c>
      <c r="AO213" s="28" t="str">
        <f t="shared" si="56"/>
        <v/>
      </c>
      <c r="AQ213" s="106" t="str">
        <f t="shared" si="48"/>
        <v/>
      </c>
      <c r="AR213" s="109" t="str">
        <f t="shared" si="57"/>
        <v/>
      </c>
      <c r="AT213" s="101" t="str">
        <f t="shared" si="58"/>
        <v/>
      </c>
      <c r="AU213" s="132" t="str">
        <f>IF($C213="", "", IFERROR(INDEX('Training &amp; Accreditation Items'!$D$11:$D$263, MATCH(C213, 'Training &amp; Accreditation Items'!$B$11:$B$263, 0)), ""))</f>
        <v/>
      </c>
      <c r="AW213" s="28" t="str">
        <f t="shared" ca="1" si="59"/>
        <v/>
      </c>
    </row>
    <row r="214" spans="1:49" x14ac:dyDescent="0.25">
      <c r="A214" s="2"/>
      <c r="B214" s="21"/>
      <c r="C214" s="35"/>
      <c r="D214" s="11"/>
      <c r="E214" s="11"/>
      <c r="F214" s="36"/>
      <c r="G214" s="2"/>
      <c r="H214" s="49" t="str">
        <f t="shared" si="49"/>
        <v/>
      </c>
      <c r="I214" s="45" t="str">
        <f>IF($C214="", "", IFERROR(INDEX('Training &amp; Accreditation Items'!$E$11:$E$263, MATCH($C214, 'Training &amp; Accreditation Items'!$B$11:$B$263, 0)), ""))</f>
        <v/>
      </c>
      <c r="J214" s="69" t="str">
        <f t="shared" si="50"/>
        <v/>
      </c>
      <c r="K214" s="2"/>
      <c r="L214" s="43"/>
      <c r="M214" s="28" t="str">
        <f t="shared" si="45"/>
        <v/>
      </c>
      <c r="N214" s="28" t="str">
        <f t="shared" si="46"/>
        <v/>
      </c>
      <c r="P214" s="101" t="str">
        <f t="shared" si="51"/>
        <v/>
      </c>
      <c r="S214" s="28" t="str">
        <f>IF('Training &amp; Accreditation Items'!$B214="", "", 'Training &amp; Accreditation Items'!B214)</f>
        <v/>
      </c>
      <c r="U214" s="28" t="str">
        <f t="shared" si="52"/>
        <v/>
      </c>
      <c r="V214" s="28" t="str">
        <f t="shared" si="47"/>
        <v/>
      </c>
      <c r="X214" s="28" t="str">
        <f>IF($C214="", "", IFERROR(INDEX('Training &amp; Accreditation Items'!$N$11:$N$263, MATCH($C214, 'Training &amp; Accreditation Items'!$B$11:$B$263, 0)), ""))</f>
        <v/>
      </c>
      <c r="Z214" s="28">
        <v>204</v>
      </c>
      <c r="AB214" s="112" t="str">
        <f>IF($C214="", "", IF(IFERROR(INDEX('Training &amp; Accreditation Items'!$F$11:$F$263, MATCH($C214, 'Training &amp; Accreditation Items'!$B$11:$B$263, 0)), "")="", "None", IFERROR(INDEX('Training &amp; Accreditation Items'!$F$11:$F$263, MATCH($C214, 'Training &amp; Accreditation Items'!$B$11:$B$263, 0)), "")))</f>
        <v/>
      </c>
      <c r="AD214" s="101" t="str">
        <f t="shared" si="53"/>
        <v/>
      </c>
      <c r="AE214" s="28" t="str">
        <f>IF($AD214="", "", COUNTIF($AD$11:$AD$263, "&lt;"&amp;$AD214)+1+COUNTIF($AD$11:$AD214, $AD214)-1)</f>
        <v/>
      </c>
      <c r="AH214" s="28">
        <v>204</v>
      </c>
      <c r="AJ214" s="101" t="str">
        <f t="shared" si="54"/>
        <v/>
      </c>
      <c r="AL214" s="101" t="str">
        <f t="shared" si="55"/>
        <v/>
      </c>
      <c r="AM214" s="28" t="str">
        <f>IF($AL214="", "", IF(IFERROR(INDEX('Training &amp; Accreditation Items'!$F$11:$F$263, MATCH(IFERROR(INDEX($C$11:$C$263, MATCH($AH214, $Z$11:$Z$263, 0)), ""), 'Training &amp; Accreditation Items'!$B$11:$B$263, 0)), "")="", "None", IFERROR(INDEX('Training &amp; Accreditation Items'!$F$11:$F$263, MATCH(IFERROR(INDEX($C$11:$C$263, MATCH($AH214, $Z$11:$Z$263, 0)), ""), 'Training &amp; Accreditation Items'!$B$11:$B$263, 0)), "")))</f>
        <v/>
      </c>
      <c r="AO214" s="28" t="str">
        <f t="shared" si="56"/>
        <v/>
      </c>
      <c r="AQ214" s="106" t="str">
        <f t="shared" si="48"/>
        <v/>
      </c>
      <c r="AR214" s="109" t="str">
        <f t="shared" si="57"/>
        <v/>
      </c>
      <c r="AT214" s="101" t="str">
        <f t="shared" si="58"/>
        <v/>
      </c>
      <c r="AU214" s="132" t="str">
        <f>IF($C214="", "", IFERROR(INDEX('Training &amp; Accreditation Items'!$D$11:$D$263, MATCH(C214, 'Training &amp; Accreditation Items'!$B$11:$B$263, 0)), ""))</f>
        <v/>
      </c>
      <c r="AW214" s="28" t="str">
        <f t="shared" ca="1" si="59"/>
        <v/>
      </c>
    </row>
    <row r="215" spans="1:49" x14ac:dyDescent="0.25">
      <c r="A215" s="2"/>
      <c r="B215" s="21"/>
      <c r="C215" s="35"/>
      <c r="D215" s="11"/>
      <c r="E215" s="11"/>
      <c r="F215" s="36"/>
      <c r="G215" s="2"/>
      <c r="H215" s="49" t="str">
        <f t="shared" si="49"/>
        <v/>
      </c>
      <c r="I215" s="45" t="str">
        <f>IF($C215="", "", IFERROR(INDEX('Training &amp; Accreditation Items'!$E$11:$E$263, MATCH($C215, 'Training &amp; Accreditation Items'!$B$11:$B$263, 0)), ""))</f>
        <v/>
      </c>
      <c r="J215" s="69" t="str">
        <f t="shared" si="50"/>
        <v/>
      </c>
      <c r="K215" s="2"/>
      <c r="L215" s="43"/>
      <c r="M215" s="28" t="str">
        <f t="shared" si="45"/>
        <v/>
      </c>
      <c r="N215" s="28" t="str">
        <f t="shared" si="46"/>
        <v/>
      </c>
      <c r="P215" s="101" t="str">
        <f t="shared" si="51"/>
        <v/>
      </c>
      <c r="S215" s="28" t="str">
        <f>IF('Training &amp; Accreditation Items'!$B215="", "", 'Training &amp; Accreditation Items'!B215)</f>
        <v/>
      </c>
      <c r="U215" s="28" t="str">
        <f t="shared" si="52"/>
        <v/>
      </c>
      <c r="V215" s="28" t="str">
        <f t="shared" si="47"/>
        <v/>
      </c>
      <c r="X215" s="28" t="str">
        <f>IF($C215="", "", IFERROR(INDEX('Training &amp; Accreditation Items'!$N$11:$N$263, MATCH($C215, 'Training &amp; Accreditation Items'!$B$11:$B$263, 0)), ""))</f>
        <v/>
      </c>
      <c r="Z215" s="28">
        <v>205</v>
      </c>
      <c r="AB215" s="112" t="str">
        <f>IF($C215="", "", IF(IFERROR(INDEX('Training &amp; Accreditation Items'!$F$11:$F$263, MATCH($C215, 'Training &amp; Accreditation Items'!$B$11:$B$263, 0)), "")="", "None", IFERROR(INDEX('Training &amp; Accreditation Items'!$F$11:$F$263, MATCH($C215, 'Training &amp; Accreditation Items'!$B$11:$B$263, 0)), "")))</f>
        <v/>
      </c>
      <c r="AD215" s="101" t="str">
        <f t="shared" si="53"/>
        <v/>
      </c>
      <c r="AE215" s="28" t="str">
        <f>IF($AD215="", "", COUNTIF($AD$11:$AD$263, "&lt;"&amp;$AD215)+1+COUNTIF($AD$11:$AD215, $AD215)-1)</f>
        <v/>
      </c>
      <c r="AH215" s="28">
        <v>205</v>
      </c>
      <c r="AJ215" s="101" t="str">
        <f t="shared" si="54"/>
        <v/>
      </c>
      <c r="AL215" s="101" t="str">
        <f t="shared" si="55"/>
        <v/>
      </c>
      <c r="AM215" s="28" t="str">
        <f>IF($AL215="", "", IF(IFERROR(INDEX('Training &amp; Accreditation Items'!$F$11:$F$263, MATCH(IFERROR(INDEX($C$11:$C$263, MATCH($AH215, $Z$11:$Z$263, 0)), ""), 'Training &amp; Accreditation Items'!$B$11:$B$263, 0)), "")="", "None", IFERROR(INDEX('Training &amp; Accreditation Items'!$F$11:$F$263, MATCH(IFERROR(INDEX($C$11:$C$263, MATCH($AH215, $Z$11:$Z$263, 0)), ""), 'Training &amp; Accreditation Items'!$B$11:$B$263, 0)), "")))</f>
        <v/>
      </c>
      <c r="AO215" s="28" t="str">
        <f t="shared" si="56"/>
        <v/>
      </c>
      <c r="AQ215" s="106" t="str">
        <f t="shared" si="48"/>
        <v/>
      </c>
      <c r="AR215" s="109" t="str">
        <f t="shared" si="57"/>
        <v/>
      </c>
      <c r="AT215" s="101" t="str">
        <f t="shared" si="58"/>
        <v/>
      </c>
      <c r="AU215" s="132" t="str">
        <f>IF($C215="", "", IFERROR(INDEX('Training &amp; Accreditation Items'!$D$11:$D$263, MATCH(C215, 'Training &amp; Accreditation Items'!$B$11:$B$263, 0)), ""))</f>
        <v/>
      </c>
      <c r="AW215" s="28" t="str">
        <f t="shared" ca="1" si="59"/>
        <v/>
      </c>
    </row>
    <row r="216" spans="1:49" x14ac:dyDescent="0.25">
      <c r="A216" s="2"/>
      <c r="B216" s="21"/>
      <c r="C216" s="35"/>
      <c r="D216" s="11"/>
      <c r="E216" s="11"/>
      <c r="F216" s="36"/>
      <c r="G216" s="2"/>
      <c r="H216" s="49" t="str">
        <f t="shared" si="49"/>
        <v/>
      </c>
      <c r="I216" s="45" t="str">
        <f>IF($C216="", "", IFERROR(INDEX('Training &amp; Accreditation Items'!$E$11:$E$263, MATCH($C216, 'Training &amp; Accreditation Items'!$B$11:$B$263, 0)), ""))</f>
        <v/>
      </c>
      <c r="J216" s="69" t="str">
        <f t="shared" si="50"/>
        <v/>
      </c>
      <c r="K216" s="2"/>
      <c r="L216" s="43"/>
      <c r="M216" s="28" t="str">
        <f t="shared" si="45"/>
        <v/>
      </c>
      <c r="N216" s="28" t="str">
        <f t="shared" si="46"/>
        <v/>
      </c>
      <c r="P216" s="101" t="str">
        <f t="shared" si="51"/>
        <v/>
      </c>
      <c r="S216" s="28" t="str">
        <f>IF('Training &amp; Accreditation Items'!$B216="", "", 'Training &amp; Accreditation Items'!B216)</f>
        <v/>
      </c>
      <c r="U216" s="28" t="str">
        <f t="shared" si="52"/>
        <v/>
      </c>
      <c r="V216" s="28" t="str">
        <f t="shared" si="47"/>
        <v/>
      </c>
      <c r="X216" s="28" t="str">
        <f>IF($C216="", "", IFERROR(INDEX('Training &amp; Accreditation Items'!$N$11:$N$263, MATCH($C216, 'Training &amp; Accreditation Items'!$B$11:$B$263, 0)), ""))</f>
        <v/>
      </c>
      <c r="Z216" s="28">
        <v>206</v>
      </c>
      <c r="AB216" s="112" t="str">
        <f>IF($C216="", "", IF(IFERROR(INDEX('Training &amp; Accreditation Items'!$F$11:$F$263, MATCH($C216, 'Training &amp; Accreditation Items'!$B$11:$B$263, 0)), "")="", "None", IFERROR(INDEX('Training &amp; Accreditation Items'!$F$11:$F$263, MATCH($C216, 'Training &amp; Accreditation Items'!$B$11:$B$263, 0)), "")))</f>
        <v/>
      </c>
      <c r="AD216" s="101" t="str">
        <f t="shared" si="53"/>
        <v/>
      </c>
      <c r="AE216" s="28" t="str">
        <f>IF($AD216="", "", COUNTIF($AD$11:$AD$263, "&lt;"&amp;$AD216)+1+COUNTIF($AD$11:$AD216, $AD216)-1)</f>
        <v/>
      </c>
      <c r="AH216" s="28">
        <v>206</v>
      </c>
      <c r="AJ216" s="101" t="str">
        <f t="shared" si="54"/>
        <v/>
      </c>
      <c r="AL216" s="101" t="str">
        <f t="shared" si="55"/>
        <v/>
      </c>
      <c r="AM216" s="28" t="str">
        <f>IF($AL216="", "", IF(IFERROR(INDEX('Training &amp; Accreditation Items'!$F$11:$F$263, MATCH(IFERROR(INDEX($C$11:$C$263, MATCH($AH216, $Z$11:$Z$263, 0)), ""), 'Training &amp; Accreditation Items'!$B$11:$B$263, 0)), "")="", "None", IFERROR(INDEX('Training &amp; Accreditation Items'!$F$11:$F$263, MATCH(IFERROR(INDEX($C$11:$C$263, MATCH($AH216, $Z$11:$Z$263, 0)), ""), 'Training &amp; Accreditation Items'!$B$11:$B$263, 0)), "")))</f>
        <v/>
      </c>
      <c r="AO216" s="28" t="str">
        <f t="shared" si="56"/>
        <v/>
      </c>
      <c r="AQ216" s="106" t="str">
        <f t="shared" si="48"/>
        <v/>
      </c>
      <c r="AR216" s="109" t="str">
        <f t="shared" si="57"/>
        <v/>
      </c>
      <c r="AT216" s="101" t="str">
        <f t="shared" si="58"/>
        <v/>
      </c>
      <c r="AU216" s="132" t="str">
        <f>IF($C216="", "", IFERROR(INDEX('Training &amp; Accreditation Items'!$D$11:$D$263, MATCH(C216, 'Training &amp; Accreditation Items'!$B$11:$B$263, 0)), ""))</f>
        <v/>
      </c>
      <c r="AW216" s="28" t="str">
        <f t="shared" ca="1" si="59"/>
        <v/>
      </c>
    </row>
    <row r="217" spans="1:49" x14ac:dyDescent="0.25">
      <c r="A217" s="2"/>
      <c r="B217" s="21"/>
      <c r="C217" s="35"/>
      <c r="D217" s="11"/>
      <c r="E217" s="11"/>
      <c r="F217" s="36"/>
      <c r="G217" s="2"/>
      <c r="H217" s="49" t="str">
        <f t="shared" si="49"/>
        <v/>
      </c>
      <c r="I217" s="45" t="str">
        <f>IF($C217="", "", IFERROR(INDEX('Training &amp; Accreditation Items'!$E$11:$E$263, MATCH($C217, 'Training &amp; Accreditation Items'!$B$11:$B$263, 0)), ""))</f>
        <v/>
      </c>
      <c r="J217" s="69" t="str">
        <f t="shared" si="50"/>
        <v/>
      </c>
      <c r="K217" s="2"/>
      <c r="L217" s="43"/>
      <c r="M217" s="28" t="str">
        <f t="shared" si="45"/>
        <v/>
      </c>
      <c r="N217" s="28" t="str">
        <f t="shared" si="46"/>
        <v/>
      </c>
      <c r="P217" s="101" t="str">
        <f t="shared" si="51"/>
        <v/>
      </c>
      <c r="S217" s="28" t="str">
        <f>IF('Training &amp; Accreditation Items'!$B217="", "", 'Training &amp; Accreditation Items'!B217)</f>
        <v/>
      </c>
      <c r="U217" s="28" t="str">
        <f t="shared" si="52"/>
        <v/>
      </c>
      <c r="V217" s="28" t="str">
        <f t="shared" si="47"/>
        <v/>
      </c>
      <c r="X217" s="28" t="str">
        <f>IF($C217="", "", IFERROR(INDEX('Training &amp; Accreditation Items'!$N$11:$N$263, MATCH($C217, 'Training &amp; Accreditation Items'!$B$11:$B$263, 0)), ""))</f>
        <v/>
      </c>
      <c r="Z217" s="28">
        <v>207</v>
      </c>
      <c r="AB217" s="112" t="str">
        <f>IF($C217="", "", IF(IFERROR(INDEX('Training &amp; Accreditation Items'!$F$11:$F$263, MATCH($C217, 'Training &amp; Accreditation Items'!$B$11:$B$263, 0)), "")="", "None", IFERROR(INDEX('Training &amp; Accreditation Items'!$F$11:$F$263, MATCH($C217, 'Training &amp; Accreditation Items'!$B$11:$B$263, 0)), "")))</f>
        <v/>
      </c>
      <c r="AD217" s="101" t="str">
        <f t="shared" si="53"/>
        <v/>
      </c>
      <c r="AE217" s="28" t="str">
        <f>IF($AD217="", "", COUNTIF($AD$11:$AD$263, "&lt;"&amp;$AD217)+1+COUNTIF($AD$11:$AD217, $AD217)-1)</f>
        <v/>
      </c>
      <c r="AH217" s="28">
        <v>207</v>
      </c>
      <c r="AJ217" s="101" t="str">
        <f t="shared" si="54"/>
        <v/>
      </c>
      <c r="AL217" s="101" t="str">
        <f t="shared" si="55"/>
        <v/>
      </c>
      <c r="AM217" s="28" t="str">
        <f>IF($AL217="", "", IF(IFERROR(INDEX('Training &amp; Accreditation Items'!$F$11:$F$263, MATCH(IFERROR(INDEX($C$11:$C$263, MATCH($AH217, $Z$11:$Z$263, 0)), ""), 'Training &amp; Accreditation Items'!$B$11:$B$263, 0)), "")="", "None", IFERROR(INDEX('Training &amp; Accreditation Items'!$F$11:$F$263, MATCH(IFERROR(INDEX($C$11:$C$263, MATCH($AH217, $Z$11:$Z$263, 0)), ""), 'Training &amp; Accreditation Items'!$B$11:$B$263, 0)), "")))</f>
        <v/>
      </c>
      <c r="AO217" s="28" t="str">
        <f t="shared" si="56"/>
        <v/>
      </c>
      <c r="AQ217" s="106" t="str">
        <f t="shared" si="48"/>
        <v/>
      </c>
      <c r="AR217" s="109" t="str">
        <f t="shared" si="57"/>
        <v/>
      </c>
      <c r="AT217" s="101" t="str">
        <f t="shared" si="58"/>
        <v/>
      </c>
      <c r="AU217" s="132" t="str">
        <f>IF($C217="", "", IFERROR(INDEX('Training &amp; Accreditation Items'!$D$11:$D$263, MATCH(C217, 'Training &amp; Accreditation Items'!$B$11:$B$263, 0)), ""))</f>
        <v/>
      </c>
      <c r="AW217" s="28" t="str">
        <f t="shared" ca="1" si="59"/>
        <v/>
      </c>
    </row>
    <row r="218" spans="1:49" x14ac:dyDescent="0.25">
      <c r="A218" s="2"/>
      <c r="B218" s="21"/>
      <c r="C218" s="35"/>
      <c r="D218" s="11"/>
      <c r="E218" s="11"/>
      <c r="F218" s="36"/>
      <c r="G218" s="2"/>
      <c r="H218" s="49" t="str">
        <f t="shared" si="49"/>
        <v/>
      </c>
      <c r="I218" s="45" t="str">
        <f>IF($C218="", "", IFERROR(INDEX('Training &amp; Accreditation Items'!$E$11:$E$263, MATCH($C218, 'Training &amp; Accreditation Items'!$B$11:$B$263, 0)), ""))</f>
        <v/>
      </c>
      <c r="J218" s="69" t="str">
        <f t="shared" si="50"/>
        <v/>
      </c>
      <c r="K218" s="2"/>
      <c r="L218" s="43"/>
      <c r="M218" s="28" t="str">
        <f t="shared" si="45"/>
        <v/>
      </c>
      <c r="N218" s="28" t="str">
        <f t="shared" si="46"/>
        <v/>
      </c>
      <c r="P218" s="101" t="str">
        <f t="shared" si="51"/>
        <v/>
      </c>
      <c r="S218" s="28" t="str">
        <f>IF('Training &amp; Accreditation Items'!$B218="", "", 'Training &amp; Accreditation Items'!B218)</f>
        <v/>
      </c>
      <c r="U218" s="28" t="str">
        <f t="shared" si="52"/>
        <v/>
      </c>
      <c r="V218" s="28" t="str">
        <f t="shared" si="47"/>
        <v/>
      </c>
      <c r="X218" s="28" t="str">
        <f>IF($C218="", "", IFERROR(INDEX('Training &amp; Accreditation Items'!$N$11:$N$263, MATCH($C218, 'Training &amp; Accreditation Items'!$B$11:$B$263, 0)), ""))</f>
        <v/>
      </c>
      <c r="Z218" s="28">
        <v>208</v>
      </c>
      <c r="AB218" s="112" t="str">
        <f>IF($C218="", "", IF(IFERROR(INDEX('Training &amp; Accreditation Items'!$F$11:$F$263, MATCH($C218, 'Training &amp; Accreditation Items'!$B$11:$B$263, 0)), "")="", "None", IFERROR(INDEX('Training &amp; Accreditation Items'!$F$11:$F$263, MATCH($C218, 'Training &amp; Accreditation Items'!$B$11:$B$263, 0)), "")))</f>
        <v/>
      </c>
      <c r="AD218" s="101" t="str">
        <f t="shared" si="53"/>
        <v/>
      </c>
      <c r="AE218" s="28" t="str">
        <f>IF($AD218="", "", COUNTIF($AD$11:$AD$263, "&lt;"&amp;$AD218)+1+COUNTIF($AD$11:$AD218, $AD218)-1)</f>
        <v/>
      </c>
      <c r="AH218" s="28">
        <v>208</v>
      </c>
      <c r="AJ218" s="101" t="str">
        <f t="shared" si="54"/>
        <v/>
      </c>
      <c r="AL218" s="101" t="str">
        <f t="shared" si="55"/>
        <v/>
      </c>
      <c r="AM218" s="28" t="str">
        <f>IF($AL218="", "", IF(IFERROR(INDEX('Training &amp; Accreditation Items'!$F$11:$F$263, MATCH(IFERROR(INDEX($C$11:$C$263, MATCH($AH218, $Z$11:$Z$263, 0)), ""), 'Training &amp; Accreditation Items'!$B$11:$B$263, 0)), "")="", "None", IFERROR(INDEX('Training &amp; Accreditation Items'!$F$11:$F$263, MATCH(IFERROR(INDEX($C$11:$C$263, MATCH($AH218, $Z$11:$Z$263, 0)), ""), 'Training &amp; Accreditation Items'!$B$11:$B$263, 0)), "")))</f>
        <v/>
      </c>
      <c r="AO218" s="28" t="str">
        <f t="shared" si="56"/>
        <v/>
      </c>
      <c r="AQ218" s="106" t="str">
        <f t="shared" si="48"/>
        <v/>
      </c>
      <c r="AR218" s="109" t="str">
        <f t="shared" si="57"/>
        <v/>
      </c>
      <c r="AT218" s="101" t="str">
        <f t="shared" si="58"/>
        <v/>
      </c>
      <c r="AU218" s="132" t="str">
        <f>IF($C218="", "", IFERROR(INDEX('Training &amp; Accreditation Items'!$D$11:$D$263, MATCH(C218, 'Training &amp; Accreditation Items'!$B$11:$B$263, 0)), ""))</f>
        <v/>
      </c>
      <c r="AW218" s="28" t="str">
        <f t="shared" ca="1" si="59"/>
        <v/>
      </c>
    </row>
    <row r="219" spans="1:49" x14ac:dyDescent="0.25">
      <c r="A219" s="2"/>
      <c r="B219" s="21"/>
      <c r="C219" s="35"/>
      <c r="D219" s="11"/>
      <c r="E219" s="11"/>
      <c r="F219" s="36"/>
      <c r="G219" s="2"/>
      <c r="H219" s="49" t="str">
        <f t="shared" si="49"/>
        <v/>
      </c>
      <c r="I219" s="45" t="str">
        <f>IF($C219="", "", IFERROR(INDEX('Training &amp; Accreditation Items'!$E$11:$E$263, MATCH($C219, 'Training &amp; Accreditation Items'!$B$11:$B$263, 0)), ""))</f>
        <v/>
      </c>
      <c r="J219" s="69" t="str">
        <f t="shared" si="50"/>
        <v/>
      </c>
      <c r="K219" s="2"/>
      <c r="L219" s="43"/>
      <c r="M219" s="28" t="str">
        <f t="shared" si="45"/>
        <v/>
      </c>
      <c r="N219" s="28" t="str">
        <f t="shared" si="46"/>
        <v/>
      </c>
      <c r="P219" s="101" t="str">
        <f t="shared" si="51"/>
        <v/>
      </c>
      <c r="S219" s="28" t="str">
        <f>IF('Training &amp; Accreditation Items'!$B219="", "", 'Training &amp; Accreditation Items'!B219)</f>
        <v/>
      </c>
      <c r="U219" s="28" t="str">
        <f t="shared" si="52"/>
        <v/>
      </c>
      <c r="V219" s="28" t="str">
        <f t="shared" si="47"/>
        <v/>
      </c>
      <c r="X219" s="28" t="str">
        <f>IF($C219="", "", IFERROR(INDEX('Training &amp; Accreditation Items'!$N$11:$N$263, MATCH($C219, 'Training &amp; Accreditation Items'!$B$11:$B$263, 0)), ""))</f>
        <v/>
      </c>
      <c r="Z219" s="28">
        <v>209</v>
      </c>
      <c r="AB219" s="112" t="str">
        <f>IF($C219="", "", IF(IFERROR(INDEX('Training &amp; Accreditation Items'!$F$11:$F$263, MATCH($C219, 'Training &amp; Accreditation Items'!$B$11:$B$263, 0)), "")="", "None", IFERROR(INDEX('Training &amp; Accreditation Items'!$F$11:$F$263, MATCH($C219, 'Training &amp; Accreditation Items'!$B$11:$B$263, 0)), "")))</f>
        <v/>
      </c>
      <c r="AD219" s="101" t="str">
        <f t="shared" si="53"/>
        <v/>
      </c>
      <c r="AE219" s="28" t="str">
        <f>IF($AD219="", "", COUNTIF($AD$11:$AD$263, "&lt;"&amp;$AD219)+1+COUNTIF($AD$11:$AD219, $AD219)-1)</f>
        <v/>
      </c>
      <c r="AH219" s="28">
        <v>209</v>
      </c>
      <c r="AJ219" s="101" t="str">
        <f t="shared" si="54"/>
        <v/>
      </c>
      <c r="AL219" s="101" t="str">
        <f t="shared" si="55"/>
        <v/>
      </c>
      <c r="AM219" s="28" t="str">
        <f>IF($AL219="", "", IF(IFERROR(INDEX('Training &amp; Accreditation Items'!$F$11:$F$263, MATCH(IFERROR(INDEX($C$11:$C$263, MATCH($AH219, $Z$11:$Z$263, 0)), ""), 'Training &amp; Accreditation Items'!$B$11:$B$263, 0)), "")="", "None", IFERROR(INDEX('Training &amp; Accreditation Items'!$F$11:$F$263, MATCH(IFERROR(INDEX($C$11:$C$263, MATCH($AH219, $Z$11:$Z$263, 0)), ""), 'Training &amp; Accreditation Items'!$B$11:$B$263, 0)), "")))</f>
        <v/>
      </c>
      <c r="AO219" s="28" t="str">
        <f t="shared" si="56"/>
        <v/>
      </c>
      <c r="AQ219" s="106" t="str">
        <f t="shared" si="48"/>
        <v/>
      </c>
      <c r="AR219" s="109" t="str">
        <f t="shared" si="57"/>
        <v/>
      </c>
      <c r="AT219" s="101" t="str">
        <f t="shared" si="58"/>
        <v/>
      </c>
      <c r="AU219" s="132" t="str">
        <f>IF($C219="", "", IFERROR(INDEX('Training &amp; Accreditation Items'!$D$11:$D$263, MATCH(C219, 'Training &amp; Accreditation Items'!$B$11:$B$263, 0)), ""))</f>
        <v/>
      </c>
      <c r="AW219" s="28" t="str">
        <f t="shared" ca="1" si="59"/>
        <v/>
      </c>
    </row>
    <row r="220" spans="1:49" x14ac:dyDescent="0.25">
      <c r="A220" s="2"/>
      <c r="B220" s="21"/>
      <c r="C220" s="35"/>
      <c r="D220" s="11"/>
      <c r="E220" s="11"/>
      <c r="F220" s="36"/>
      <c r="G220" s="2"/>
      <c r="H220" s="49" t="str">
        <f t="shared" si="49"/>
        <v/>
      </c>
      <c r="I220" s="45" t="str">
        <f>IF($C220="", "", IFERROR(INDEX('Training &amp; Accreditation Items'!$E$11:$E$263, MATCH($C220, 'Training &amp; Accreditation Items'!$B$11:$B$263, 0)), ""))</f>
        <v/>
      </c>
      <c r="J220" s="69" t="str">
        <f t="shared" si="50"/>
        <v/>
      </c>
      <c r="K220" s="2"/>
      <c r="L220" s="43"/>
      <c r="M220" s="28" t="str">
        <f t="shared" si="45"/>
        <v/>
      </c>
      <c r="N220" s="28" t="str">
        <f t="shared" si="46"/>
        <v/>
      </c>
      <c r="P220" s="101" t="str">
        <f t="shared" si="51"/>
        <v/>
      </c>
      <c r="S220" s="28" t="str">
        <f>IF('Training &amp; Accreditation Items'!$B220="", "", 'Training &amp; Accreditation Items'!B220)</f>
        <v/>
      </c>
      <c r="U220" s="28" t="str">
        <f t="shared" si="52"/>
        <v/>
      </c>
      <c r="V220" s="28" t="str">
        <f t="shared" si="47"/>
        <v/>
      </c>
      <c r="X220" s="28" t="str">
        <f>IF($C220="", "", IFERROR(INDEX('Training &amp; Accreditation Items'!$N$11:$N$263, MATCH($C220, 'Training &amp; Accreditation Items'!$B$11:$B$263, 0)), ""))</f>
        <v/>
      </c>
      <c r="Z220" s="28">
        <v>210</v>
      </c>
      <c r="AB220" s="112" t="str">
        <f>IF($C220="", "", IF(IFERROR(INDEX('Training &amp; Accreditation Items'!$F$11:$F$263, MATCH($C220, 'Training &amp; Accreditation Items'!$B$11:$B$263, 0)), "")="", "None", IFERROR(INDEX('Training &amp; Accreditation Items'!$F$11:$F$263, MATCH($C220, 'Training &amp; Accreditation Items'!$B$11:$B$263, 0)), "")))</f>
        <v/>
      </c>
      <c r="AD220" s="101" t="str">
        <f t="shared" si="53"/>
        <v/>
      </c>
      <c r="AE220" s="28" t="str">
        <f>IF($AD220="", "", COUNTIF($AD$11:$AD$263, "&lt;"&amp;$AD220)+1+COUNTIF($AD$11:$AD220, $AD220)-1)</f>
        <v/>
      </c>
      <c r="AH220" s="28">
        <v>210</v>
      </c>
      <c r="AJ220" s="101" t="str">
        <f t="shared" si="54"/>
        <v/>
      </c>
      <c r="AL220" s="101" t="str">
        <f t="shared" si="55"/>
        <v/>
      </c>
      <c r="AM220" s="28" t="str">
        <f>IF($AL220="", "", IF(IFERROR(INDEX('Training &amp; Accreditation Items'!$F$11:$F$263, MATCH(IFERROR(INDEX($C$11:$C$263, MATCH($AH220, $Z$11:$Z$263, 0)), ""), 'Training &amp; Accreditation Items'!$B$11:$B$263, 0)), "")="", "None", IFERROR(INDEX('Training &amp; Accreditation Items'!$F$11:$F$263, MATCH(IFERROR(INDEX($C$11:$C$263, MATCH($AH220, $Z$11:$Z$263, 0)), ""), 'Training &amp; Accreditation Items'!$B$11:$B$263, 0)), "")))</f>
        <v/>
      </c>
      <c r="AO220" s="28" t="str">
        <f t="shared" si="56"/>
        <v/>
      </c>
      <c r="AQ220" s="106" t="str">
        <f t="shared" si="48"/>
        <v/>
      </c>
      <c r="AR220" s="109" t="str">
        <f t="shared" si="57"/>
        <v/>
      </c>
      <c r="AT220" s="101" t="str">
        <f t="shared" si="58"/>
        <v/>
      </c>
      <c r="AU220" s="132" t="str">
        <f>IF($C220="", "", IFERROR(INDEX('Training &amp; Accreditation Items'!$D$11:$D$263, MATCH(C220, 'Training &amp; Accreditation Items'!$B$11:$B$263, 0)), ""))</f>
        <v/>
      </c>
      <c r="AW220" s="28" t="str">
        <f t="shared" ca="1" si="59"/>
        <v/>
      </c>
    </row>
    <row r="221" spans="1:49" x14ac:dyDescent="0.25">
      <c r="A221" s="2"/>
      <c r="B221" s="21"/>
      <c r="C221" s="35"/>
      <c r="D221" s="11"/>
      <c r="E221" s="11"/>
      <c r="F221" s="36"/>
      <c r="G221" s="2"/>
      <c r="H221" s="49" t="str">
        <f t="shared" si="49"/>
        <v/>
      </c>
      <c r="I221" s="45" t="str">
        <f>IF($C221="", "", IFERROR(INDEX('Training &amp; Accreditation Items'!$E$11:$E$263, MATCH($C221, 'Training &amp; Accreditation Items'!$B$11:$B$263, 0)), ""))</f>
        <v/>
      </c>
      <c r="J221" s="69" t="str">
        <f t="shared" si="50"/>
        <v/>
      </c>
      <c r="K221" s="2"/>
      <c r="L221" s="43"/>
      <c r="M221" s="28" t="str">
        <f t="shared" si="45"/>
        <v/>
      </c>
      <c r="N221" s="28" t="str">
        <f t="shared" si="46"/>
        <v/>
      </c>
      <c r="P221" s="101" t="str">
        <f t="shared" si="51"/>
        <v/>
      </c>
      <c r="S221" s="28" t="str">
        <f>IF('Training &amp; Accreditation Items'!$B221="", "", 'Training &amp; Accreditation Items'!B221)</f>
        <v/>
      </c>
      <c r="U221" s="28" t="str">
        <f t="shared" si="52"/>
        <v/>
      </c>
      <c r="V221" s="28" t="str">
        <f t="shared" si="47"/>
        <v/>
      </c>
      <c r="X221" s="28" t="str">
        <f>IF($C221="", "", IFERROR(INDEX('Training &amp; Accreditation Items'!$N$11:$N$263, MATCH($C221, 'Training &amp; Accreditation Items'!$B$11:$B$263, 0)), ""))</f>
        <v/>
      </c>
      <c r="Z221" s="28">
        <v>211</v>
      </c>
      <c r="AB221" s="112" t="str">
        <f>IF($C221="", "", IF(IFERROR(INDEX('Training &amp; Accreditation Items'!$F$11:$F$263, MATCH($C221, 'Training &amp; Accreditation Items'!$B$11:$B$263, 0)), "")="", "None", IFERROR(INDEX('Training &amp; Accreditation Items'!$F$11:$F$263, MATCH($C221, 'Training &amp; Accreditation Items'!$B$11:$B$263, 0)), "")))</f>
        <v/>
      </c>
      <c r="AD221" s="101" t="str">
        <f t="shared" si="53"/>
        <v/>
      </c>
      <c r="AE221" s="28" t="str">
        <f>IF($AD221="", "", COUNTIF($AD$11:$AD$263, "&lt;"&amp;$AD221)+1+COUNTIF($AD$11:$AD221, $AD221)-1)</f>
        <v/>
      </c>
      <c r="AH221" s="28">
        <v>211</v>
      </c>
      <c r="AJ221" s="101" t="str">
        <f t="shared" si="54"/>
        <v/>
      </c>
      <c r="AL221" s="101" t="str">
        <f t="shared" si="55"/>
        <v/>
      </c>
      <c r="AM221" s="28" t="str">
        <f>IF($AL221="", "", IF(IFERROR(INDEX('Training &amp; Accreditation Items'!$F$11:$F$263, MATCH(IFERROR(INDEX($C$11:$C$263, MATCH($AH221, $Z$11:$Z$263, 0)), ""), 'Training &amp; Accreditation Items'!$B$11:$B$263, 0)), "")="", "None", IFERROR(INDEX('Training &amp; Accreditation Items'!$F$11:$F$263, MATCH(IFERROR(INDEX($C$11:$C$263, MATCH($AH221, $Z$11:$Z$263, 0)), ""), 'Training &amp; Accreditation Items'!$B$11:$B$263, 0)), "")))</f>
        <v/>
      </c>
      <c r="AO221" s="28" t="str">
        <f t="shared" si="56"/>
        <v/>
      </c>
      <c r="AQ221" s="106" t="str">
        <f t="shared" si="48"/>
        <v/>
      </c>
      <c r="AR221" s="109" t="str">
        <f t="shared" si="57"/>
        <v/>
      </c>
      <c r="AT221" s="101" t="str">
        <f t="shared" si="58"/>
        <v/>
      </c>
      <c r="AU221" s="132" t="str">
        <f>IF($C221="", "", IFERROR(INDEX('Training &amp; Accreditation Items'!$D$11:$D$263, MATCH(C221, 'Training &amp; Accreditation Items'!$B$11:$B$263, 0)), ""))</f>
        <v/>
      </c>
      <c r="AW221" s="28" t="str">
        <f t="shared" ca="1" si="59"/>
        <v/>
      </c>
    </row>
    <row r="222" spans="1:49" x14ac:dyDescent="0.25">
      <c r="A222" s="2"/>
      <c r="B222" s="21"/>
      <c r="C222" s="35"/>
      <c r="D222" s="11"/>
      <c r="E222" s="11"/>
      <c r="F222" s="36"/>
      <c r="G222" s="2"/>
      <c r="H222" s="49" t="str">
        <f t="shared" si="49"/>
        <v/>
      </c>
      <c r="I222" s="45" t="str">
        <f>IF($C222="", "", IFERROR(INDEX('Training &amp; Accreditation Items'!$E$11:$E$263, MATCH($C222, 'Training &amp; Accreditation Items'!$B$11:$B$263, 0)), ""))</f>
        <v/>
      </c>
      <c r="J222" s="69" t="str">
        <f t="shared" si="50"/>
        <v/>
      </c>
      <c r="K222" s="2"/>
      <c r="L222" s="43"/>
      <c r="M222" s="28" t="str">
        <f t="shared" si="45"/>
        <v/>
      </c>
      <c r="N222" s="28" t="str">
        <f t="shared" si="46"/>
        <v/>
      </c>
      <c r="P222" s="101" t="str">
        <f t="shared" si="51"/>
        <v/>
      </c>
      <c r="S222" s="28" t="str">
        <f>IF('Training &amp; Accreditation Items'!$B222="", "", 'Training &amp; Accreditation Items'!B222)</f>
        <v/>
      </c>
      <c r="U222" s="28" t="str">
        <f t="shared" si="52"/>
        <v/>
      </c>
      <c r="V222" s="28" t="str">
        <f t="shared" si="47"/>
        <v/>
      </c>
      <c r="X222" s="28" t="str">
        <f>IF($C222="", "", IFERROR(INDEX('Training &amp; Accreditation Items'!$N$11:$N$263, MATCH($C222, 'Training &amp; Accreditation Items'!$B$11:$B$263, 0)), ""))</f>
        <v/>
      </c>
      <c r="Z222" s="28">
        <v>212</v>
      </c>
      <c r="AB222" s="112" t="str">
        <f>IF($C222="", "", IF(IFERROR(INDEX('Training &amp; Accreditation Items'!$F$11:$F$263, MATCH($C222, 'Training &amp; Accreditation Items'!$B$11:$B$263, 0)), "")="", "None", IFERROR(INDEX('Training &amp; Accreditation Items'!$F$11:$F$263, MATCH($C222, 'Training &amp; Accreditation Items'!$B$11:$B$263, 0)), "")))</f>
        <v/>
      </c>
      <c r="AD222" s="101" t="str">
        <f t="shared" si="53"/>
        <v/>
      </c>
      <c r="AE222" s="28" t="str">
        <f>IF($AD222="", "", COUNTIF($AD$11:$AD$263, "&lt;"&amp;$AD222)+1+COUNTIF($AD$11:$AD222, $AD222)-1)</f>
        <v/>
      </c>
      <c r="AH222" s="28">
        <v>212</v>
      </c>
      <c r="AJ222" s="101" t="str">
        <f t="shared" si="54"/>
        <v/>
      </c>
      <c r="AL222" s="101" t="str">
        <f t="shared" si="55"/>
        <v/>
      </c>
      <c r="AM222" s="28" t="str">
        <f>IF($AL222="", "", IF(IFERROR(INDEX('Training &amp; Accreditation Items'!$F$11:$F$263, MATCH(IFERROR(INDEX($C$11:$C$263, MATCH($AH222, $Z$11:$Z$263, 0)), ""), 'Training &amp; Accreditation Items'!$B$11:$B$263, 0)), "")="", "None", IFERROR(INDEX('Training &amp; Accreditation Items'!$F$11:$F$263, MATCH(IFERROR(INDEX($C$11:$C$263, MATCH($AH222, $Z$11:$Z$263, 0)), ""), 'Training &amp; Accreditation Items'!$B$11:$B$263, 0)), "")))</f>
        <v/>
      </c>
      <c r="AO222" s="28" t="str">
        <f t="shared" si="56"/>
        <v/>
      </c>
      <c r="AQ222" s="106" t="str">
        <f t="shared" si="48"/>
        <v/>
      </c>
      <c r="AR222" s="109" t="str">
        <f t="shared" si="57"/>
        <v/>
      </c>
      <c r="AT222" s="101" t="str">
        <f t="shared" si="58"/>
        <v/>
      </c>
      <c r="AU222" s="132" t="str">
        <f>IF($C222="", "", IFERROR(INDEX('Training &amp; Accreditation Items'!$D$11:$D$263, MATCH(C222, 'Training &amp; Accreditation Items'!$B$11:$B$263, 0)), ""))</f>
        <v/>
      </c>
      <c r="AW222" s="28" t="str">
        <f t="shared" ca="1" si="59"/>
        <v/>
      </c>
    </row>
    <row r="223" spans="1:49" x14ac:dyDescent="0.25">
      <c r="A223" s="2"/>
      <c r="B223" s="21"/>
      <c r="C223" s="35"/>
      <c r="D223" s="11"/>
      <c r="E223" s="11"/>
      <c r="F223" s="36"/>
      <c r="G223" s="2"/>
      <c r="H223" s="49" t="str">
        <f t="shared" si="49"/>
        <v/>
      </c>
      <c r="I223" s="45" t="str">
        <f>IF($C223="", "", IFERROR(INDEX('Training &amp; Accreditation Items'!$E$11:$E$263, MATCH($C223, 'Training &amp; Accreditation Items'!$B$11:$B$263, 0)), ""))</f>
        <v/>
      </c>
      <c r="J223" s="69" t="str">
        <f t="shared" si="50"/>
        <v/>
      </c>
      <c r="K223" s="2"/>
      <c r="L223" s="43"/>
      <c r="M223" s="28" t="str">
        <f t="shared" si="45"/>
        <v/>
      </c>
      <c r="N223" s="28" t="str">
        <f t="shared" si="46"/>
        <v/>
      </c>
      <c r="P223" s="101" t="str">
        <f t="shared" si="51"/>
        <v/>
      </c>
      <c r="S223" s="28" t="str">
        <f>IF('Training &amp; Accreditation Items'!$B223="", "", 'Training &amp; Accreditation Items'!B223)</f>
        <v/>
      </c>
      <c r="U223" s="28" t="str">
        <f t="shared" si="52"/>
        <v/>
      </c>
      <c r="V223" s="28" t="str">
        <f t="shared" si="47"/>
        <v/>
      </c>
      <c r="X223" s="28" t="str">
        <f>IF($C223="", "", IFERROR(INDEX('Training &amp; Accreditation Items'!$N$11:$N$263, MATCH($C223, 'Training &amp; Accreditation Items'!$B$11:$B$263, 0)), ""))</f>
        <v/>
      </c>
      <c r="Z223" s="28">
        <v>213</v>
      </c>
      <c r="AB223" s="112" t="str">
        <f>IF($C223="", "", IF(IFERROR(INDEX('Training &amp; Accreditation Items'!$F$11:$F$263, MATCH($C223, 'Training &amp; Accreditation Items'!$B$11:$B$263, 0)), "")="", "None", IFERROR(INDEX('Training &amp; Accreditation Items'!$F$11:$F$263, MATCH($C223, 'Training &amp; Accreditation Items'!$B$11:$B$263, 0)), "")))</f>
        <v/>
      </c>
      <c r="AD223" s="101" t="str">
        <f t="shared" si="53"/>
        <v/>
      </c>
      <c r="AE223" s="28" t="str">
        <f>IF($AD223="", "", COUNTIF($AD$11:$AD$263, "&lt;"&amp;$AD223)+1+COUNTIF($AD$11:$AD223, $AD223)-1)</f>
        <v/>
      </c>
      <c r="AH223" s="28">
        <v>213</v>
      </c>
      <c r="AJ223" s="101" t="str">
        <f t="shared" si="54"/>
        <v/>
      </c>
      <c r="AL223" s="101" t="str">
        <f t="shared" si="55"/>
        <v/>
      </c>
      <c r="AM223" s="28" t="str">
        <f>IF($AL223="", "", IF(IFERROR(INDEX('Training &amp; Accreditation Items'!$F$11:$F$263, MATCH(IFERROR(INDEX($C$11:$C$263, MATCH($AH223, $Z$11:$Z$263, 0)), ""), 'Training &amp; Accreditation Items'!$B$11:$B$263, 0)), "")="", "None", IFERROR(INDEX('Training &amp; Accreditation Items'!$F$11:$F$263, MATCH(IFERROR(INDEX($C$11:$C$263, MATCH($AH223, $Z$11:$Z$263, 0)), ""), 'Training &amp; Accreditation Items'!$B$11:$B$263, 0)), "")))</f>
        <v/>
      </c>
      <c r="AO223" s="28" t="str">
        <f t="shared" si="56"/>
        <v/>
      </c>
      <c r="AQ223" s="106" t="str">
        <f t="shared" si="48"/>
        <v/>
      </c>
      <c r="AR223" s="109" t="str">
        <f t="shared" si="57"/>
        <v/>
      </c>
      <c r="AT223" s="101" t="str">
        <f t="shared" si="58"/>
        <v/>
      </c>
      <c r="AU223" s="132" t="str">
        <f>IF($C223="", "", IFERROR(INDEX('Training &amp; Accreditation Items'!$D$11:$D$263, MATCH(C223, 'Training &amp; Accreditation Items'!$B$11:$B$263, 0)), ""))</f>
        <v/>
      </c>
      <c r="AW223" s="28" t="str">
        <f t="shared" ca="1" si="59"/>
        <v/>
      </c>
    </row>
    <row r="224" spans="1:49" x14ac:dyDescent="0.25">
      <c r="A224" s="2"/>
      <c r="B224" s="21"/>
      <c r="C224" s="35"/>
      <c r="D224" s="11"/>
      <c r="E224" s="11"/>
      <c r="F224" s="36"/>
      <c r="G224" s="2"/>
      <c r="H224" s="49" t="str">
        <f t="shared" si="49"/>
        <v/>
      </c>
      <c r="I224" s="45" t="str">
        <f>IF($C224="", "", IFERROR(INDEX('Training &amp; Accreditation Items'!$E$11:$E$263, MATCH($C224, 'Training &amp; Accreditation Items'!$B$11:$B$263, 0)), ""))</f>
        <v/>
      </c>
      <c r="J224" s="69" t="str">
        <f t="shared" si="50"/>
        <v/>
      </c>
      <c r="K224" s="2"/>
      <c r="L224" s="43"/>
      <c r="M224" s="28" t="str">
        <f t="shared" si="45"/>
        <v/>
      </c>
      <c r="N224" s="28" t="str">
        <f t="shared" si="46"/>
        <v/>
      </c>
      <c r="P224" s="101" t="str">
        <f t="shared" si="51"/>
        <v/>
      </c>
      <c r="S224" s="28" t="str">
        <f>IF('Training &amp; Accreditation Items'!$B224="", "", 'Training &amp; Accreditation Items'!B224)</f>
        <v/>
      </c>
      <c r="U224" s="28" t="str">
        <f t="shared" si="52"/>
        <v/>
      </c>
      <c r="V224" s="28" t="str">
        <f t="shared" si="47"/>
        <v/>
      </c>
      <c r="X224" s="28" t="str">
        <f>IF($C224="", "", IFERROR(INDEX('Training &amp; Accreditation Items'!$N$11:$N$263, MATCH($C224, 'Training &amp; Accreditation Items'!$B$11:$B$263, 0)), ""))</f>
        <v/>
      </c>
      <c r="Z224" s="28">
        <v>214</v>
      </c>
      <c r="AB224" s="112" t="str">
        <f>IF($C224="", "", IF(IFERROR(INDEX('Training &amp; Accreditation Items'!$F$11:$F$263, MATCH($C224, 'Training &amp; Accreditation Items'!$B$11:$B$263, 0)), "")="", "None", IFERROR(INDEX('Training &amp; Accreditation Items'!$F$11:$F$263, MATCH($C224, 'Training &amp; Accreditation Items'!$B$11:$B$263, 0)), "")))</f>
        <v/>
      </c>
      <c r="AD224" s="101" t="str">
        <f t="shared" si="53"/>
        <v/>
      </c>
      <c r="AE224" s="28" t="str">
        <f>IF($AD224="", "", COUNTIF($AD$11:$AD$263, "&lt;"&amp;$AD224)+1+COUNTIF($AD$11:$AD224, $AD224)-1)</f>
        <v/>
      </c>
      <c r="AH224" s="28">
        <v>214</v>
      </c>
      <c r="AJ224" s="101" t="str">
        <f t="shared" si="54"/>
        <v/>
      </c>
      <c r="AL224" s="101" t="str">
        <f t="shared" si="55"/>
        <v/>
      </c>
      <c r="AM224" s="28" t="str">
        <f>IF($AL224="", "", IF(IFERROR(INDEX('Training &amp; Accreditation Items'!$F$11:$F$263, MATCH(IFERROR(INDEX($C$11:$C$263, MATCH($AH224, $Z$11:$Z$263, 0)), ""), 'Training &amp; Accreditation Items'!$B$11:$B$263, 0)), "")="", "None", IFERROR(INDEX('Training &amp; Accreditation Items'!$F$11:$F$263, MATCH(IFERROR(INDEX($C$11:$C$263, MATCH($AH224, $Z$11:$Z$263, 0)), ""), 'Training &amp; Accreditation Items'!$B$11:$B$263, 0)), "")))</f>
        <v/>
      </c>
      <c r="AO224" s="28" t="str">
        <f t="shared" si="56"/>
        <v/>
      </c>
      <c r="AQ224" s="106" t="str">
        <f t="shared" si="48"/>
        <v/>
      </c>
      <c r="AR224" s="109" t="str">
        <f t="shared" si="57"/>
        <v/>
      </c>
      <c r="AT224" s="101" t="str">
        <f t="shared" si="58"/>
        <v/>
      </c>
      <c r="AU224" s="132" t="str">
        <f>IF($C224="", "", IFERROR(INDEX('Training &amp; Accreditation Items'!$D$11:$D$263, MATCH(C224, 'Training &amp; Accreditation Items'!$B$11:$B$263, 0)), ""))</f>
        <v/>
      </c>
      <c r="AW224" s="28" t="str">
        <f t="shared" ca="1" si="59"/>
        <v/>
      </c>
    </row>
    <row r="225" spans="1:49" x14ac:dyDescent="0.25">
      <c r="A225" s="2"/>
      <c r="B225" s="21"/>
      <c r="C225" s="35"/>
      <c r="D225" s="11"/>
      <c r="E225" s="11"/>
      <c r="F225" s="36"/>
      <c r="G225" s="2"/>
      <c r="H225" s="49" t="str">
        <f t="shared" si="49"/>
        <v/>
      </c>
      <c r="I225" s="45" t="str">
        <f>IF($C225="", "", IFERROR(INDEX('Training &amp; Accreditation Items'!$E$11:$E$263, MATCH($C225, 'Training &amp; Accreditation Items'!$B$11:$B$263, 0)), ""))</f>
        <v/>
      </c>
      <c r="J225" s="69" t="str">
        <f t="shared" si="50"/>
        <v/>
      </c>
      <c r="K225" s="2"/>
      <c r="L225" s="43"/>
      <c r="M225" s="28" t="str">
        <f t="shared" si="45"/>
        <v/>
      </c>
      <c r="N225" s="28" t="str">
        <f t="shared" si="46"/>
        <v/>
      </c>
      <c r="P225" s="101" t="str">
        <f t="shared" si="51"/>
        <v/>
      </c>
      <c r="S225" s="28" t="str">
        <f>IF('Training &amp; Accreditation Items'!$B225="", "", 'Training &amp; Accreditation Items'!B225)</f>
        <v/>
      </c>
      <c r="U225" s="28" t="str">
        <f t="shared" si="52"/>
        <v/>
      </c>
      <c r="V225" s="28" t="str">
        <f t="shared" si="47"/>
        <v/>
      </c>
      <c r="X225" s="28" t="str">
        <f>IF($C225="", "", IFERROR(INDEX('Training &amp; Accreditation Items'!$N$11:$N$263, MATCH($C225, 'Training &amp; Accreditation Items'!$B$11:$B$263, 0)), ""))</f>
        <v/>
      </c>
      <c r="Z225" s="28">
        <v>215</v>
      </c>
      <c r="AB225" s="112" t="str">
        <f>IF($C225="", "", IF(IFERROR(INDEX('Training &amp; Accreditation Items'!$F$11:$F$263, MATCH($C225, 'Training &amp; Accreditation Items'!$B$11:$B$263, 0)), "")="", "None", IFERROR(INDEX('Training &amp; Accreditation Items'!$F$11:$F$263, MATCH($C225, 'Training &amp; Accreditation Items'!$B$11:$B$263, 0)), "")))</f>
        <v/>
      </c>
      <c r="AD225" s="101" t="str">
        <f t="shared" si="53"/>
        <v/>
      </c>
      <c r="AE225" s="28" t="str">
        <f>IF($AD225="", "", COUNTIF($AD$11:$AD$263, "&lt;"&amp;$AD225)+1+COUNTIF($AD$11:$AD225, $AD225)-1)</f>
        <v/>
      </c>
      <c r="AH225" s="28">
        <v>215</v>
      </c>
      <c r="AJ225" s="101" t="str">
        <f t="shared" si="54"/>
        <v/>
      </c>
      <c r="AL225" s="101" t="str">
        <f t="shared" si="55"/>
        <v/>
      </c>
      <c r="AM225" s="28" t="str">
        <f>IF($AL225="", "", IF(IFERROR(INDEX('Training &amp; Accreditation Items'!$F$11:$F$263, MATCH(IFERROR(INDEX($C$11:$C$263, MATCH($AH225, $Z$11:$Z$263, 0)), ""), 'Training &amp; Accreditation Items'!$B$11:$B$263, 0)), "")="", "None", IFERROR(INDEX('Training &amp; Accreditation Items'!$F$11:$F$263, MATCH(IFERROR(INDEX($C$11:$C$263, MATCH($AH225, $Z$11:$Z$263, 0)), ""), 'Training &amp; Accreditation Items'!$B$11:$B$263, 0)), "")))</f>
        <v/>
      </c>
      <c r="AO225" s="28" t="str">
        <f t="shared" si="56"/>
        <v/>
      </c>
      <c r="AQ225" s="106" t="str">
        <f t="shared" si="48"/>
        <v/>
      </c>
      <c r="AR225" s="109" t="str">
        <f t="shared" si="57"/>
        <v/>
      </c>
      <c r="AT225" s="101" t="str">
        <f t="shared" si="58"/>
        <v/>
      </c>
      <c r="AU225" s="132" t="str">
        <f>IF($C225="", "", IFERROR(INDEX('Training &amp; Accreditation Items'!$D$11:$D$263, MATCH(C225, 'Training &amp; Accreditation Items'!$B$11:$B$263, 0)), ""))</f>
        <v/>
      </c>
      <c r="AW225" s="28" t="str">
        <f t="shared" ca="1" si="59"/>
        <v/>
      </c>
    </row>
    <row r="226" spans="1:49" x14ac:dyDescent="0.25">
      <c r="A226" s="2"/>
      <c r="B226" s="21"/>
      <c r="C226" s="35"/>
      <c r="D226" s="11"/>
      <c r="E226" s="11"/>
      <c r="F226" s="36"/>
      <c r="G226" s="2"/>
      <c r="H226" s="49" t="str">
        <f t="shared" si="49"/>
        <v/>
      </c>
      <c r="I226" s="45" t="str">
        <f>IF($C226="", "", IFERROR(INDEX('Training &amp; Accreditation Items'!$E$11:$E$263, MATCH($C226, 'Training &amp; Accreditation Items'!$B$11:$B$263, 0)), ""))</f>
        <v/>
      </c>
      <c r="J226" s="69" t="str">
        <f t="shared" si="50"/>
        <v/>
      </c>
      <c r="K226" s="2"/>
      <c r="L226" s="43"/>
      <c r="M226" s="28" t="str">
        <f t="shared" si="45"/>
        <v/>
      </c>
      <c r="N226" s="28" t="str">
        <f t="shared" si="46"/>
        <v/>
      </c>
      <c r="P226" s="101" t="str">
        <f t="shared" si="51"/>
        <v/>
      </c>
      <c r="S226" s="28" t="str">
        <f>IF('Training &amp; Accreditation Items'!$B226="", "", 'Training &amp; Accreditation Items'!B226)</f>
        <v/>
      </c>
      <c r="U226" s="28" t="str">
        <f t="shared" si="52"/>
        <v/>
      </c>
      <c r="V226" s="28" t="str">
        <f t="shared" si="47"/>
        <v/>
      </c>
      <c r="X226" s="28" t="str">
        <f>IF($C226="", "", IFERROR(INDEX('Training &amp; Accreditation Items'!$N$11:$N$263, MATCH($C226, 'Training &amp; Accreditation Items'!$B$11:$B$263, 0)), ""))</f>
        <v/>
      </c>
      <c r="Z226" s="28">
        <v>216</v>
      </c>
      <c r="AB226" s="112" t="str">
        <f>IF($C226="", "", IF(IFERROR(INDEX('Training &amp; Accreditation Items'!$F$11:$F$263, MATCH($C226, 'Training &amp; Accreditation Items'!$B$11:$B$263, 0)), "")="", "None", IFERROR(INDEX('Training &amp; Accreditation Items'!$F$11:$F$263, MATCH($C226, 'Training &amp; Accreditation Items'!$B$11:$B$263, 0)), "")))</f>
        <v/>
      </c>
      <c r="AD226" s="101" t="str">
        <f t="shared" si="53"/>
        <v/>
      </c>
      <c r="AE226" s="28" t="str">
        <f>IF($AD226="", "", COUNTIF($AD$11:$AD$263, "&lt;"&amp;$AD226)+1+COUNTIF($AD$11:$AD226, $AD226)-1)</f>
        <v/>
      </c>
      <c r="AH226" s="28">
        <v>216</v>
      </c>
      <c r="AJ226" s="101" t="str">
        <f t="shared" si="54"/>
        <v/>
      </c>
      <c r="AL226" s="101" t="str">
        <f t="shared" si="55"/>
        <v/>
      </c>
      <c r="AM226" s="28" t="str">
        <f>IF($AL226="", "", IF(IFERROR(INDEX('Training &amp; Accreditation Items'!$F$11:$F$263, MATCH(IFERROR(INDEX($C$11:$C$263, MATCH($AH226, $Z$11:$Z$263, 0)), ""), 'Training &amp; Accreditation Items'!$B$11:$B$263, 0)), "")="", "None", IFERROR(INDEX('Training &amp; Accreditation Items'!$F$11:$F$263, MATCH(IFERROR(INDEX($C$11:$C$263, MATCH($AH226, $Z$11:$Z$263, 0)), ""), 'Training &amp; Accreditation Items'!$B$11:$B$263, 0)), "")))</f>
        <v/>
      </c>
      <c r="AO226" s="28" t="str">
        <f t="shared" si="56"/>
        <v/>
      </c>
      <c r="AQ226" s="106" t="str">
        <f t="shared" si="48"/>
        <v/>
      </c>
      <c r="AR226" s="109" t="str">
        <f t="shared" si="57"/>
        <v/>
      </c>
      <c r="AT226" s="101" t="str">
        <f t="shared" si="58"/>
        <v/>
      </c>
      <c r="AU226" s="132" t="str">
        <f>IF($C226="", "", IFERROR(INDEX('Training &amp; Accreditation Items'!$D$11:$D$263, MATCH(C226, 'Training &amp; Accreditation Items'!$B$11:$B$263, 0)), ""))</f>
        <v/>
      </c>
      <c r="AW226" s="28" t="str">
        <f t="shared" ca="1" si="59"/>
        <v/>
      </c>
    </row>
    <row r="227" spans="1:49" x14ac:dyDescent="0.25">
      <c r="A227" s="2"/>
      <c r="B227" s="21"/>
      <c r="C227" s="35"/>
      <c r="D227" s="11"/>
      <c r="E227" s="11"/>
      <c r="F227" s="36"/>
      <c r="G227" s="2"/>
      <c r="H227" s="49" t="str">
        <f t="shared" si="49"/>
        <v/>
      </c>
      <c r="I227" s="45" t="str">
        <f>IF($C227="", "", IFERROR(INDEX('Training &amp; Accreditation Items'!$E$11:$E$263, MATCH($C227, 'Training &amp; Accreditation Items'!$B$11:$B$263, 0)), ""))</f>
        <v/>
      </c>
      <c r="J227" s="69" t="str">
        <f t="shared" si="50"/>
        <v/>
      </c>
      <c r="K227" s="2"/>
      <c r="L227" s="43"/>
      <c r="M227" s="28" t="str">
        <f t="shared" si="45"/>
        <v/>
      </c>
      <c r="N227" s="28" t="str">
        <f t="shared" si="46"/>
        <v/>
      </c>
      <c r="P227" s="101" t="str">
        <f t="shared" si="51"/>
        <v/>
      </c>
      <c r="S227" s="28" t="str">
        <f>IF('Training &amp; Accreditation Items'!$B227="", "", 'Training &amp; Accreditation Items'!B227)</f>
        <v/>
      </c>
      <c r="U227" s="28" t="str">
        <f t="shared" si="52"/>
        <v/>
      </c>
      <c r="V227" s="28" t="str">
        <f t="shared" si="47"/>
        <v/>
      </c>
      <c r="X227" s="28" t="str">
        <f>IF($C227="", "", IFERROR(INDEX('Training &amp; Accreditation Items'!$N$11:$N$263, MATCH($C227, 'Training &amp; Accreditation Items'!$B$11:$B$263, 0)), ""))</f>
        <v/>
      </c>
      <c r="Z227" s="28">
        <v>217</v>
      </c>
      <c r="AB227" s="112" t="str">
        <f>IF($C227="", "", IF(IFERROR(INDEX('Training &amp; Accreditation Items'!$F$11:$F$263, MATCH($C227, 'Training &amp; Accreditation Items'!$B$11:$B$263, 0)), "")="", "None", IFERROR(INDEX('Training &amp; Accreditation Items'!$F$11:$F$263, MATCH($C227, 'Training &amp; Accreditation Items'!$B$11:$B$263, 0)), "")))</f>
        <v/>
      </c>
      <c r="AD227" s="101" t="str">
        <f t="shared" si="53"/>
        <v/>
      </c>
      <c r="AE227" s="28" t="str">
        <f>IF($AD227="", "", COUNTIF($AD$11:$AD$263, "&lt;"&amp;$AD227)+1+COUNTIF($AD$11:$AD227, $AD227)-1)</f>
        <v/>
      </c>
      <c r="AH227" s="28">
        <v>217</v>
      </c>
      <c r="AJ227" s="101" t="str">
        <f t="shared" si="54"/>
        <v/>
      </c>
      <c r="AL227" s="101" t="str">
        <f t="shared" si="55"/>
        <v/>
      </c>
      <c r="AM227" s="28" t="str">
        <f>IF($AL227="", "", IF(IFERROR(INDEX('Training &amp; Accreditation Items'!$F$11:$F$263, MATCH(IFERROR(INDEX($C$11:$C$263, MATCH($AH227, $Z$11:$Z$263, 0)), ""), 'Training &amp; Accreditation Items'!$B$11:$B$263, 0)), "")="", "None", IFERROR(INDEX('Training &amp; Accreditation Items'!$F$11:$F$263, MATCH(IFERROR(INDEX($C$11:$C$263, MATCH($AH227, $Z$11:$Z$263, 0)), ""), 'Training &amp; Accreditation Items'!$B$11:$B$263, 0)), "")))</f>
        <v/>
      </c>
      <c r="AO227" s="28" t="str">
        <f t="shared" si="56"/>
        <v/>
      </c>
      <c r="AQ227" s="106" t="str">
        <f t="shared" si="48"/>
        <v/>
      </c>
      <c r="AR227" s="109" t="str">
        <f t="shared" si="57"/>
        <v/>
      </c>
      <c r="AT227" s="101" t="str">
        <f t="shared" si="58"/>
        <v/>
      </c>
      <c r="AU227" s="132" t="str">
        <f>IF($C227="", "", IFERROR(INDEX('Training &amp; Accreditation Items'!$D$11:$D$263, MATCH(C227, 'Training &amp; Accreditation Items'!$B$11:$B$263, 0)), ""))</f>
        <v/>
      </c>
      <c r="AW227" s="28" t="str">
        <f t="shared" ca="1" si="59"/>
        <v/>
      </c>
    </row>
    <row r="228" spans="1:49" x14ac:dyDescent="0.25">
      <c r="A228" s="2"/>
      <c r="B228" s="21"/>
      <c r="C228" s="35"/>
      <c r="D228" s="11"/>
      <c r="E228" s="11"/>
      <c r="F228" s="36"/>
      <c r="G228" s="2"/>
      <c r="H228" s="49" t="str">
        <f t="shared" si="49"/>
        <v/>
      </c>
      <c r="I228" s="45" t="str">
        <f>IF($C228="", "", IFERROR(INDEX('Training &amp; Accreditation Items'!$E$11:$E$263, MATCH($C228, 'Training &amp; Accreditation Items'!$B$11:$B$263, 0)), ""))</f>
        <v/>
      </c>
      <c r="J228" s="69" t="str">
        <f t="shared" si="50"/>
        <v/>
      </c>
      <c r="K228" s="2"/>
      <c r="L228" s="43"/>
      <c r="M228" s="28" t="str">
        <f t="shared" si="45"/>
        <v/>
      </c>
      <c r="N228" s="28" t="str">
        <f t="shared" si="46"/>
        <v/>
      </c>
      <c r="P228" s="101" t="str">
        <f t="shared" si="51"/>
        <v/>
      </c>
      <c r="S228" s="28" t="str">
        <f>IF('Training &amp; Accreditation Items'!$B228="", "", 'Training &amp; Accreditation Items'!B228)</f>
        <v/>
      </c>
      <c r="U228" s="28" t="str">
        <f t="shared" si="52"/>
        <v/>
      </c>
      <c r="V228" s="28" t="str">
        <f t="shared" si="47"/>
        <v/>
      </c>
      <c r="X228" s="28" t="str">
        <f>IF($C228="", "", IFERROR(INDEX('Training &amp; Accreditation Items'!$N$11:$N$263, MATCH($C228, 'Training &amp; Accreditation Items'!$B$11:$B$263, 0)), ""))</f>
        <v/>
      </c>
      <c r="Z228" s="28">
        <v>218</v>
      </c>
      <c r="AB228" s="112" t="str">
        <f>IF($C228="", "", IF(IFERROR(INDEX('Training &amp; Accreditation Items'!$F$11:$F$263, MATCH($C228, 'Training &amp; Accreditation Items'!$B$11:$B$263, 0)), "")="", "None", IFERROR(INDEX('Training &amp; Accreditation Items'!$F$11:$F$263, MATCH($C228, 'Training &amp; Accreditation Items'!$B$11:$B$263, 0)), "")))</f>
        <v/>
      </c>
      <c r="AD228" s="101" t="str">
        <f t="shared" si="53"/>
        <v/>
      </c>
      <c r="AE228" s="28" t="str">
        <f>IF($AD228="", "", COUNTIF($AD$11:$AD$263, "&lt;"&amp;$AD228)+1+COUNTIF($AD$11:$AD228, $AD228)-1)</f>
        <v/>
      </c>
      <c r="AH228" s="28">
        <v>218</v>
      </c>
      <c r="AJ228" s="101" t="str">
        <f t="shared" si="54"/>
        <v/>
      </c>
      <c r="AL228" s="101" t="str">
        <f t="shared" si="55"/>
        <v/>
      </c>
      <c r="AM228" s="28" t="str">
        <f>IF($AL228="", "", IF(IFERROR(INDEX('Training &amp; Accreditation Items'!$F$11:$F$263, MATCH(IFERROR(INDEX($C$11:$C$263, MATCH($AH228, $Z$11:$Z$263, 0)), ""), 'Training &amp; Accreditation Items'!$B$11:$B$263, 0)), "")="", "None", IFERROR(INDEX('Training &amp; Accreditation Items'!$F$11:$F$263, MATCH(IFERROR(INDEX($C$11:$C$263, MATCH($AH228, $Z$11:$Z$263, 0)), ""), 'Training &amp; Accreditation Items'!$B$11:$B$263, 0)), "")))</f>
        <v/>
      </c>
      <c r="AO228" s="28" t="str">
        <f t="shared" si="56"/>
        <v/>
      </c>
      <c r="AQ228" s="106" t="str">
        <f t="shared" si="48"/>
        <v/>
      </c>
      <c r="AR228" s="109" t="str">
        <f t="shared" si="57"/>
        <v/>
      </c>
      <c r="AT228" s="101" t="str">
        <f t="shared" si="58"/>
        <v/>
      </c>
      <c r="AU228" s="132" t="str">
        <f>IF($C228="", "", IFERROR(INDEX('Training &amp; Accreditation Items'!$D$11:$D$263, MATCH(C228, 'Training &amp; Accreditation Items'!$B$11:$B$263, 0)), ""))</f>
        <v/>
      </c>
      <c r="AW228" s="28" t="str">
        <f t="shared" ca="1" si="59"/>
        <v/>
      </c>
    </row>
    <row r="229" spans="1:49" x14ac:dyDescent="0.25">
      <c r="A229" s="2"/>
      <c r="B229" s="21"/>
      <c r="C229" s="35"/>
      <c r="D229" s="11"/>
      <c r="E229" s="11"/>
      <c r="F229" s="36"/>
      <c r="G229" s="2"/>
      <c r="H229" s="49" t="str">
        <f t="shared" si="49"/>
        <v/>
      </c>
      <c r="I229" s="45" t="str">
        <f>IF($C229="", "", IFERROR(INDEX('Training &amp; Accreditation Items'!$E$11:$E$263, MATCH($C229, 'Training &amp; Accreditation Items'!$B$11:$B$263, 0)), ""))</f>
        <v/>
      </c>
      <c r="J229" s="69" t="str">
        <f t="shared" si="50"/>
        <v/>
      </c>
      <c r="K229" s="2"/>
      <c r="L229" s="43"/>
      <c r="M229" s="28" t="str">
        <f t="shared" si="45"/>
        <v/>
      </c>
      <c r="N229" s="28" t="str">
        <f t="shared" si="46"/>
        <v/>
      </c>
      <c r="P229" s="101" t="str">
        <f t="shared" si="51"/>
        <v/>
      </c>
      <c r="S229" s="28" t="str">
        <f>IF('Training &amp; Accreditation Items'!$B229="", "", 'Training &amp; Accreditation Items'!B229)</f>
        <v/>
      </c>
      <c r="U229" s="28" t="str">
        <f t="shared" si="52"/>
        <v/>
      </c>
      <c r="V229" s="28" t="str">
        <f t="shared" si="47"/>
        <v/>
      </c>
      <c r="X229" s="28" t="str">
        <f>IF($C229="", "", IFERROR(INDEX('Training &amp; Accreditation Items'!$N$11:$N$263, MATCH($C229, 'Training &amp; Accreditation Items'!$B$11:$B$263, 0)), ""))</f>
        <v/>
      </c>
      <c r="Z229" s="28">
        <v>219</v>
      </c>
      <c r="AB229" s="112" t="str">
        <f>IF($C229="", "", IF(IFERROR(INDEX('Training &amp; Accreditation Items'!$F$11:$F$263, MATCH($C229, 'Training &amp; Accreditation Items'!$B$11:$B$263, 0)), "")="", "None", IFERROR(INDEX('Training &amp; Accreditation Items'!$F$11:$F$263, MATCH($C229, 'Training &amp; Accreditation Items'!$B$11:$B$263, 0)), "")))</f>
        <v/>
      </c>
      <c r="AD229" s="101" t="str">
        <f t="shared" si="53"/>
        <v/>
      </c>
      <c r="AE229" s="28" t="str">
        <f>IF($AD229="", "", COUNTIF($AD$11:$AD$263, "&lt;"&amp;$AD229)+1+COUNTIF($AD$11:$AD229, $AD229)-1)</f>
        <v/>
      </c>
      <c r="AH229" s="28">
        <v>219</v>
      </c>
      <c r="AJ229" s="101" t="str">
        <f t="shared" si="54"/>
        <v/>
      </c>
      <c r="AL229" s="101" t="str">
        <f t="shared" si="55"/>
        <v/>
      </c>
      <c r="AM229" s="28" t="str">
        <f>IF($AL229="", "", IF(IFERROR(INDEX('Training &amp; Accreditation Items'!$F$11:$F$263, MATCH(IFERROR(INDEX($C$11:$C$263, MATCH($AH229, $Z$11:$Z$263, 0)), ""), 'Training &amp; Accreditation Items'!$B$11:$B$263, 0)), "")="", "None", IFERROR(INDEX('Training &amp; Accreditation Items'!$F$11:$F$263, MATCH(IFERROR(INDEX($C$11:$C$263, MATCH($AH229, $Z$11:$Z$263, 0)), ""), 'Training &amp; Accreditation Items'!$B$11:$B$263, 0)), "")))</f>
        <v/>
      </c>
      <c r="AO229" s="28" t="str">
        <f t="shared" si="56"/>
        <v/>
      </c>
      <c r="AQ229" s="106" t="str">
        <f t="shared" si="48"/>
        <v/>
      </c>
      <c r="AR229" s="109" t="str">
        <f t="shared" si="57"/>
        <v/>
      </c>
      <c r="AT229" s="101" t="str">
        <f t="shared" si="58"/>
        <v/>
      </c>
      <c r="AU229" s="132" t="str">
        <f>IF($C229="", "", IFERROR(INDEX('Training &amp; Accreditation Items'!$D$11:$D$263, MATCH(C229, 'Training &amp; Accreditation Items'!$B$11:$B$263, 0)), ""))</f>
        <v/>
      </c>
      <c r="AW229" s="28" t="str">
        <f t="shared" ca="1" si="59"/>
        <v/>
      </c>
    </row>
    <row r="230" spans="1:49" x14ac:dyDescent="0.25">
      <c r="A230" s="2"/>
      <c r="B230" s="21"/>
      <c r="C230" s="35"/>
      <c r="D230" s="11"/>
      <c r="E230" s="11"/>
      <c r="F230" s="36"/>
      <c r="G230" s="2"/>
      <c r="H230" s="49" t="str">
        <f t="shared" si="49"/>
        <v/>
      </c>
      <c r="I230" s="45" t="str">
        <f>IF($C230="", "", IFERROR(INDEX('Training &amp; Accreditation Items'!$E$11:$E$263, MATCH($C230, 'Training &amp; Accreditation Items'!$B$11:$B$263, 0)), ""))</f>
        <v/>
      </c>
      <c r="J230" s="69" t="str">
        <f t="shared" si="50"/>
        <v/>
      </c>
      <c r="K230" s="2"/>
      <c r="L230" s="43"/>
      <c r="M230" s="28" t="str">
        <f t="shared" si="45"/>
        <v/>
      </c>
      <c r="N230" s="28" t="str">
        <f t="shared" si="46"/>
        <v/>
      </c>
      <c r="P230" s="101" t="str">
        <f t="shared" si="51"/>
        <v/>
      </c>
      <c r="S230" s="28" t="str">
        <f>IF('Training &amp; Accreditation Items'!$B230="", "", 'Training &amp; Accreditation Items'!B230)</f>
        <v/>
      </c>
      <c r="U230" s="28" t="str">
        <f t="shared" si="52"/>
        <v/>
      </c>
      <c r="V230" s="28" t="str">
        <f t="shared" si="47"/>
        <v/>
      </c>
      <c r="X230" s="28" t="str">
        <f>IF($C230="", "", IFERROR(INDEX('Training &amp; Accreditation Items'!$N$11:$N$263, MATCH($C230, 'Training &amp; Accreditation Items'!$B$11:$B$263, 0)), ""))</f>
        <v/>
      </c>
      <c r="Z230" s="28">
        <v>220</v>
      </c>
      <c r="AB230" s="112" t="str">
        <f>IF($C230="", "", IF(IFERROR(INDEX('Training &amp; Accreditation Items'!$F$11:$F$263, MATCH($C230, 'Training &amp; Accreditation Items'!$B$11:$B$263, 0)), "")="", "None", IFERROR(INDEX('Training &amp; Accreditation Items'!$F$11:$F$263, MATCH($C230, 'Training &amp; Accreditation Items'!$B$11:$B$263, 0)), "")))</f>
        <v/>
      </c>
      <c r="AD230" s="101" t="str">
        <f t="shared" si="53"/>
        <v/>
      </c>
      <c r="AE230" s="28" t="str">
        <f>IF($AD230="", "", COUNTIF($AD$11:$AD$263, "&lt;"&amp;$AD230)+1+COUNTIF($AD$11:$AD230, $AD230)-1)</f>
        <v/>
      </c>
      <c r="AH230" s="28">
        <v>220</v>
      </c>
      <c r="AJ230" s="101" t="str">
        <f t="shared" si="54"/>
        <v/>
      </c>
      <c r="AL230" s="101" t="str">
        <f t="shared" si="55"/>
        <v/>
      </c>
      <c r="AM230" s="28" t="str">
        <f>IF($AL230="", "", IF(IFERROR(INDEX('Training &amp; Accreditation Items'!$F$11:$F$263, MATCH(IFERROR(INDEX($C$11:$C$263, MATCH($AH230, $Z$11:$Z$263, 0)), ""), 'Training &amp; Accreditation Items'!$B$11:$B$263, 0)), "")="", "None", IFERROR(INDEX('Training &amp; Accreditation Items'!$F$11:$F$263, MATCH(IFERROR(INDEX($C$11:$C$263, MATCH($AH230, $Z$11:$Z$263, 0)), ""), 'Training &amp; Accreditation Items'!$B$11:$B$263, 0)), "")))</f>
        <v/>
      </c>
      <c r="AO230" s="28" t="str">
        <f t="shared" si="56"/>
        <v/>
      </c>
      <c r="AQ230" s="106" t="str">
        <f t="shared" si="48"/>
        <v/>
      </c>
      <c r="AR230" s="109" t="str">
        <f t="shared" si="57"/>
        <v/>
      </c>
      <c r="AT230" s="101" t="str">
        <f t="shared" si="58"/>
        <v/>
      </c>
      <c r="AU230" s="132" t="str">
        <f>IF($C230="", "", IFERROR(INDEX('Training &amp; Accreditation Items'!$D$11:$D$263, MATCH(C230, 'Training &amp; Accreditation Items'!$B$11:$B$263, 0)), ""))</f>
        <v/>
      </c>
      <c r="AW230" s="28" t="str">
        <f t="shared" ca="1" si="59"/>
        <v/>
      </c>
    </row>
    <row r="231" spans="1:49" x14ac:dyDescent="0.25">
      <c r="A231" s="2"/>
      <c r="B231" s="21"/>
      <c r="C231" s="35"/>
      <c r="D231" s="11"/>
      <c r="E231" s="11"/>
      <c r="F231" s="36"/>
      <c r="G231" s="2"/>
      <c r="H231" s="49" t="str">
        <f t="shared" si="49"/>
        <v/>
      </c>
      <c r="I231" s="45" t="str">
        <f>IF($C231="", "", IFERROR(INDEX('Training &amp; Accreditation Items'!$E$11:$E$263, MATCH($C231, 'Training &amp; Accreditation Items'!$B$11:$B$263, 0)), ""))</f>
        <v/>
      </c>
      <c r="J231" s="69" t="str">
        <f t="shared" si="50"/>
        <v/>
      </c>
      <c r="K231" s="2"/>
      <c r="L231" s="43"/>
      <c r="M231" s="28" t="str">
        <f t="shared" si="45"/>
        <v/>
      </c>
      <c r="N231" s="28" t="str">
        <f t="shared" si="46"/>
        <v/>
      </c>
      <c r="P231" s="101" t="str">
        <f t="shared" si="51"/>
        <v/>
      </c>
      <c r="S231" s="28" t="str">
        <f>IF('Training &amp; Accreditation Items'!$B231="", "", 'Training &amp; Accreditation Items'!B231)</f>
        <v/>
      </c>
      <c r="U231" s="28" t="str">
        <f t="shared" si="52"/>
        <v/>
      </c>
      <c r="V231" s="28" t="str">
        <f t="shared" si="47"/>
        <v/>
      </c>
      <c r="X231" s="28" t="str">
        <f>IF($C231="", "", IFERROR(INDEX('Training &amp; Accreditation Items'!$N$11:$N$263, MATCH($C231, 'Training &amp; Accreditation Items'!$B$11:$B$263, 0)), ""))</f>
        <v/>
      </c>
      <c r="Z231" s="28">
        <v>221</v>
      </c>
      <c r="AB231" s="112" t="str">
        <f>IF($C231="", "", IF(IFERROR(INDEX('Training &amp; Accreditation Items'!$F$11:$F$263, MATCH($C231, 'Training &amp; Accreditation Items'!$B$11:$B$263, 0)), "")="", "None", IFERROR(INDEX('Training &amp; Accreditation Items'!$F$11:$F$263, MATCH($C231, 'Training &amp; Accreditation Items'!$B$11:$B$263, 0)), "")))</f>
        <v/>
      </c>
      <c r="AD231" s="101" t="str">
        <f t="shared" si="53"/>
        <v/>
      </c>
      <c r="AE231" s="28" t="str">
        <f>IF($AD231="", "", COUNTIF($AD$11:$AD$263, "&lt;"&amp;$AD231)+1+COUNTIF($AD$11:$AD231, $AD231)-1)</f>
        <v/>
      </c>
      <c r="AH231" s="28">
        <v>221</v>
      </c>
      <c r="AJ231" s="101" t="str">
        <f t="shared" si="54"/>
        <v/>
      </c>
      <c r="AL231" s="101" t="str">
        <f t="shared" si="55"/>
        <v/>
      </c>
      <c r="AM231" s="28" t="str">
        <f>IF($AL231="", "", IF(IFERROR(INDEX('Training &amp; Accreditation Items'!$F$11:$F$263, MATCH(IFERROR(INDEX($C$11:$C$263, MATCH($AH231, $Z$11:$Z$263, 0)), ""), 'Training &amp; Accreditation Items'!$B$11:$B$263, 0)), "")="", "None", IFERROR(INDEX('Training &amp; Accreditation Items'!$F$11:$F$263, MATCH(IFERROR(INDEX($C$11:$C$263, MATCH($AH231, $Z$11:$Z$263, 0)), ""), 'Training &amp; Accreditation Items'!$B$11:$B$263, 0)), "")))</f>
        <v/>
      </c>
      <c r="AO231" s="28" t="str">
        <f t="shared" si="56"/>
        <v/>
      </c>
      <c r="AQ231" s="106" t="str">
        <f t="shared" si="48"/>
        <v/>
      </c>
      <c r="AR231" s="109" t="str">
        <f t="shared" si="57"/>
        <v/>
      </c>
      <c r="AT231" s="101" t="str">
        <f t="shared" si="58"/>
        <v/>
      </c>
      <c r="AU231" s="132" t="str">
        <f>IF($C231="", "", IFERROR(INDEX('Training &amp; Accreditation Items'!$D$11:$D$263, MATCH(C231, 'Training &amp; Accreditation Items'!$B$11:$B$263, 0)), ""))</f>
        <v/>
      </c>
      <c r="AW231" s="28" t="str">
        <f t="shared" ca="1" si="59"/>
        <v/>
      </c>
    </row>
    <row r="232" spans="1:49" x14ac:dyDescent="0.25">
      <c r="A232" s="2"/>
      <c r="B232" s="21"/>
      <c r="C232" s="35"/>
      <c r="D232" s="11"/>
      <c r="E232" s="11"/>
      <c r="F232" s="36"/>
      <c r="G232" s="2"/>
      <c r="H232" s="49" t="str">
        <f t="shared" si="49"/>
        <v/>
      </c>
      <c r="I232" s="45" t="str">
        <f>IF($C232="", "", IFERROR(INDEX('Training &amp; Accreditation Items'!$E$11:$E$263, MATCH($C232, 'Training &amp; Accreditation Items'!$B$11:$B$263, 0)), ""))</f>
        <v/>
      </c>
      <c r="J232" s="69" t="str">
        <f t="shared" si="50"/>
        <v/>
      </c>
      <c r="K232" s="2"/>
      <c r="L232" s="43"/>
      <c r="M232" s="28" t="str">
        <f t="shared" si="45"/>
        <v/>
      </c>
      <c r="N232" s="28" t="str">
        <f t="shared" si="46"/>
        <v/>
      </c>
      <c r="P232" s="101" t="str">
        <f t="shared" si="51"/>
        <v/>
      </c>
      <c r="S232" s="28" t="str">
        <f>IF('Training &amp; Accreditation Items'!$B232="", "", 'Training &amp; Accreditation Items'!B232)</f>
        <v/>
      </c>
      <c r="U232" s="28" t="str">
        <f t="shared" si="52"/>
        <v/>
      </c>
      <c r="V232" s="28" t="str">
        <f t="shared" si="47"/>
        <v/>
      </c>
      <c r="X232" s="28" t="str">
        <f>IF($C232="", "", IFERROR(INDEX('Training &amp; Accreditation Items'!$N$11:$N$263, MATCH($C232, 'Training &amp; Accreditation Items'!$B$11:$B$263, 0)), ""))</f>
        <v/>
      </c>
      <c r="Z232" s="28">
        <v>222</v>
      </c>
      <c r="AB232" s="112" t="str">
        <f>IF($C232="", "", IF(IFERROR(INDEX('Training &amp; Accreditation Items'!$F$11:$F$263, MATCH($C232, 'Training &amp; Accreditation Items'!$B$11:$B$263, 0)), "")="", "None", IFERROR(INDEX('Training &amp; Accreditation Items'!$F$11:$F$263, MATCH($C232, 'Training &amp; Accreditation Items'!$B$11:$B$263, 0)), "")))</f>
        <v/>
      </c>
      <c r="AD232" s="101" t="str">
        <f t="shared" si="53"/>
        <v/>
      </c>
      <c r="AE232" s="28" t="str">
        <f>IF($AD232="", "", COUNTIF($AD$11:$AD$263, "&lt;"&amp;$AD232)+1+COUNTIF($AD$11:$AD232, $AD232)-1)</f>
        <v/>
      </c>
      <c r="AH232" s="28">
        <v>222</v>
      </c>
      <c r="AJ232" s="101" t="str">
        <f t="shared" si="54"/>
        <v/>
      </c>
      <c r="AL232" s="101" t="str">
        <f t="shared" si="55"/>
        <v/>
      </c>
      <c r="AM232" s="28" t="str">
        <f>IF($AL232="", "", IF(IFERROR(INDEX('Training &amp; Accreditation Items'!$F$11:$F$263, MATCH(IFERROR(INDEX($C$11:$C$263, MATCH($AH232, $Z$11:$Z$263, 0)), ""), 'Training &amp; Accreditation Items'!$B$11:$B$263, 0)), "")="", "None", IFERROR(INDEX('Training &amp; Accreditation Items'!$F$11:$F$263, MATCH(IFERROR(INDEX($C$11:$C$263, MATCH($AH232, $Z$11:$Z$263, 0)), ""), 'Training &amp; Accreditation Items'!$B$11:$B$263, 0)), "")))</f>
        <v/>
      </c>
      <c r="AO232" s="28" t="str">
        <f t="shared" si="56"/>
        <v/>
      </c>
      <c r="AQ232" s="106" t="str">
        <f t="shared" si="48"/>
        <v/>
      </c>
      <c r="AR232" s="109" t="str">
        <f t="shared" si="57"/>
        <v/>
      </c>
      <c r="AT232" s="101" t="str">
        <f t="shared" si="58"/>
        <v/>
      </c>
      <c r="AU232" s="132" t="str">
        <f>IF($C232="", "", IFERROR(INDEX('Training &amp; Accreditation Items'!$D$11:$D$263, MATCH(C232, 'Training &amp; Accreditation Items'!$B$11:$B$263, 0)), ""))</f>
        <v/>
      </c>
      <c r="AW232" s="28" t="str">
        <f t="shared" ca="1" si="59"/>
        <v/>
      </c>
    </row>
    <row r="233" spans="1:49" x14ac:dyDescent="0.25">
      <c r="A233" s="2"/>
      <c r="B233" s="21"/>
      <c r="C233" s="35"/>
      <c r="D233" s="11"/>
      <c r="E233" s="11"/>
      <c r="F233" s="36"/>
      <c r="G233" s="2"/>
      <c r="H233" s="49" t="str">
        <f t="shared" si="49"/>
        <v/>
      </c>
      <c r="I233" s="45" t="str">
        <f>IF($C233="", "", IFERROR(INDEX('Training &amp; Accreditation Items'!$E$11:$E$263, MATCH($C233, 'Training &amp; Accreditation Items'!$B$11:$B$263, 0)), ""))</f>
        <v/>
      </c>
      <c r="J233" s="69" t="str">
        <f t="shared" si="50"/>
        <v/>
      </c>
      <c r="K233" s="2"/>
      <c r="L233" s="43"/>
      <c r="M233" s="28" t="str">
        <f t="shared" si="45"/>
        <v/>
      </c>
      <c r="N233" s="28" t="str">
        <f t="shared" si="46"/>
        <v/>
      </c>
      <c r="P233" s="101" t="str">
        <f t="shared" si="51"/>
        <v/>
      </c>
      <c r="S233" s="28" t="str">
        <f>IF('Training &amp; Accreditation Items'!$B233="", "", 'Training &amp; Accreditation Items'!B233)</f>
        <v/>
      </c>
      <c r="U233" s="28" t="str">
        <f t="shared" si="52"/>
        <v/>
      </c>
      <c r="V233" s="28" t="str">
        <f t="shared" si="47"/>
        <v/>
      </c>
      <c r="X233" s="28" t="str">
        <f>IF($C233="", "", IFERROR(INDEX('Training &amp; Accreditation Items'!$N$11:$N$263, MATCH($C233, 'Training &amp; Accreditation Items'!$B$11:$B$263, 0)), ""))</f>
        <v/>
      </c>
      <c r="Z233" s="28">
        <v>223</v>
      </c>
      <c r="AB233" s="112" t="str">
        <f>IF($C233="", "", IF(IFERROR(INDEX('Training &amp; Accreditation Items'!$F$11:$F$263, MATCH($C233, 'Training &amp; Accreditation Items'!$B$11:$B$263, 0)), "")="", "None", IFERROR(INDEX('Training &amp; Accreditation Items'!$F$11:$F$263, MATCH($C233, 'Training &amp; Accreditation Items'!$B$11:$B$263, 0)), "")))</f>
        <v/>
      </c>
      <c r="AD233" s="101" t="str">
        <f t="shared" si="53"/>
        <v/>
      </c>
      <c r="AE233" s="28" t="str">
        <f>IF($AD233="", "", COUNTIF($AD$11:$AD$263, "&lt;"&amp;$AD233)+1+COUNTIF($AD$11:$AD233, $AD233)-1)</f>
        <v/>
      </c>
      <c r="AH233" s="28">
        <v>223</v>
      </c>
      <c r="AJ233" s="101" t="str">
        <f t="shared" si="54"/>
        <v/>
      </c>
      <c r="AL233" s="101" t="str">
        <f t="shared" si="55"/>
        <v/>
      </c>
      <c r="AM233" s="28" t="str">
        <f>IF($AL233="", "", IF(IFERROR(INDEX('Training &amp; Accreditation Items'!$F$11:$F$263, MATCH(IFERROR(INDEX($C$11:$C$263, MATCH($AH233, $Z$11:$Z$263, 0)), ""), 'Training &amp; Accreditation Items'!$B$11:$B$263, 0)), "")="", "None", IFERROR(INDEX('Training &amp; Accreditation Items'!$F$11:$F$263, MATCH(IFERROR(INDEX($C$11:$C$263, MATCH($AH233, $Z$11:$Z$263, 0)), ""), 'Training &amp; Accreditation Items'!$B$11:$B$263, 0)), "")))</f>
        <v/>
      </c>
      <c r="AO233" s="28" t="str">
        <f t="shared" si="56"/>
        <v/>
      </c>
      <c r="AQ233" s="106" t="str">
        <f t="shared" si="48"/>
        <v/>
      </c>
      <c r="AR233" s="109" t="str">
        <f t="shared" si="57"/>
        <v/>
      </c>
      <c r="AT233" s="101" t="str">
        <f t="shared" si="58"/>
        <v/>
      </c>
      <c r="AU233" s="132" t="str">
        <f>IF($C233="", "", IFERROR(INDEX('Training &amp; Accreditation Items'!$D$11:$D$263, MATCH(C233, 'Training &amp; Accreditation Items'!$B$11:$B$263, 0)), ""))</f>
        <v/>
      </c>
      <c r="AW233" s="28" t="str">
        <f t="shared" ca="1" si="59"/>
        <v/>
      </c>
    </row>
    <row r="234" spans="1:49" x14ac:dyDescent="0.25">
      <c r="A234" s="2"/>
      <c r="B234" s="21"/>
      <c r="C234" s="35"/>
      <c r="D234" s="11"/>
      <c r="E234" s="11"/>
      <c r="F234" s="36"/>
      <c r="G234" s="2"/>
      <c r="H234" s="49" t="str">
        <f t="shared" si="49"/>
        <v/>
      </c>
      <c r="I234" s="45" t="str">
        <f>IF($C234="", "", IFERROR(INDEX('Training &amp; Accreditation Items'!$E$11:$E$263, MATCH($C234, 'Training &amp; Accreditation Items'!$B$11:$B$263, 0)), ""))</f>
        <v/>
      </c>
      <c r="J234" s="69" t="str">
        <f t="shared" si="50"/>
        <v/>
      </c>
      <c r="K234" s="2"/>
      <c r="L234" s="43"/>
      <c r="M234" s="28" t="str">
        <f t="shared" si="45"/>
        <v/>
      </c>
      <c r="N234" s="28" t="str">
        <f t="shared" si="46"/>
        <v/>
      </c>
      <c r="P234" s="101" t="str">
        <f t="shared" si="51"/>
        <v/>
      </c>
      <c r="S234" s="28" t="str">
        <f>IF('Training &amp; Accreditation Items'!$B234="", "", 'Training &amp; Accreditation Items'!B234)</f>
        <v/>
      </c>
      <c r="U234" s="28" t="str">
        <f t="shared" si="52"/>
        <v/>
      </c>
      <c r="V234" s="28" t="str">
        <f t="shared" si="47"/>
        <v/>
      </c>
      <c r="X234" s="28" t="str">
        <f>IF($C234="", "", IFERROR(INDEX('Training &amp; Accreditation Items'!$N$11:$N$263, MATCH($C234, 'Training &amp; Accreditation Items'!$B$11:$B$263, 0)), ""))</f>
        <v/>
      </c>
      <c r="Z234" s="28">
        <v>224</v>
      </c>
      <c r="AB234" s="112" t="str">
        <f>IF($C234="", "", IF(IFERROR(INDEX('Training &amp; Accreditation Items'!$F$11:$F$263, MATCH($C234, 'Training &amp; Accreditation Items'!$B$11:$B$263, 0)), "")="", "None", IFERROR(INDEX('Training &amp; Accreditation Items'!$F$11:$F$263, MATCH($C234, 'Training &amp; Accreditation Items'!$B$11:$B$263, 0)), "")))</f>
        <v/>
      </c>
      <c r="AD234" s="101" t="str">
        <f t="shared" si="53"/>
        <v/>
      </c>
      <c r="AE234" s="28" t="str">
        <f>IF($AD234="", "", COUNTIF($AD$11:$AD$263, "&lt;"&amp;$AD234)+1+COUNTIF($AD$11:$AD234, $AD234)-1)</f>
        <v/>
      </c>
      <c r="AH234" s="28">
        <v>224</v>
      </c>
      <c r="AJ234" s="101" t="str">
        <f t="shared" si="54"/>
        <v/>
      </c>
      <c r="AL234" s="101" t="str">
        <f t="shared" si="55"/>
        <v/>
      </c>
      <c r="AM234" s="28" t="str">
        <f>IF($AL234="", "", IF(IFERROR(INDEX('Training &amp; Accreditation Items'!$F$11:$F$263, MATCH(IFERROR(INDEX($C$11:$C$263, MATCH($AH234, $Z$11:$Z$263, 0)), ""), 'Training &amp; Accreditation Items'!$B$11:$B$263, 0)), "")="", "None", IFERROR(INDEX('Training &amp; Accreditation Items'!$F$11:$F$263, MATCH(IFERROR(INDEX($C$11:$C$263, MATCH($AH234, $Z$11:$Z$263, 0)), ""), 'Training &amp; Accreditation Items'!$B$11:$B$263, 0)), "")))</f>
        <v/>
      </c>
      <c r="AO234" s="28" t="str">
        <f t="shared" si="56"/>
        <v/>
      </c>
      <c r="AQ234" s="106" t="str">
        <f t="shared" si="48"/>
        <v/>
      </c>
      <c r="AR234" s="109" t="str">
        <f t="shared" si="57"/>
        <v/>
      </c>
      <c r="AT234" s="101" t="str">
        <f t="shared" si="58"/>
        <v/>
      </c>
      <c r="AU234" s="132" t="str">
        <f>IF($C234="", "", IFERROR(INDEX('Training &amp; Accreditation Items'!$D$11:$D$263, MATCH(C234, 'Training &amp; Accreditation Items'!$B$11:$B$263, 0)), ""))</f>
        <v/>
      </c>
      <c r="AW234" s="28" t="str">
        <f t="shared" ca="1" si="59"/>
        <v/>
      </c>
    </row>
    <row r="235" spans="1:49" x14ac:dyDescent="0.25">
      <c r="A235" s="2"/>
      <c r="B235" s="21"/>
      <c r="C235" s="35"/>
      <c r="D235" s="11"/>
      <c r="E235" s="11"/>
      <c r="F235" s="36"/>
      <c r="G235" s="2"/>
      <c r="H235" s="49" t="str">
        <f t="shared" si="49"/>
        <v/>
      </c>
      <c r="I235" s="45" t="str">
        <f>IF($C235="", "", IFERROR(INDEX('Training &amp; Accreditation Items'!$E$11:$E$263, MATCH($C235, 'Training &amp; Accreditation Items'!$B$11:$B$263, 0)), ""))</f>
        <v/>
      </c>
      <c r="J235" s="69" t="str">
        <f t="shared" si="50"/>
        <v/>
      </c>
      <c r="K235" s="2"/>
      <c r="L235" s="43"/>
      <c r="M235" s="28" t="str">
        <f t="shared" si="45"/>
        <v/>
      </c>
      <c r="N235" s="28" t="str">
        <f t="shared" si="46"/>
        <v/>
      </c>
      <c r="P235" s="101" t="str">
        <f t="shared" si="51"/>
        <v/>
      </c>
      <c r="S235" s="28" t="str">
        <f>IF('Training &amp; Accreditation Items'!$B235="", "", 'Training &amp; Accreditation Items'!B235)</f>
        <v/>
      </c>
      <c r="U235" s="28" t="str">
        <f t="shared" si="52"/>
        <v/>
      </c>
      <c r="V235" s="28" t="str">
        <f t="shared" si="47"/>
        <v/>
      </c>
      <c r="X235" s="28" t="str">
        <f>IF($C235="", "", IFERROR(INDEX('Training &amp; Accreditation Items'!$N$11:$N$263, MATCH($C235, 'Training &amp; Accreditation Items'!$B$11:$B$263, 0)), ""))</f>
        <v/>
      </c>
      <c r="Z235" s="28">
        <v>225</v>
      </c>
      <c r="AB235" s="112" t="str">
        <f>IF($C235="", "", IF(IFERROR(INDEX('Training &amp; Accreditation Items'!$F$11:$F$263, MATCH($C235, 'Training &amp; Accreditation Items'!$B$11:$B$263, 0)), "")="", "None", IFERROR(INDEX('Training &amp; Accreditation Items'!$F$11:$F$263, MATCH($C235, 'Training &amp; Accreditation Items'!$B$11:$B$263, 0)), "")))</f>
        <v/>
      </c>
      <c r="AD235" s="101" t="str">
        <f t="shared" si="53"/>
        <v/>
      </c>
      <c r="AE235" s="28" t="str">
        <f>IF($AD235="", "", COUNTIF($AD$11:$AD$263, "&lt;"&amp;$AD235)+1+COUNTIF($AD$11:$AD235, $AD235)-1)</f>
        <v/>
      </c>
      <c r="AH235" s="28">
        <v>225</v>
      </c>
      <c r="AJ235" s="101" t="str">
        <f t="shared" si="54"/>
        <v/>
      </c>
      <c r="AL235" s="101" t="str">
        <f t="shared" si="55"/>
        <v/>
      </c>
      <c r="AM235" s="28" t="str">
        <f>IF($AL235="", "", IF(IFERROR(INDEX('Training &amp; Accreditation Items'!$F$11:$F$263, MATCH(IFERROR(INDEX($C$11:$C$263, MATCH($AH235, $Z$11:$Z$263, 0)), ""), 'Training &amp; Accreditation Items'!$B$11:$B$263, 0)), "")="", "None", IFERROR(INDEX('Training &amp; Accreditation Items'!$F$11:$F$263, MATCH(IFERROR(INDEX($C$11:$C$263, MATCH($AH235, $Z$11:$Z$263, 0)), ""), 'Training &amp; Accreditation Items'!$B$11:$B$263, 0)), "")))</f>
        <v/>
      </c>
      <c r="AO235" s="28" t="str">
        <f t="shared" si="56"/>
        <v/>
      </c>
      <c r="AQ235" s="106" t="str">
        <f t="shared" si="48"/>
        <v/>
      </c>
      <c r="AR235" s="109" t="str">
        <f t="shared" si="57"/>
        <v/>
      </c>
      <c r="AT235" s="101" t="str">
        <f t="shared" si="58"/>
        <v/>
      </c>
      <c r="AU235" s="132" t="str">
        <f>IF($C235="", "", IFERROR(INDEX('Training &amp; Accreditation Items'!$D$11:$D$263, MATCH(C235, 'Training &amp; Accreditation Items'!$B$11:$B$263, 0)), ""))</f>
        <v/>
      </c>
      <c r="AW235" s="28" t="str">
        <f t="shared" ca="1" si="59"/>
        <v/>
      </c>
    </row>
    <row r="236" spans="1:49" x14ac:dyDescent="0.25">
      <c r="A236" s="2"/>
      <c r="B236" s="21"/>
      <c r="C236" s="35"/>
      <c r="D236" s="11"/>
      <c r="E236" s="11"/>
      <c r="F236" s="36"/>
      <c r="G236" s="2"/>
      <c r="H236" s="49" t="str">
        <f t="shared" si="49"/>
        <v/>
      </c>
      <c r="I236" s="45" t="str">
        <f>IF($C236="", "", IFERROR(INDEX('Training &amp; Accreditation Items'!$E$11:$E$263, MATCH($C236, 'Training &amp; Accreditation Items'!$B$11:$B$263, 0)), ""))</f>
        <v/>
      </c>
      <c r="J236" s="69" t="str">
        <f t="shared" si="50"/>
        <v/>
      </c>
      <c r="K236" s="2"/>
      <c r="L236" s="43"/>
      <c r="M236" s="28" t="str">
        <f t="shared" si="45"/>
        <v/>
      </c>
      <c r="N236" s="28" t="str">
        <f t="shared" si="46"/>
        <v/>
      </c>
      <c r="P236" s="101" t="str">
        <f t="shared" si="51"/>
        <v/>
      </c>
      <c r="S236" s="28" t="str">
        <f>IF('Training &amp; Accreditation Items'!$B236="", "", 'Training &amp; Accreditation Items'!B236)</f>
        <v/>
      </c>
      <c r="U236" s="28" t="str">
        <f t="shared" si="52"/>
        <v/>
      </c>
      <c r="V236" s="28" t="str">
        <f t="shared" si="47"/>
        <v/>
      </c>
      <c r="X236" s="28" t="str">
        <f>IF($C236="", "", IFERROR(INDEX('Training &amp; Accreditation Items'!$N$11:$N$263, MATCH($C236, 'Training &amp; Accreditation Items'!$B$11:$B$263, 0)), ""))</f>
        <v/>
      </c>
      <c r="Z236" s="28">
        <v>226</v>
      </c>
      <c r="AB236" s="112" t="str">
        <f>IF($C236="", "", IF(IFERROR(INDEX('Training &amp; Accreditation Items'!$F$11:$F$263, MATCH($C236, 'Training &amp; Accreditation Items'!$B$11:$B$263, 0)), "")="", "None", IFERROR(INDEX('Training &amp; Accreditation Items'!$F$11:$F$263, MATCH($C236, 'Training &amp; Accreditation Items'!$B$11:$B$263, 0)), "")))</f>
        <v/>
      </c>
      <c r="AD236" s="101" t="str">
        <f t="shared" si="53"/>
        <v/>
      </c>
      <c r="AE236" s="28" t="str">
        <f>IF($AD236="", "", COUNTIF($AD$11:$AD$263, "&lt;"&amp;$AD236)+1+COUNTIF($AD$11:$AD236, $AD236)-1)</f>
        <v/>
      </c>
      <c r="AH236" s="28">
        <v>226</v>
      </c>
      <c r="AJ236" s="101" t="str">
        <f t="shared" si="54"/>
        <v/>
      </c>
      <c r="AL236" s="101" t="str">
        <f t="shared" si="55"/>
        <v/>
      </c>
      <c r="AM236" s="28" t="str">
        <f>IF($AL236="", "", IF(IFERROR(INDEX('Training &amp; Accreditation Items'!$F$11:$F$263, MATCH(IFERROR(INDEX($C$11:$C$263, MATCH($AH236, $Z$11:$Z$263, 0)), ""), 'Training &amp; Accreditation Items'!$B$11:$B$263, 0)), "")="", "None", IFERROR(INDEX('Training &amp; Accreditation Items'!$F$11:$F$263, MATCH(IFERROR(INDEX($C$11:$C$263, MATCH($AH236, $Z$11:$Z$263, 0)), ""), 'Training &amp; Accreditation Items'!$B$11:$B$263, 0)), "")))</f>
        <v/>
      </c>
      <c r="AO236" s="28" t="str">
        <f t="shared" si="56"/>
        <v/>
      </c>
      <c r="AQ236" s="106" t="str">
        <f t="shared" si="48"/>
        <v/>
      </c>
      <c r="AR236" s="109" t="str">
        <f t="shared" si="57"/>
        <v/>
      </c>
      <c r="AT236" s="101" t="str">
        <f t="shared" si="58"/>
        <v/>
      </c>
      <c r="AU236" s="132" t="str">
        <f>IF($C236="", "", IFERROR(INDEX('Training &amp; Accreditation Items'!$D$11:$D$263, MATCH(C236, 'Training &amp; Accreditation Items'!$B$11:$B$263, 0)), ""))</f>
        <v/>
      </c>
      <c r="AW236" s="28" t="str">
        <f t="shared" ca="1" si="59"/>
        <v/>
      </c>
    </row>
    <row r="237" spans="1:49" x14ac:dyDescent="0.25">
      <c r="A237" s="2"/>
      <c r="B237" s="21"/>
      <c r="C237" s="35"/>
      <c r="D237" s="11"/>
      <c r="E237" s="11"/>
      <c r="F237" s="36"/>
      <c r="G237" s="2"/>
      <c r="H237" s="49" t="str">
        <f t="shared" si="49"/>
        <v/>
      </c>
      <c r="I237" s="45" t="str">
        <f>IF($C237="", "", IFERROR(INDEX('Training &amp; Accreditation Items'!$E$11:$E$263, MATCH($C237, 'Training &amp; Accreditation Items'!$B$11:$B$263, 0)), ""))</f>
        <v/>
      </c>
      <c r="J237" s="69" t="str">
        <f t="shared" si="50"/>
        <v/>
      </c>
      <c r="K237" s="2"/>
      <c r="L237" s="43"/>
      <c r="M237" s="28" t="str">
        <f t="shared" si="45"/>
        <v/>
      </c>
      <c r="N237" s="28" t="str">
        <f t="shared" si="46"/>
        <v/>
      </c>
      <c r="P237" s="101" t="str">
        <f t="shared" si="51"/>
        <v/>
      </c>
      <c r="S237" s="28" t="str">
        <f>IF('Training &amp; Accreditation Items'!$B237="", "", 'Training &amp; Accreditation Items'!B237)</f>
        <v/>
      </c>
      <c r="U237" s="28" t="str">
        <f t="shared" si="52"/>
        <v/>
      </c>
      <c r="V237" s="28" t="str">
        <f t="shared" si="47"/>
        <v/>
      </c>
      <c r="X237" s="28" t="str">
        <f>IF($C237="", "", IFERROR(INDEX('Training &amp; Accreditation Items'!$N$11:$N$263, MATCH($C237, 'Training &amp; Accreditation Items'!$B$11:$B$263, 0)), ""))</f>
        <v/>
      </c>
      <c r="Z237" s="28">
        <v>227</v>
      </c>
      <c r="AB237" s="112" t="str">
        <f>IF($C237="", "", IF(IFERROR(INDEX('Training &amp; Accreditation Items'!$F$11:$F$263, MATCH($C237, 'Training &amp; Accreditation Items'!$B$11:$B$263, 0)), "")="", "None", IFERROR(INDEX('Training &amp; Accreditation Items'!$F$11:$F$263, MATCH($C237, 'Training &amp; Accreditation Items'!$B$11:$B$263, 0)), "")))</f>
        <v/>
      </c>
      <c r="AD237" s="101" t="str">
        <f t="shared" si="53"/>
        <v/>
      </c>
      <c r="AE237" s="28" t="str">
        <f>IF($AD237="", "", COUNTIF($AD$11:$AD$263, "&lt;"&amp;$AD237)+1+COUNTIF($AD$11:$AD237, $AD237)-1)</f>
        <v/>
      </c>
      <c r="AH237" s="28">
        <v>227</v>
      </c>
      <c r="AJ237" s="101" t="str">
        <f t="shared" si="54"/>
        <v/>
      </c>
      <c r="AL237" s="101" t="str">
        <f t="shared" si="55"/>
        <v/>
      </c>
      <c r="AM237" s="28" t="str">
        <f>IF($AL237="", "", IF(IFERROR(INDEX('Training &amp; Accreditation Items'!$F$11:$F$263, MATCH(IFERROR(INDEX($C$11:$C$263, MATCH($AH237, $Z$11:$Z$263, 0)), ""), 'Training &amp; Accreditation Items'!$B$11:$B$263, 0)), "")="", "None", IFERROR(INDEX('Training &amp; Accreditation Items'!$F$11:$F$263, MATCH(IFERROR(INDEX($C$11:$C$263, MATCH($AH237, $Z$11:$Z$263, 0)), ""), 'Training &amp; Accreditation Items'!$B$11:$B$263, 0)), "")))</f>
        <v/>
      </c>
      <c r="AO237" s="28" t="str">
        <f t="shared" si="56"/>
        <v/>
      </c>
      <c r="AQ237" s="106" t="str">
        <f t="shared" si="48"/>
        <v/>
      </c>
      <c r="AR237" s="109" t="str">
        <f t="shared" si="57"/>
        <v/>
      </c>
      <c r="AT237" s="101" t="str">
        <f t="shared" si="58"/>
        <v/>
      </c>
      <c r="AU237" s="132" t="str">
        <f>IF($C237="", "", IFERROR(INDEX('Training &amp; Accreditation Items'!$D$11:$D$263, MATCH(C237, 'Training &amp; Accreditation Items'!$B$11:$B$263, 0)), ""))</f>
        <v/>
      </c>
      <c r="AW237" s="28" t="str">
        <f t="shared" ca="1" si="59"/>
        <v/>
      </c>
    </row>
    <row r="238" spans="1:49" x14ac:dyDescent="0.25">
      <c r="A238" s="2"/>
      <c r="B238" s="21"/>
      <c r="C238" s="35"/>
      <c r="D238" s="11"/>
      <c r="E238" s="11"/>
      <c r="F238" s="36"/>
      <c r="G238" s="2"/>
      <c r="H238" s="49" t="str">
        <f t="shared" si="49"/>
        <v/>
      </c>
      <c r="I238" s="45" t="str">
        <f>IF($C238="", "", IFERROR(INDEX('Training &amp; Accreditation Items'!$E$11:$E$263, MATCH($C238, 'Training &amp; Accreditation Items'!$B$11:$B$263, 0)), ""))</f>
        <v/>
      </c>
      <c r="J238" s="69" t="str">
        <f t="shared" si="50"/>
        <v/>
      </c>
      <c r="K238" s="2"/>
      <c r="L238" s="43"/>
      <c r="M238" s="28" t="str">
        <f t="shared" si="45"/>
        <v/>
      </c>
      <c r="N238" s="28" t="str">
        <f t="shared" si="46"/>
        <v/>
      </c>
      <c r="P238" s="101" t="str">
        <f t="shared" si="51"/>
        <v/>
      </c>
      <c r="S238" s="28" t="str">
        <f>IF('Training &amp; Accreditation Items'!$B238="", "", 'Training &amp; Accreditation Items'!B238)</f>
        <v/>
      </c>
      <c r="U238" s="28" t="str">
        <f t="shared" si="52"/>
        <v/>
      </c>
      <c r="V238" s="28" t="str">
        <f t="shared" si="47"/>
        <v/>
      </c>
      <c r="X238" s="28" t="str">
        <f>IF($C238="", "", IFERROR(INDEX('Training &amp; Accreditation Items'!$N$11:$N$263, MATCH($C238, 'Training &amp; Accreditation Items'!$B$11:$B$263, 0)), ""))</f>
        <v/>
      </c>
      <c r="Z238" s="28">
        <v>228</v>
      </c>
      <c r="AB238" s="112" t="str">
        <f>IF($C238="", "", IF(IFERROR(INDEX('Training &amp; Accreditation Items'!$F$11:$F$263, MATCH($C238, 'Training &amp; Accreditation Items'!$B$11:$B$263, 0)), "")="", "None", IFERROR(INDEX('Training &amp; Accreditation Items'!$F$11:$F$263, MATCH($C238, 'Training &amp; Accreditation Items'!$B$11:$B$263, 0)), "")))</f>
        <v/>
      </c>
      <c r="AD238" s="101" t="str">
        <f t="shared" si="53"/>
        <v/>
      </c>
      <c r="AE238" s="28" t="str">
        <f>IF($AD238="", "", COUNTIF($AD$11:$AD$263, "&lt;"&amp;$AD238)+1+COUNTIF($AD$11:$AD238, $AD238)-1)</f>
        <v/>
      </c>
      <c r="AH238" s="28">
        <v>228</v>
      </c>
      <c r="AJ238" s="101" t="str">
        <f t="shared" si="54"/>
        <v/>
      </c>
      <c r="AL238" s="101" t="str">
        <f t="shared" si="55"/>
        <v/>
      </c>
      <c r="AM238" s="28" t="str">
        <f>IF($AL238="", "", IF(IFERROR(INDEX('Training &amp; Accreditation Items'!$F$11:$F$263, MATCH(IFERROR(INDEX($C$11:$C$263, MATCH($AH238, $Z$11:$Z$263, 0)), ""), 'Training &amp; Accreditation Items'!$B$11:$B$263, 0)), "")="", "None", IFERROR(INDEX('Training &amp; Accreditation Items'!$F$11:$F$263, MATCH(IFERROR(INDEX($C$11:$C$263, MATCH($AH238, $Z$11:$Z$263, 0)), ""), 'Training &amp; Accreditation Items'!$B$11:$B$263, 0)), "")))</f>
        <v/>
      </c>
      <c r="AO238" s="28" t="str">
        <f t="shared" si="56"/>
        <v/>
      </c>
      <c r="AQ238" s="106" t="str">
        <f t="shared" si="48"/>
        <v/>
      </c>
      <c r="AR238" s="109" t="str">
        <f t="shared" si="57"/>
        <v/>
      </c>
      <c r="AT238" s="101" t="str">
        <f t="shared" si="58"/>
        <v/>
      </c>
      <c r="AU238" s="132" t="str">
        <f>IF($C238="", "", IFERROR(INDEX('Training &amp; Accreditation Items'!$D$11:$D$263, MATCH(C238, 'Training &amp; Accreditation Items'!$B$11:$B$263, 0)), ""))</f>
        <v/>
      </c>
      <c r="AW238" s="28" t="str">
        <f t="shared" ca="1" si="59"/>
        <v/>
      </c>
    </row>
    <row r="239" spans="1:49" x14ac:dyDescent="0.25">
      <c r="A239" s="2"/>
      <c r="B239" s="21"/>
      <c r="C239" s="35"/>
      <c r="D239" s="11"/>
      <c r="E239" s="11"/>
      <c r="F239" s="36"/>
      <c r="G239" s="2"/>
      <c r="H239" s="49" t="str">
        <f t="shared" si="49"/>
        <v/>
      </c>
      <c r="I239" s="45" t="str">
        <f>IF($C239="", "", IFERROR(INDEX('Training &amp; Accreditation Items'!$E$11:$E$263, MATCH($C239, 'Training &amp; Accreditation Items'!$B$11:$B$263, 0)), ""))</f>
        <v/>
      </c>
      <c r="J239" s="69" t="str">
        <f t="shared" si="50"/>
        <v/>
      </c>
      <c r="K239" s="2"/>
      <c r="L239" s="43"/>
      <c r="M239" s="28" t="str">
        <f t="shared" si="45"/>
        <v/>
      </c>
      <c r="N239" s="28" t="str">
        <f t="shared" si="46"/>
        <v/>
      </c>
      <c r="P239" s="101" t="str">
        <f t="shared" si="51"/>
        <v/>
      </c>
      <c r="S239" s="28" t="str">
        <f>IF('Training &amp; Accreditation Items'!$B239="", "", 'Training &amp; Accreditation Items'!B239)</f>
        <v/>
      </c>
      <c r="U239" s="28" t="str">
        <f t="shared" si="52"/>
        <v/>
      </c>
      <c r="V239" s="28" t="str">
        <f t="shared" si="47"/>
        <v/>
      </c>
      <c r="X239" s="28" t="str">
        <f>IF($C239="", "", IFERROR(INDEX('Training &amp; Accreditation Items'!$N$11:$N$263, MATCH($C239, 'Training &amp; Accreditation Items'!$B$11:$B$263, 0)), ""))</f>
        <v/>
      </c>
      <c r="Z239" s="28">
        <v>229</v>
      </c>
      <c r="AB239" s="112" t="str">
        <f>IF($C239="", "", IF(IFERROR(INDEX('Training &amp; Accreditation Items'!$F$11:$F$263, MATCH($C239, 'Training &amp; Accreditation Items'!$B$11:$B$263, 0)), "")="", "None", IFERROR(INDEX('Training &amp; Accreditation Items'!$F$11:$F$263, MATCH($C239, 'Training &amp; Accreditation Items'!$B$11:$B$263, 0)), "")))</f>
        <v/>
      </c>
      <c r="AD239" s="101" t="str">
        <f t="shared" si="53"/>
        <v/>
      </c>
      <c r="AE239" s="28" t="str">
        <f>IF($AD239="", "", COUNTIF($AD$11:$AD$263, "&lt;"&amp;$AD239)+1+COUNTIF($AD$11:$AD239, $AD239)-1)</f>
        <v/>
      </c>
      <c r="AH239" s="28">
        <v>229</v>
      </c>
      <c r="AJ239" s="101" t="str">
        <f t="shared" si="54"/>
        <v/>
      </c>
      <c r="AL239" s="101" t="str">
        <f t="shared" si="55"/>
        <v/>
      </c>
      <c r="AM239" s="28" t="str">
        <f>IF($AL239="", "", IF(IFERROR(INDEX('Training &amp; Accreditation Items'!$F$11:$F$263, MATCH(IFERROR(INDEX($C$11:$C$263, MATCH($AH239, $Z$11:$Z$263, 0)), ""), 'Training &amp; Accreditation Items'!$B$11:$B$263, 0)), "")="", "None", IFERROR(INDEX('Training &amp; Accreditation Items'!$F$11:$F$263, MATCH(IFERROR(INDEX($C$11:$C$263, MATCH($AH239, $Z$11:$Z$263, 0)), ""), 'Training &amp; Accreditation Items'!$B$11:$B$263, 0)), "")))</f>
        <v/>
      </c>
      <c r="AO239" s="28" t="str">
        <f t="shared" si="56"/>
        <v/>
      </c>
      <c r="AQ239" s="106" t="str">
        <f t="shared" si="48"/>
        <v/>
      </c>
      <c r="AR239" s="109" t="str">
        <f t="shared" si="57"/>
        <v/>
      </c>
      <c r="AT239" s="101" t="str">
        <f t="shared" si="58"/>
        <v/>
      </c>
      <c r="AU239" s="132" t="str">
        <f>IF($C239="", "", IFERROR(INDEX('Training &amp; Accreditation Items'!$D$11:$D$263, MATCH(C239, 'Training &amp; Accreditation Items'!$B$11:$B$263, 0)), ""))</f>
        <v/>
      </c>
      <c r="AW239" s="28" t="str">
        <f t="shared" ca="1" si="59"/>
        <v/>
      </c>
    </row>
    <row r="240" spans="1:49" x14ac:dyDescent="0.25">
      <c r="A240" s="2"/>
      <c r="B240" s="21"/>
      <c r="C240" s="35"/>
      <c r="D240" s="11"/>
      <c r="E240" s="11"/>
      <c r="F240" s="36"/>
      <c r="G240" s="2"/>
      <c r="H240" s="49" t="str">
        <f t="shared" si="49"/>
        <v/>
      </c>
      <c r="I240" s="45" t="str">
        <f>IF($C240="", "", IFERROR(INDEX('Training &amp; Accreditation Items'!$E$11:$E$263, MATCH($C240, 'Training &amp; Accreditation Items'!$B$11:$B$263, 0)), ""))</f>
        <v/>
      </c>
      <c r="J240" s="69" t="str">
        <f t="shared" si="50"/>
        <v/>
      </c>
      <c r="K240" s="2"/>
      <c r="L240" s="43"/>
      <c r="M240" s="28" t="str">
        <f t="shared" si="45"/>
        <v/>
      </c>
      <c r="N240" s="28" t="str">
        <f t="shared" si="46"/>
        <v/>
      </c>
      <c r="P240" s="101" t="str">
        <f t="shared" si="51"/>
        <v/>
      </c>
      <c r="S240" s="28" t="str">
        <f>IF('Training &amp; Accreditation Items'!$B240="", "", 'Training &amp; Accreditation Items'!B240)</f>
        <v/>
      </c>
      <c r="U240" s="28" t="str">
        <f t="shared" si="52"/>
        <v/>
      </c>
      <c r="V240" s="28" t="str">
        <f t="shared" si="47"/>
        <v/>
      </c>
      <c r="X240" s="28" t="str">
        <f>IF($C240="", "", IFERROR(INDEX('Training &amp; Accreditation Items'!$N$11:$N$263, MATCH($C240, 'Training &amp; Accreditation Items'!$B$11:$B$263, 0)), ""))</f>
        <v/>
      </c>
      <c r="Z240" s="28">
        <v>230</v>
      </c>
      <c r="AB240" s="112" t="str">
        <f>IF($C240="", "", IF(IFERROR(INDEX('Training &amp; Accreditation Items'!$F$11:$F$263, MATCH($C240, 'Training &amp; Accreditation Items'!$B$11:$B$263, 0)), "")="", "None", IFERROR(INDEX('Training &amp; Accreditation Items'!$F$11:$F$263, MATCH($C240, 'Training &amp; Accreditation Items'!$B$11:$B$263, 0)), "")))</f>
        <v/>
      </c>
      <c r="AD240" s="101" t="str">
        <f t="shared" si="53"/>
        <v/>
      </c>
      <c r="AE240" s="28" t="str">
        <f>IF($AD240="", "", COUNTIF($AD$11:$AD$263, "&lt;"&amp;$AD240)+1+COUNTIF($AD$11:$AD240, $AD240)-1)</f>
        <v/>
      </c>
      <c r="AH240" s="28">
        <v>230</v>
      </c>
      <c r="AJ240" s="101" t="str">
        <f t="shared" si="54"/>
        <v/>
      </c>
      <c r="AL240" s="101" t="str">
        <f t="shared" si="55"/>
        <v/>
      </c>
      <c r="AM240" s="28" t="str">
        <f>IF($AL240="", "", IF(IFERROR(INDEX('Training &amp; Accreditation Items'!$F$11:$F$263, MATCH(IFERROR(INDEX($C$11:$C$263, MATCH($AH240, $Z$11:$Z$263, 0)), ""), 'Training &amp; Accreditation Items'!$B$11:$B$263, 0)), "")="", "None", IFERROR(INDEX('Training &amp; Accreditation Items'!$F$11:$F$263, MATCH(IFERROR(INDEX($C$11:$C$263, MATCH($AH240, $Z$11:$Z$263, 0)), ""), 'Training &amp; Accreditation Items'!$B$11:$B$263, 0)), "")))</f>
        <v/>
      </c>
      <c r="AO240" s="28" t="str">
        <f t="shared" si="56"/>
        <v/>
      </c>
      <c r="AQ240" s="106" t="str">
        <f t="shared" si="48"/>
        <v/>
      </c>
      <c r="AR240" s="109" t="str">
        <f t="shared" si="57"/>
        <v/>
      </c>
      <c r="AT240" s="101" t="str">
        <f t="shared" si="58"/>
        <v/>
      </c>
      <c r="AU240" s="132" t="str">
        <f>IF($C240="", "", IFERROR(INDEX('Training &amp; Accreditation Items'!$D$11:$D$263, MATCH(C240, 'Training &amp; Accreditation Items'!$B$11:$B$263, 0)), ""))</f>
        <v/>
      </c>
      <c r="AW240" s="28" t="str">
        <f t="shared" ca="1" si="59"/>
        <v/>
      </c>
    </row>
    <row r="241" spans="1:49" x14ac:dyDescent="0.25">
      <c r="A241" s="2"/>
      <c r="B241" s="21"/>
      <c r="C241" s="35"/>
      <c r="D241" s="11"/>
      <c r="E241" s="11"/>
      <c r="F241" s="36"/>
      <c r="G241" s="2"/>
      <c r="H241" s="49" t="str">
        <f t="shared" si="49"/>
        <v/>
      </c>
      <c r="I241" s="45" t="str">
        <f>IF($C241="", "", IFERROR(INDEX('Training &amp; Accreditation Items'!$E$11:$E$263, MATCH($C241, 'Training &amp; Accreditation Items'!$B$11:$B$263, 0)), ""))</f>
        <v/>
      </c>
      <c r="J241" s="69" t="str">
        <f t="shared" si="50"/>
        <v/>
      </c>
      <c r="K241" s="2"/>
      <c r="L241" s="43"/>
      <c r="M241" s="28" t="str">
        <f t="shared" si="45"/>
        <v/>
      </c>
      <c r="N241" s="28" t="str">
        <f t="shared" si="46"/>
        <v/>
      </c>
      <c r="P241" s="101" t="str">
        <f t="shared" si="51"/>
        <v/>
      </c>
      <c r="S241" s="28" t="str">
        <f>IF('Training &amp; Accreditation Items'!$B241="", "", 'Training &amp; Accreditation Items'!B241)</f>
        <v/>
      </c>
      <c r="U241" s="28" t="str">
        <f t="shared" si="52"/>
        <v/>
      </c>
      <c r="V241" s="28" t="str">
        <f t="shared" si="47"/>
        <v/>
      </c>
      <c r="X241" s="28" t="str">
        <f>IF($C241="", "", IFERROR(INDEX('Training &amp; Accreditation Items'!$N$11:$N$263, MATCH($C241, 'Training &amp; Accreditation Items'!$B$11:$B$263, 0)), ""))</f>
        <v/>
      </c>
      <c r="Z241" s="28">
        <v>231</v>
      </c>
      <c r="AB241" s="112" t="str">
        <f>IF($C241="", "", IF(IFERROR(INDEX('Training &amp; Accreditation Items'!$F$11:$F$263, MATCH($C241, 'Training &amp; Accreditation Items'!$B$11:$B$263, 0)), "")="", "None", IFERROR(INDEX('Training &amp; Accreditation Items'!$F$11:$F$263, MATCH($C241, 'Training &amp; Accreditation Items'!$B$11:$B$263, 0)), "")))</f>
        <v/>
      </c>
      <c r="AD241" s="101" t="str">
        <f t="shared" si="53"/>
        <v/>
      </c>
      <c r="AE241" s="28" t="str">
        <f>IF($AD241="", "", COUNTIF($AD$11:$AD$263, "&lt;"&amp;$AD241)+1+COUNTIF($AD$11:$AD241, $AD241)-1)</f>
        <v/>
      </c>
      <c r="AH241" s="28">
        <v>231</v>
      </c>
      <c r="AJ241" s="101" t="str">
        <f t="shared" si="54"/>
        <v/>
      </c>
      <c r="AL241" s="101" t="str">
        <f t="shared" si="55"/>
        <v/>
      </c>
      <c r="AM241" s="28" t="str">
        <f>IF($AL241="", "", IF(IFERROR(INDEX('Training &amp; Accreditation Items'!$F$11:$F$263, MATCH(IFERROR(INDEX($C$11:$C$263, MATCH($AH241, $Z$11:$Z$263, 0)), ""), 'Training &amp; Accreditation Items'!$B$11:$B$263, 0)), "")="", "None", IFERROR(INDEX('Training &amp; Accreditation Items'!$F$11:$F$263, MATCH(IFERROR(INDEX($C$11:$C$263, MATCH($AH241, $Z$11:$Z$263, 0)), ""), 'Training &amp; Accreditation Items'!$B$11:$B$263, 0)), "")))</f>
        <v/>
      </c>
      <c r="AO241" s="28" t="str">
        <f t="shared" si="56"/>
        <v/>
      </c>
      <c r="AQ241" s="106" t="str">
        <f t="shared" si="48"/>
        <v/>
      </c>
      <c r="AR241" s="109" t="str">
        <f t="shared" si="57"/>
        <v/>
      </c>
      <c r="AT241" s="101" t="str">
        <f t="shared" si="58"/>
        <v/>
      </c>
      <c r="AU241" s="132" t="str">
        <f>IF($C241="", "", IFERROR(INDEX('Training &amp; Accreditation Items'!$D$11:$D$263, MATCH(C241, 'Training &amp; Accreditation Items'!$B$11:$B$263, 0)), ""))</f>
        <v/>
      </c>
      <c r="AW241" s="28" t="str">
        <f t="shared" ca="1" si="59"/>
        <v/>
      </c>
    </row>
    <row r="242" spans="1:49" x14ac:dyDescent="0.25">
      <c r="A242" s="2"/>
      <c r="B242" s="21"/>
      <c r="C242" s="35"/>
      <c r="D242" s="11"/>
      <c r="E242" s="11"/>
      <c r="F242" s="36"/>
      <c r="G242" s="2"/>
      <c r="H242" s="49" t="str">
        <f t="shared" si="49"/>
        <v/>
      </c>
      <c r="I242" s="45" t="str">
        <f>IF($C242="", "", IFERROR(INDEX('Training &amp; Accreditation Items'!$E$11:$E$263, MATCH($C242, 'Training &amp; Accreditation Items'!$B$11:$B$263, 0)), ""))</f>
        <v/>
      </c>
      <c r="J242" s="69" t="str">
        <f t="shared" si="50"/>
        <v/>
      </c>
      <c r="K242" s="2"/>
      <c r="L242" s="43"/>
      <c r="M242" s="28" t="str">
        <f t="shared" si="45"/>
        <v/>
      </c>
      <c r="N242" s="28" t="str">
        <f t="shared" si="46"/>
        <v/>
      </c>
      <c r="P242" s="101" t="str">
        <f t="shared" si="51"/>
        <v/>
      </c>
      <c r="S242" s="28" t="str">
        <f>IF('Training &amp; Accreditation Items'!$B242="", "", 'Training &amp; Accreditation Items'!B242)</f>
        <v/>
      </c>
      <c r="U242" s="28" t="str">
        <f t="shared" si="52"/>
        <v/>
      </c>
      <c r="V242" s="28" t="str">
        <f t="shared" si="47"/>
        <v/>
      </c>
      <c r="X242" s="28" t="str">
        <f>IF($C242="", "", IFERROR(INDEX('Training &amp; Accreditation Items'!$N$11:$N$263, MATCH($C242, 'Training &amp; Accreditation Items'!$B$11:$B$263, 0)), ""))</f>
        <v/>
      </c>
      <c r="Z242" s="28">
        <v>232</v>
      </c>
      <c r="AB242" s="112" t="str">
        <f>IF($C242="", "", IF(IFERROR(INDEX('Training &amp; Accreditation Items'!$F$11:$F$263, MATCH($C242, 'Training &amp; Accreditation Items'!$B$11:$B$263, 0)), "")="", "None", IFERROR(INDEX('Training &amp; Accreditation Items'!$F$11:$F$263, MATCH($C242, 'Training &amp; Accreditation Items'!$B$11:$B$263, 0)), "")))</f>
        <v/>
      </c>
      <c r="AD242" s="101" t="str">
        <f t="shared" si="53"/>
        <v/>
      </c>
      <c r="AE242" s="28" t="str">
        <f>IF($AD242="", "", COUNTIF($AD$11:$AD$263, "&lt;"&amp;$AD242)+1+COUNTIF($AD$11:$AD242, $AD242)-1)</f>
        <v/>
      </c>
      <c r="AH242" s="28">
        <v>232</v>
      </c>
      <c r="AJ242" s="101" t="str">
        <f t="shared" si="54"/>
        <v/>
      </c>
      <c r="AL242" s="101" t="str">
        <f t="shared" si="55"/>
        <v/>
      </c>
      <c r="AM242" s="28" t="str">
        <f>IF($AL242="", "", IF(IFERROR(INDEX('Training &amp; Accreditation Items'!$F$11:$F$263, MATCH(IFERROR(INDEX($C$11:$C$263, MATCH($AH242, $Z$11:$Z$263, 0)), ""), 'Training &amp; Accreditation Items'!$B$11:$B$263, 0)), "")="", "None", IFERROR(INDEX('Training &amp; Accreditation Items'!$F$11:$F$263, MATCH(IFERROR(INDEX($C$11:$C$263, MATCH($AH242, $Z$11:$Z$263, 0)), ""), 'Training &amp; Accreditation Items'!$B$11:$B$263, 0)), "")))</f>
        <v/>
      </c>
      <c r="AO242" s="28" t="str">
        <f t="shared" si="56"/>
        <v/>
      </c>
      <c r="AQ242" s="106" t="str">
        <f t="shared" si="48"/>
        <v/>
      </c>
      <c r="AR242" s="109" t="str">
        <f t="shared" si="57"/>
        <v/>
      </c>
      <c r="AT242" s="101" t="str">
        <f t="shared" si="58"/>
        <v/>
      </c>
      <c r="AU242" s="132" t="str">
        <f>IF($C242="", "", IFERROR(INDEX('Training &amp; Accreditation Items'!$D$11:$D$263, MATCH(C242, 'Training &amp; Accreditation Items'!$B$11:$B$263, 0)), ""))</f>
        <v/>
      </c>
      <c r="AW242" s="28" t="str">
        <f t="shared" ca="1" si="59"/>
        <v/>
      </c>
    </row>
    <row r="243" spans="1:49" x14ac:dyDescent="0.25">
      <c r="A243" s="2"/>
      <c r="B243" s="21"/>
      <c r="C243" s="35"/>
      <c r="D243" s="11"/>
      <c r="E243" s="11"/>
      <c r="F243" s="36"/>
      <c r="G243" s="2"/>
      <c r="H243" s="49" t="str">
        <f t="shared" si="49"/>
        <v/>
      </c>
      <c r="I243" s="45" t="str">
        <f>IF($C243="", "", IFERROR(INDEX('Training &amp; Accreditation Items'!$E$11:$E$263, MATCH($C243, 'Training &amp; Accreditation Items'!$B$11:$B$263, 0)), ""))</f>
        <v/>
      </c>
      <c r="J243" s="69" t="str">
        <f t="shared" si="50"/>
        <v/>
      </c>
      <c r="K243" s="2"/>
      <c r="L243" s="43"/>
      <c r="M243" s="28" t="str">
        <f t="shared" si="45"/>
        <v/>
      </c>
      <c r="N243" s="28" t="str">
        <f t="shared" si="46"/>
        <v/>
      </c>
      <c r="P243" s="101" t="str">
        <f t="shared" si="51"/>
        <v/>
      </c>
      <c r="S243" s="28" t="str">
        <f>IF('Training &amp; Accreditation Items'!$B243="", "", 'Training &amp; Accreditation Items'!B243)</f>
        <v/>
      </c>
      <c r="U243" s="28" t="str">
        <f t="shared" si="52"/>
        <v/>
      </c>
      <c r="V243" s="28" t="str">
        <f t="shared" si="47"/>
        <v/>
      </c>
      <c r="X243" s="28" t="str">
        <f>IF($C243="", "", IFERROR(INDEX('Training &amp; Accreditation Items'!$N$11:$N$263, MATCH($C243, 'Training &amp; Accreditation Items'!$B$11:$B$263, 0)), ""))</f>
        <v/>
      </c>
      <c r="Z243" s="28">
        <v>233</v>
      </c>
      <c r="AB243" s="112" t="str">
        <f>IF($C243="", "", IF(IFERROR(INDEX('Training &amp; Accreditation Items'!$F$11:$F$263, MATCH($C243, 'Training &amp; Accreditation Items'!$B$11:$B$263, 0)), "")="", "None", IFERROR(INDEX('Training &amp; Accreditation Items'!$F$11:$F$263, MATCH($C243, 'Training &amp; Accreditation Items'!$B$11:$B$263, 0)), "")))</f>
        <v/>
      </c>
      <c r="AD243" s="101" t="str">
        <f t="shared" si="53"/>
        <v/>
      </c>
      <c r="AE243" s="28" t="str">
        <f>IF($AD243="", "", COUNTIF($AD$11:$AD$263, "&lt;"&amp;$AD243)+1+COUNTIF($AD$11:$AD243, $AD243)-1)</f>
        <v/>
      </c>
      <c r="AH243" s="28">
        <v>233</v>
      </c>
      <c r="AJ243" s="101" t="str">
        <f t="shared" si="54"/>
        <v/>
      </c>
      <c r="AL243" s="101" t="str">
        <f t="shared" si="55"/>
        <v/>
      </c>
      <c r="AM243" s="28" t="str">
        <f>IF($AL243="", "", IF(IFERROR(INDEX('Training &amp; Accreditation Items'!$F$11:$F$263, MATCH(IFERROR(INDEX($C$11:$C$263, MATCH($AH243, $Z$11:$Z$263, 0)), ""), 'Training &amp; Accreditation Items'!$B$11:$B$263, 0)), "")="", "None", IFERROR(INDEX('Training &amp; Accreditation Items'!$F$11:$F$263, MATCH(IFERROR(INDEX($C$11:$C$263, MATCH($AH243, $Z$11:$Z$263, 0)), ""), 'Training &amp; Accreditation Items'!$B$11:$B$263, 0)), "")))</f>
        <v/>
      </c>
      <c r="AO243" s="28" t="str">
        <f t="shared" si="56"/>
        <v/>
      </c>
      <c r="AQ243" s="106" t="str">
        <f t="shared" si="48"/>
        <v/>
      </c>
      <c r="AR243" s="109" t="str">
        <f t="shared" si="57"/>
        <v/>
      </c>
      <c r="AT243" s="101" t="str">
        <f t="shared" si="58"/>
        <v/>
      </c>
      <c r="AU243" s="132" t="str">
        <f>IF($C243="", "", IFERROR(INDEX('Training &amp; Accreditation Items'!$D$11:$D$263, MATCH(C243, 'Training &amp; Accreditation Items'!$B$11:$B$263, 0)), ""))</f>
        <v/>
      </c>
      <c r="AW243" s="28" t="str">
        <f t="shared" ca="1" si="59"/>
        <v/>
      </c>
    </row>
    <row r="244" spans="1:49" x14ac:dyDescent="0.25">
      <c r="A244" s="2"/>
      <c r="B244" s="21"/>
      <c r="C244" s="35"/>
      <c r="D244" s="11"/>
      <c r="E244" s="11"/>
      <c r="F244" s="36"/>
      <c r="G244" s="2"/>
      <c r="H244" s="49" t="str">
        <f t="shared" si="49"/>
        <v/>
      </c>
      <c r="I244" s="45" t="str">
        <f>IF($C244="", "", IFERROR(INDEX('Training &amp; Accreditation Items'!$E$11:$E$263, MATCH($C244, 'Training &amp; Accreditation Items'!$B$11:$B$263, 0)), ""))</f>
        <v/>
      </c>
      <c r="J244" s="69" t="str">
        <f t="shared" si="50"/>
        <v/>
      </c>
      <c r="K244" s="2"/>
      <c r="L244" s="43"/>
      <c r="M244" s="28" t="str">
        <f t="shared" si="45"/>
        <v/>
      </c>
      <c r="N244" s="28" t="str">
        <f t="shared" si="46"/>
        <v/>
      </c>
      <c r="P244" s="101" t="str">
        <f t="shared" si="51"/>
        <v/>
      </c>
      <c r="S244" s="28" t="str">
        <f>IF('Training &amp; Accreditation Items'!$B244="", "", 'Training &amp; Accreditation Items'!B244)</f>
        <v/>
      </c>
      <c r="U244" s="28" t="str">
        <f t="shared" si="52"/>
        <v/>
      </c>
      <c r="V244" s="28" t="str">
        <f t="shared" si="47"/>
        <v/>
      </c>
      <c r="X244" s="28" t="str">
        <f>IF($C244="", "", IFERROR(INDEX('Training &amp; Accreditation Items'!$N$11:$N$263, MATCH($C244, 'Training &amp; Accreditation Items'!$B$11:$B$263, 0)), ""))</f>
        <v/>
      </c>
      <c r="Z244" s="28">
        <v>234</v>
      </c>
      <c r="AB244" s="112" t="str">
        <f>IF($C244="", "", IF(IFERROR(INDEX('Training &amp; Accreditation Items'!$F$11:$F$263, MATCH($C244, 'Training &amp; Accreditation Items'!$B$11:$B$263, 0)), "")="", "None", IFERROR(INDEX('Training &amp; Accreditation Items'!$F$11:$F$263, MATCH($C244, 'Training &amp; Accreditation Items'!$B$11:$B$263, 0)), "")))</f>
        <v/>
      </c>
      <c r="AD244" s="101" t="str">
        <f t="shared" si="53"/>
        <v/>
      </c>
      <c r="AE244" s="28" t="str">
        <f>IF($AD244="", "", COUNTIF($AD$11:$AD$263, "&lt;"&amp;$AD244)+1+COUNTIF($AD$11:$AD244, $AD244)-1)</f>
        <v/>
      </c>
      <c r="AH244" s="28">
        <v>234</v>
      </c>
      <c r="AJ244" s="101" t="str">
        <f t="shared" si="54"/>
        <v/>
      </c>
      <c r="AL244" s="101" t="str">
        <f t="shared" si="55"/>
        <v/>
      </c>
      <c r="AM244" s="28" t="str">
        <f>IF($AL244="", "", IF(IFERROR(INDEX('Training &amp; Accreditation Items'!$F$11:$F$263, MATCH(IFERROR(INDEX($C$11:$C$263, MATCH($AH244, $Z$11:$Z$263, 0)), ""), 'Training &amp; Accreditation Items'!$B$11:$B$263, 0)), "")="", "None", IFERROR(INDEX('Training &amp; Accreditation Items'!$F$11:$F$263, MATCH(IFERROR(INDEX($C$11:$C$263, MATCH($AH244, $Z$11:$Z$263, 0)), ""), 'Training &amp; Accreditation Items'!$B$11:$B$263, 0)), "")))</f>
        <v/>
      </c>
      <c r="AO244" s="28" t="str">
        <f t="shared" si="56"/>
        <v/>
      </c>
      <c r="AQ244" s="106" t="str">
        <f t="shared" si="48"/>
        <v/>
      </c>
      <c r="AR244" s="109" t="str">
        <f t="shared" si="57"/>
        <v/>
      </c>
      <c r="AT244" s="101" t="str">
        <f t="shared" si="58"/>
        <v/>
      </c>
      <c r="AU244" s="132" t="str">
        <f>IF($C244="", "", IFERROR(INDEX('Training &amp; Accreditation Items'!$D$11:$D$263, MATCH(C244, 'Training &amp; Accreditation Items'!$B$11:$B$263, 0)), ""))</f>
        <v/>
      </c>
      <c r="AW244" s="28" t="str">
        <f t="shared" ca="1" si="59"/>
        <v/>
      </c>
    </row>
    <row r="245" spans="1:49" x14ac:dyDescent="0.25">
      <c r="A245" s="2"/>
      <c r="B245" s="21"/>
      <c r="C245" s="35"/>
      <c r="D245" s="11"/>
      <c r="E245" s="11"/>
      <c r="F245" s="36"/>
      <c r="G245" s="2"/>
      <c r="H245" s="49" t="str">
        <f t="shared" si="49"/>
        <v/>
      </c>
      <c r="I245" s="45" t="str">
        <f>IF($C245="", "", IFERROR(INDEX('Training &amp; Accreditation Items'!$E$11:$E$263, MATCH($C245, 'Training &amp; Accreditation Items'!$B$11:$B$263, 0)), ""))</f>
        <v/>
      </c>
      <c r="J245" s="69" t="str">
        <f t="shared" si="50"/>
        <v/>
      </c>
      <c r="K245" s="2"/>
      <c r="L245" s="43"/>
      <c r="M245" s="28" t="str">
        <f t="shared" si="45"/>
        <v/>
      </c>
      <c r="N245" s="28" t="str">
        <f t="shared" si="46"/>
        <v/>
      </c>
      <c r="P245" s="101" t="str">
        <f t="shared" si="51"/>
        <v/>
      </c>
      <c r="S245" s="28" t="str">
        <f>IF('Training &amp; Accreditation Items'!$B245="", "", 'Training &amp; Accreditation Items'!B245)</f>
        <v/>
      </c>
      <c r="U245" s="28" t="str">
        <f t="shared" si="52"/>
        <v/>
      </c>
      <c r="V245" s="28" t="str">
        <f t="shared" si="47"/>
        <v/>
      </c>
      <c r="X245" s="28" t="str">
        <f>IF($C245="", "", IFERROR(INDEX('Training &amp; Accreditation Items'!$N$11:$N$263, MATCH($C245, 'Training &amp; Accreditation Items'!$B$11:$B$263, 0)), ""))</f>
        <v/>
      </c>
      <c r="Z245" s="28">
        <v>235</v>
      </c>
      <c r="AB245" s="112" t="str">
        <f>IF($C245="", "", IF(IFERROR(INDEX('Training &amp; Accreditation Items'!$F$11:$F$263, MATCH($C245, 'Training &amp; Accreditation Items'!$B$11:$B$263, 0)), "")="", "None", IFERROR(INDEX('Training &amp; Accreditation Items'!$F$11:$F$263, MATCH($C245, 'Training &amp; Accreditation Items'!$B$11:$B$263, 0)), "")))</f>
        <v/>
      </c>
      <c r="AD245" s="101" t="str">
        <f t="shared" si="53"/>
        <v/>
      </c>
      <c r="AE245" s="28" t="str">
        <f>IF($AD245="", "", COUNTIF($AD$11:$AD$263, "&lt;"&amp;$AD245)+1+COUNTIF($AD$11:$AD245, $AD245)-1)</f>
        <v/>
      </c>
      <c r="AH245" s="28">
        <v>235</v>
      </c>
      <c r="AJ245" s="101" t="str">
        <f t="shared" si="54"/>
        <v/>
      </c>
      <c r="AL245" s="101" t="str">
        <f t="shared" si="55"/>
        <v/>
      </c>
      <c r="AM245" s="28" t="str">
        <f>IF($AL245="", "", IF(IFERROR(INDEX('Training &amp; Accreditation Items'!$F$11:$F$263, MATCH(IFERROR(INDEX($C$11:$C$263, MATCH($AH245, $Z$11:$Z$263, 0)), ""), 'Training &amp; Accreditation Items'!$B$11:$B$263, 0)), "")="", "None", IFERROR(INDEX('Training &amp; Accreditation Items'!$F$11:$F$263, MATCH(IFERROR(INDEX($C$11:$C$263, MATCH($AH245, $Z$11:$Z$263, 0)), ""), 'Training &amp; Accreditation Items'!$B$11:$B$263, 0)), "")))</f>
        <v/>
      </c>
      <c r="AO245" s="28" t="str">
        <f t="shared" si="56"/>
        <v/>
      </c>
      <c r="AQ245" s="106" t="str">
        <f t="shared" si="48"/>
        <v/>
      </c>
      <c r="AR245" s="109" t="str">
        <f t="shared" si="57"/>
        <v/>
      </c>
      <c r="AT245" s="101" t="str">
        <f t="shared" si="58"/>
        <v/>
      </c>
      <c r="AU245" s="132" t="str">
        <f>IF($C245="", "", IFERROR(INDEX('Training &amp; Accreditation Items'!$D$11:$D$263, MATCH(C245, 'Training &amp; Accreditation Items'!$B$11:$B$263, 0)), ""))</f>
        <v/>
      </c>
      <c r="AW245" s="28" t="str">
        <f t="shared" ca="1" si="59"/>
        <v/>
      </c>
    </row>
    <row r="246" spans="1:49" x14ac:dyDescent="0.25">
      <c r="A246" s="2"/>
      <c r="B246" s="21"/>
      <c r="C246" s="35"/>
      <c r="D246" s="11"/>
      <c r="E246" s="11"/>
      <c r="F246" s="36"/>
      <c r="G246" s="2"/>
      <c r="H246" s="49" t="str">
        <f t="shared" si="49"/>
        <v/>
      </c>
      <c r="I246" s="45" t="str">
        <f>IF($C246="", "", IFERROR(INDEX('Training &amp; Accreditation Items'!$E$11:$E$263, MATCH($C246, 'Training &amp; Accreditation Items'!$B$11:$B$263, 0)), ""))</f>
        <v/>
      </c>
      <c r="J246" s="69" t="str">
        <f t="shared" si="50"/>
        <v/>
      </c>
      <c r="K246" s="2"/>
      <c r="L246" s="43"/>
      <c r="M246" s="28" t="str">
        <f t="shared" si="45"/>
        <v/>
      </c>
      <c r="N246" s="28" t="str">
        <f t="shared" si="46"/>
        <v/>
      </c>
      <c r="P246" s="101" t="str">
        <f t="shared" si="51"/>
        <v/>
      </c>
      <c r="S246" s="28" t="str">
        <f>IF('Training &amp; Accreditation Items'!$B246="", "", 'Training &amp; Accreditation Items'!B246)</f>
        <v/>
      </c>
      <c r="U246" s="28" t="str">
        <f t="shared" si="52"/>
        <v/>
      </c>
      <c r="V246" s="28" t="str">
        <f t="shared" si="47"/>
        <v/>
      </c>
      <c r="X246" s="28" t="str">
        <f>IF($C246="", "", IFERROR(INDEX('Training &amp; Accreditation Items'!$N$11:$N$263, MATCH($C246, 'Training &amp; Accreditation Items'!$B$11:$B$263, 0)), ""))</f>
        <v/>
      </c>
      <c r="Z246" s="28">
        <v>236</v>
      </c>
      <c r="AB246" s="112" t="str">
        <f>IF($C246="", "", IF(IFERROR(INDEX('Training &amp; Accreditation Items'!$F$11:$F$263, MATCH($C246, 'Training &amp; Accreditation Items'!$B$11:$B$263, 0)), "")="", "None", IFERROR(INDEX('Training &amp; Accreditation Items'!$F$11:$F$263, MATCH($C246, 'Training &amp; Accreditation Items'!$B$11:$B$263, 0)), "")))</f>
        <v/>
      </c>
      <c r="AD246" s="101" t="str">
        <f t="shared" si="53"/>
        <v/>
      </c>
      <c r="AE246" s="28" t="str">
        <f>IF($AD246="", "", COUNTIF($AD$11:$AD$263, "&lt;"&amp;$AD246)+1+COUNTIF($AD$11:$AD246, $AD246)-1)</f>
        <v/>
      </c>
      <c r="AH246" s="28">
        <v>236</v>
      </c>
      <c r="AJ246" s="101" t="str">
        <f t="shared" si="54"/>
        <v/>
      </c>
      <c r="AL246" s="101" t="str">
        <f t="shared" si="55"/>
        <v/>
      </c>
      <c r="AM246" s="28" t="str">
        <f>IF($AL246="", "", IF(IFERROR(INDEX('Training &amp; Accreditation Items'!$F$11:$F$263, MATCH(IFERROR(INDEX($C$11:$C$263, MATCH($AH246, $Z$11:$Z$263, 0)), ""), 'Training &amp; Accreditation Items'!$B$11:$B$263, 0)), "")="", "None", IFERROR(INDEX('Training &amp; Accreditation Items'!$F$11:$F$263, MATCH(IFERROR(INDEX($C$11:$C$263, MATCH($AH246, $Z$11:$Z$263, 0)), ""), 'Training &amp; Accreditation Items'!$B$11:$B$263, 0)), "")))</f>
        <v/>
      </c>
      <c r="AO246" s="28" t="str">
        <f t="shared" si="56"/>
        <v/>
      </c>
      <c r="AQ246" s="106" t="str">
        <f t="shared" si="48"/>
        <v/>
      </c>
      <c r="AR246" s="109" t="str">
        <f t="shared" si="57"/>
        <v/>
      </c>
      <c r="AT246" s="101" t="str">
        <f t="shared" si="58"/>
        <v/>
      </c>
      <c r="AU246" s="132" t="str">
        <f>IF($C246="", "", IFERROR(INDEX('Training &amp; Accreditation Items'!$D$11:$D$263, MATCH(C246, 'Training &amp; Accreditation Items'!$B$11:$B$263, 0)), ""))</f>
        <v/>
      </c>
      <c r="AW246" s="28" t="str">
        <f t="shared" ca="1" si="59"/>
        <v/>
      </c>
    </row>
    <row r="247" spans="1:49" x14ac:dyDescent="0.25">
      <c r="A247" s="2"/>
      <c r="B247" s="21"/>
      <c r="C247" s="35"/>
      <c r="D247" s="11"/>
      <c r="E247" s="11"/>
      <c r="F247" s="36"/>
      <c r="G247" s="2"/>
      <c r="H247" s="49" t="str">
        <f t="shared" si="49"/>
        <v/>
      </c>
      <c r="I247" s="45" t="str">
        <f>IF($C247="", "", IFERROR(INDEX('Training &amp; Accreditation Items'!$E$11:$E$263, MATCH($C247, 'Training &amp; Accreditation Items'!$B$11:$B$263, 0)), ""))</f>
        <v/>
      </c>
      <c r="J247" s="69" t="str">
        <f t="shared" si="50"/>
        <v/>
      </c>
      <c r="K247" s="2"/>
      <c r="L247" s="43"/>
      <c r="M247" s="28" t="str">
        <f t="shared" si="45"/>
        <v/>
      </c>
      <c r="N247" s="28" t="str">
        <f t="shared" si="46"/>
        <v/>
      </c>
      <c r="P247" s="101" t="str">
        <f t="shared" si="51"/>
        <v/>
      </c>
      <c r="S247" s="28" t="str">
        <f>IF('Training &amp; Accreditation Items'!$B247="", "", 'Training &amp; Accreditation Items'!B247)</f>
        <v/>
      </c>
      <c r="U247" s="28" t="str">
        <f t="shared" si="52"/>
        <v/>
      </c>
      <c r="V247" s="28" t="str">
        <f t="shared" si="47"/>
        <v/>
      </c>
      <c r="X247" s="28" t="str">
        <f>IF($C247="", "", IFERROR(INDEX('Training &amp; Accreditation Items'!$N$11:$N$263, MATCH($C247, 'Training &amp; Accreditation Items'!$B$11:$B$263, 0)), ""))</f>
        <v/>
      </c>
      <c r="Z247" s="28">
        <v>237</v>
      </c>
      <c r="AB247" s="112" t="str">
        <f>IF($C247="", "", IF(IFERROR(INDEX('Training &amp; Accreditation Items'!$F$11:$F$263, MATCH($C247, 'Training &amp; Accreditation Items'!$B$11:$B$263, 0)), "")="", "None", IFERROR(INDEX('Training &amp; Accreditation Items'!$F$11:$F$263, MATCH($C247, 'Training &amp; Accreditation Items'!$B$11:$B$263, 0)), "")))</f>
        <v/>
      </c>
      <c r="AD247" s="101" t="str">
        <f t="shared" si="53"/>
        <v/>
      </c>
      <c r="AE247" s="28" t="str">
        <f>IF($AD247="", "", COUNTIF($AD$11:$AD$263, "&lt;"&amp;$AD247)+1+COUNTIF($AD$11:$AD247, $AD247)-1)</f>
        <v/>
      </c>
      <c r="AH247" s="28">
        <v>237</v>
      </c>
      <c r="AJ247" s="101" t="str">
        <f t="shared" si="54"/>
        <v/>
      </c>
      <c r="AL247" s="101" t="str">
        <f t="shared" si="55"/>
        <v/>
      </c>
      <c r="AM247" s="28" t="str">
        <f>IF($AL247="", "", IF(IFERROR(INDEX('Training &amp; Accreditation Items'!$F$11:$F$263, MATCH(IFERROR(INDEX($C$11:$C$263, MATCH($AH247, $Z$11:$Z$263, 0)), ""), 'Training &amp; Accreditation Items'!$B$11:$B$263, 0)), "")="", "None", IFERROR(INDEX('Training &amp; Accreditation Items'!$F$11:$F$263, MATCH(IFERROR(INDEX($C$11:$C$263, MATCH($AH247, $Z$11:$Z$263, 0)), ""), 'Training &amp; Accreditation Items'!$B$11:$B$263, 0)), "")))</f>
        <v/>
      </c>
      <c r="AO247" s="28" t="str">
        <f t="shared" si="56"/>
        <v/>
      </c>
      <c r="AQ247" s="106" t="str">
        <f t="shared" si="48"/>
        <v/>
      </c>
      <c r="AR247" s="109" t="str">
        <f t="shared" si="57"/>
        <v/>
      </c>
      <c r="AT247" s="101" t="str">
        <f t="shared" si="58"/>
        <v/>
      </c>
      <c r="AU247" s="132" t="str">
        <f>IF($C247="", "", IFERROR(INDEX('Training &amp; Accreditation Items'!$D$11:$D$263, MATCH(C247, 'Training &amp; Accreditation Items'!$B$11:$B$263, 0)), ""))</f>
        <v/>
      </c>
      <c r="AW247" s="28" t="str">
        <f t="shared" ca="1" si="59"/>
        <v/>
      </c>
    </row>
    <row r="248" spans="1:49" x14ac:dyDescent="0.25">
      <c r="A248" s="2"/>
      <c r="B248" s="21"/>
      <c r="C248" s="35"/>
      <c r="D248" s="11"/>
      <c r="E248" s="11"/>
      <c r="F248" s="36"/>
      <c r="G248" s="2"/>
      <c r="H248" s="49" t="str">
        <f t="shared" si="49"/>
        <v/>
      </c>
      <c r="I248" s="45" t="str">
        <f>IF($C248="", "", IFERROR(INDEX('Training &amp; Accreditation Items'!$E$11:$E$263, MATCH($C248, 'Training &amp; Accreditation Items'!$B$11:$B$263, 0)), ""))</f>
        <v/>
      </c>
      <c r="J248" s="69" t="str">
        <f t="shared" si="50"/>
        <v/>
      </c>
      <c r="K248" s="2"/>
      <c r="L248" s="43"/>
      <c r="M248" s="28" t="str">
        <f t="shared" si="45"/>
        <v/>
      </c>
      <c r="N248" s="28" t="str">
        <f t="shared" si="46"/>
        <v/>
      </c>
      <c r="P248" s="101" t="str">
        <f t="shared" si="51"/>
        <v/>
      </c>
      <c r="S248" s="28" t="str">
        <f>IF('Training &amp; Accreditation Items'!$B248="", "", 'Training &amp; Accreditation Items'!B248)</f>
        <v/>
      </c>
      <c r="U248" s="28" t="str">
        <f t="shared" si="52"/>
        <v/>
      </c>
      <c r="V248" s="28" t="str">
        <f t="shared" si="47"/>
        <v/>
      </c>
      <c r="X248" s="28" t="str">
        <f>IF($C248="", "", IFERROR(INDEX('Training &amp; Accreditation Items'!$N$11:$N$263, MATCH($C248, 'Training &amp; Accreditation Items'!$B$11:$B$263, 0)), ""))</f>
        <v/>
      </c>
      <c r="Z248" s="28">
        <v>238</v>
      </c>
      <c r="AB248" s="112" t="str">
        <f>IF($C248="", "", IF(IFERROR(INDEX('Training &amp; Accreditation Items'!$F$11:$F$263, MATCH($C248, 'Training &amp; Accreditation Items'!$B$11:$B$263, 0)), "")="", "None", IFERROR(INDEX('Training &amp; Accreditation Items'!$F$11:$F$263, MATCH($C248, 'Training &amp; Accreditation Items'!$B$11:$B$263, 0)), "")))</f>
        <v/>
      </c>
      <c r="AD248" s="101" t="str">
        <f t="shared" si="53"/>
        <v/>
      </c>
      <c r="AE248" s="28" t="str">
        <f>IF($AD248="", "", COUNTIF($AD$11:$AD$263, "&lt;"&amp;$AD248)+1+COUNTIF($AD$11:$AD248, $AD248)-1)</f>
        <v/>
      </c>
      <c r="AH248" s="28">
        <v>238</v>
      </c>
      <c r="AJ248" s="101" t="str">
        <f t="shared" si="54"/>
        <v/>
      </c>
      <c r="AL248" s="101" t="str">
        <f t="shared" si="55"/>
        <v/>
      </c>
      <c r="AM248" s="28" t="str">
        <f>IF($AL248="", "", IF(IFERROR(INDEX('Training &amp; Accreditation Items'!$F$11:$F$263, MATCH(IFERROR(INDEX($C$11:$C$263, MATCH($AH248, $Z$11:$Z$263, 0)), ""), 'Training &amp; Accreditation Items'!$B$11:$B$263, 0)), "")="", "None", IFERROR(INDEX('Training &amp; Accreditation Items'!$F$11:$F$263, MATCH(IFERROR(INDEX($C$11:$C$263, MATCH($AH248, $Z$11:$Z$263, 0)), ""), 'Training &amp; Accreditation Items'!$B$11:$B$263, 0)), "")))</f>
        <v/>
      </c>
      <c r="AO248" s="28" t="str">
        <f t="shared" si="56"/>
        <v/>
      </c>
      <c r="AQ248" s="106" t="str">
        <f t="shared" si="48"/>
        <v/>
      </c>
      <c r="AR248" s="109" t="str">
        <f t="shared" si="57"/>
        <v/>
      </c>
      <c r="AT248" s="101" t="str">
        <f t="shared" si="58"/>
        <v/>
      </c>
      <c r="AU248" s="132" t="str">
        <f>IF($C248="", "", IFERROR(INDEX('Training &amp; Accreditation Items'!$D$11:$D$263, MATCH(C248, 'Training &amp; Accreditation Items'!$B$11:$B$263, 0)), ""))</f>
        <v/>
      </c>
      <c r="AW248" s="28" t="str">
        <f t="shared" ca="1" si="59"/>
        <v/>
      </c>
    </row>
    <row r="249" spans="1:49" x14ac:dyDescent="0.25">
      <c r="A249" s="2"/>
      <c r="B249" s="21"/>
      <c r="C249" s="35"/>
      <c r="D249" s="11"/>
      <c r="E249" s="11"/>
      <c r="F249" s="36"/>
      <c r="G249" s="2"/>
      <c r="H249" s="49" t="str">
        <f t="shared" si="49"/>
        <v/>
      </c>
      <c r="I249" s="45" t="str">
        <f>IF($C249="", "", IFERROR(INDEX('Training &amp; Accreditation Items'!$E$11:$E$263, MATCH($C249, 'Training &amp; Accreditation Items'!$B$11:$B$263, 0)), ""))</f>
        <v/>
      </c>
      <c r="J249" s="69" t="str">
        <f t="shared" si="50"/>
        <v/>
      </c>
      <c r="K249" s="2"/>
      <c r="L249" s="43"/>
      <c r="M249" s="28" t="str">
        <f t="shared" si="45"/>
        <v/>
      </c>
      <c r="N249" s="28" t="str">
        <f t="shared" si="46"/>
        <v/>
      </c>
      <c r="P249" s="101" t="str">
        <f t="shared" si="51"/>
        <v/>
      </c>
      <c r="S249" s="28" t="str">
        <f>IF('Training &amp; Accreditation Items'!$B249="", "", 'Training &amp; Accreditation Items'!B249)</f>
        <v/>
      </c>
      <c r="U249" s="28" t="str">
        <f t="shared" si="52"/>
        <v/>
      </c>
      <c r="V249" s="28" t="str">
        <f t="shared" si="47"/>
        <v/>
      </c>
      <c r="X249" s="28" t="str">
        <f>IF($C249="", "", IFERROR(INDEX('Training &amp; Accreditation Items'!$N$11:$N$263, MATCH($C249, 'Training &amp; Accreditation Items'!$B$11:$B$263, 0)), ""))</f>
        <v/>
      </c>
      <c r="Z249" s="28">
        <v>239</v>
      </c>
      <c r="AB249" s="112" t="str">
        <f>IF($C249="", "", IF(IFERROR(INDEX('Training &amp; Accreditation Items'!$F$11:$F$263, MATCH($C249, 'Training &amp; Accreditation Items'!$B$11:$B$263, 0)), "")="", "None", IFERROR(INDEX('Training &amp; Accreditation Items'!$F$11:$F$263, MATCH($C249, 'Training &amp; Accreditation Items'!$B$11:$B$263, 0)), "")))</f>
        <v/>
      </c>
      <c r="AD249" s="101" t="str">
        <f t="shared" si="53"/>
        <v/>
      </c>
      <c r="AE249" s="28" t="str">
        <f>IF($AD249="", "", COUNTIF($AD$11:$AD$263, "&lt;"&amp;$AD249)+1+COUNTIF($AD$11:$AD249, $AD249)-1)</f>
        <v/>
      </c>
      <c r="AH249" s="28">
        <v>239</v>
      </c>
      <c r="AJ249" s="101" t="str">
        <f t="shared" si="54"/>
        <v/>
      </c>
      <c r="AL249" s="101" t="str">
        <f t="shared" si="55"/>
        <v/>
      </c>
      <c r="AM249" s="28" t="str">
        <f>IF($AL249="", "", IF(IFERROR(INDEX('Training &amp; Accreditation Items'!$F$11:$F$263, MATCH(IFERROR(INDEX($C$11:$C$263, MATCH($AH249, $Z$11:$Z$263, 0)), ""), 'Training &amp; Accreditation Items'!$B$11:$B$263, 0)), "")="", "None", IFERROR(INDEX('Training &amp; Accreditation Items'!$F$11:$F$263, MATCH(IFERROR(INDEX($C$11:$C$263, MATCH($AH249, $Z$11:$Z$263, 0)), ""), 'Training &amp; Accreditation Items'!$B$11:$B$263, 0)), "")))</f>
        <v/>
      </c>
      <c r="AO249" s="28" t="str">
        <f t="shared" si="56"/>
        <v/>
      </c>
      <c r="AQ249" s="106" t="str">
        <f t="shared" si="48"/>
        <v/>
      </c>
      <c r="AR249" s="109" t="str">
        <f t="shared" si="57"/>
        <v/>
      </c>
      <c r="AT249" s="101" t="str">
        <f t="shared" si="58"/>
        <v/>
      </c>
      <c r="AU249" s="132" t="str">
        <f>IF($C249="", "", IFERROR(INDEX('Training &amp; Accreditation Items'!$D$11:$D$263, MATCH(C249, 'Training &amp; Accreditation Items'!$B$11:$B$263, 0)), ""))</f>
        <v/>
      </c>
      <c r="AW249" s="28" t="str">
        <f t="shared" ca="1" si="59"/>
        <v/>
      </c>
    </row>
    <row r="250" spans="1:49" x14ac:dyDescent="0.25">
      <c r="A250" s="2"/>
      <c r="B250" s="21"/>
      <c r="C250" s="35"/>
      <c r="D250" s="11"/>
      <c r="E250" s="11"/>
      <c r="F250" s="36"/>
      <c r="G250" s="2"/>
      <c r="H250" s="49" t="str">
        <f t="shared" si="49"/>
        <v/>
      </c>
      <c r="I250" s="45" t="str">
        <f>IF($C250="", "", IFERROR(INDEX('Training &amp; Accreditation Items'!$E$11:$E$263, MATCH($C250, 'Training &amp; Accreditation Items'!$B$11:$B$263, 0)), ""))</f>
        <v/>
      </c>
      <c r="J250" s="69" t="str">
        <f t="shared" si="50"/>
        <v/>
      </c>
      <c r="K250" s="2"/>
      <c r="L250" s="43"/>
      <c r="M250" s="28" t="str">
        <f t="shared" si="45"/>
        <v/>
      </c>
      <c r="N250" s="28" t="str">
        <f t="shared" si="46"/>
        <v/>
      </c>
      <c r="P250" s="101" t="str">
        <f t="shared" si="51"/>
        <v/>
      </c>
      <c r="S250" s="28" t="str">
        <f>IF('Training &amp; Accreditation Items'!$B250="", "", 'Training &amp; Accreditation Items'!B250)</f>
        <v/>
      </c>
      <c r="U250" s="28" t="str">
        <f t="shared" si="52"/>
        <v/>
      </c>
      <c r="V250" s="28" t="str">
        <f t="shared" si="47"/>
        <v/>
      </c>
      <c r="X250" s="28" t="str">
        <f>IF($C250="", "", IFERROR(INDEX('Training &amp; Accreditation Items'!$N$11:$N$263, MATCH($C250, 'Training &amp; Accreditation Items'!$B$11:$B$263, 0)), ""))</f>
        <v/>
      </c>
      <c r="Z250" s="28">
        <v>240</v>
      </c>
      <c r="AB250" s="112" t="str">
        <f>IF($C250="", "", IF(IFERROR(INDEX('Training &amp; Accreditation Items'!$F$11:$F$263, MATCH($C250, 'Training &amp; Accreditation Items'!$B$11:$B$263, 0)), "")="", "None", IFERROR(INDEX('Training &amp; Accreditation Items'!$F$11:$F$263, MATCH($C250, 'Training &amp; Accreditation Items'!$B$11:$B$263, 0)), "")))</f>
        <v/>
      </c>
      <c r="AD250" s="101" t="str">
        <f t="shared" si="53"/>
        <v/>
      </c>
      <c r="AE250" s="28" t="str">
        <f>IF($AD250="", "", COUNTIF($AD$11:$AD$263, "&lt;"&amp;$AD250)+1+COUNTIF($AD$11:$AD250, $AD250)-1)</f>
        <v/>
      </c>
      <c r="AH250" s="28">
        <v>240</v>
      </c>
      <c r="AJ250" s="101" t="str">
        <f t="shared" si="54"/>
        <v/>
      </c>
      <c r="AL250" s="101" t="str">
        <f t="shared" si="55"/>
        <v/>
      </c>
      <c r="AM250" s="28" t="str">
        <f>IF($AL250="", "", IF(IFERROR(INDEX('Training &amp; Accreditation Items'!$F$11:$F$263, MATCH(IFERROR(INDEX($C$11:$C$263, MATCH($AH250, $Z$11:$Z$263, 0)), ""), 'Training &amp; Accreditation Items'!$B$11:$B$263, 0)), "")="", "None", IFERROR(INDEX('Training &amp; Accreditation Items'!$F$11:$F$263, MATCH(IFERROR(INDEX($C$11:$C$263, MATCH($AH250, $Z$11:$Z$263, 0)), ""), 'Training &amp; Accreditation Items'!$B$11:$B$263, 0)), "")))</f>
        <v/>
      </c>
      <c r="AO250" s="28" t="str">
        <f t="shared" si="56"/>
        <v/>
      </c>
      <c r="AQ250" s="106" t="str">
        <f t="shared" si="48"/>
        <v/>
      </c>
      <c r="AR250" s="109" t="str">
        <f t="shared" si="57"/>
        <v/>
      </c>
      <c r="AT250" s="101" t="str">
        <f t="shared" si="58"/>
        <v/>
      </c>
      <c r="AU250" s="132" t="str">
        <f>IF($C250="", "", IFERROR(INDEX('Training &amp; Accreditation Items'!$D$11:$D$263, MATCH(C250, 'Training &amp; Accreditation Items'!$B$11:$B$263, 0)), ""))</f>
        <v/>
      </c>
      <c r="AW250" s="28" t="str">
        <f t="shared" ca="1" si="59"/>
        <v/>
      </c>
    </row>
    <row r="251" spans="1:49" x14ac:dyDescent="0.25">
      <c r="A251" s="2"/>
      <c r="B251" s="21"/>
      <c r="C251" s="35"/>
      <c r="D251" s="11"/>
      <c r="E251" s="11"/>
      <c r="F251" s="36"/>
      <c r="G251" s="2"/>
      <c r="H251" s="49" t="str">
        <f t="shared" si="49"/>
        <v/>
      </c>
      <c r="I251" s="45" t="str">
        <f>IF($C251="", "", IFERROR(INDEX('Training &amp; Accreditation Items'!$E$11:$E$263, MATCH($C251, 'Training &amp; Accreditation Items'!$B$11:$B$263, 0)), ""))</f>
        <v/>
      </c>
      <c r="J251" s="69" t="str">
        <f t="shared" si="50"/>
        <v/>
      </c>
      <c r="K251" s="2"/>
      <c r="L251" s="43"/>
      <c r="M251" s="28" t="str">
        <f t="shared" si="45"/>
        <v/>
      </c>
      <c r="N251" s="28" t="str">
        <f t="shared" si="46"/>
        <v/>
      </c>
      <c r="P251" s="101" t="str">
        <f t="shared" si="51"/>
        <v/>
      </c>
      <c r="S251" s="28" t="str">
        <f>IF('Training &amp; Accreditation Items'!$B251="", "", 'Training &amp; Accreditation Items'!B251)</f>
        <v/>
      </c>
      <c r="U251" s="28" t="str">
        <f t="shared" si="52"/>
        <v/>
      </c>
      <c r="V251" s="28" t="str">
        <f t="shared" si="47"/>
        <v/>
      </c>
      <c r="X251" s="28" t="str">
        <f>IF($C251="", "", IFERROR(INDEX('Training &amp; Accreditation Items'!$N$11:$N$263, MATCH($C251, 'Training &amp; Accreditation Items'!$B$11:$B$263, 0)), ""))</f>
        <v/>
      </c>
      <c r="Z251" s="28">
        <v>241</v>
      </c>
      <c r="AB251" s="112" t="str">
        <f>IF($C251="", "", IF(IFERROR(INDEX('Training &amp; Accreditation Items'!$F$11:$F$263, MATCH($C251, 'Training &amp; Accreditation Items'!$B$11:$B$263, 0)), "")="", "None", IFERROR(INDEX('Training &amp; Accreditation Items'!$F$11:$F$263, MATCH($C251, 'Training &amp; Accreditation Items'!$B$11:$B$263, 0)), "")))</f>
        <v/>
      </c>
      <c r="AD251" s="101" t="str">
        <f t="shared" si="53"/>
        <v/>
      </c>
      <c r="AE251" s="28" t="str">
        <f>IF($AD251="", "", COUNTIF($AD$11:$AD$263, "&lt;"&amp;$AD251)+1+COUNTIF($AD$11:$AD251, $AD251)-1)</f>
        <v/>
      </c>
      <c r="AH251" s="28">
        <v>241</v>
      </c>
      <c r="AJ251" s="101" t="str">
        <f t="shared" si="54"/>
        <v/>
      </c>
      <c r="AL251" s="101" t="str">
        <f t="shared" si="55"/>
        <v/>
      </c>
      <c r="AM251" s="28" t="str">
        <f>IF($AL251="", "", IF(IFERROR(INDEX('Training &amp; Accreditation Items'!$F$11:$F$263, MATCH(IFERROR(INDEX($C$11:$C$263, MATCH($AH251, $Z$11:$Z$263, 0)), ""), 'Training &amp; Accreditation Items'!$B$11:$B$263, 0)), "")="", "None", IFERROR(INDEX('Training &amp; Accreditation Items'!$F$11:$F$263, MATCH(IFERROR(INDEX($C$11:$C$263, MATCH($AH251, $Z$11:$Z$263, 0)), ""), 'Training &amp; Accreditation Items'!$B$11:$B$263, 0)), "")))</f>
        <v/>
      </c>
      <c r="AO251" s="28" t="str">
        <f t="shared" si="56"/>
        <v/>
      </c>
      <c r="AQ251" s="106" t="str">
        <f t="shared" si="48"/>
        <v/>
      </c>
      <c r="AR251" s="109" t="str">
        <f t="shared" si="57"/>
        <v/>
      </c>
      <c r="AT251" s="101" t="str">
        <f t="shared" si="58"/>
        <v/>
      </c>
      <c r="AU251" s="132" t="str">
        <f>IF($C251="", "", IFERROR(INDEX('Training &amp; Accreditation Items'!$D$11:$D$263, MATCH(C251, 'Training &amp; Accreditation Items'!$B$11:$B$263, 0)), ""))</f>
        <v/>
      </c>
      <c r="AW251" s="28" t="str">
        <f t="shared" ca="1" si="59"/>
        <v/>
      </c>
    </row>
    <row r="252" spans="1:49" x14ac:dyDescent="0.25">
      <c r="A252" s="2"/>
      <c r="B252" s="21"/>
      <c r="C252" s="35"/>
      <c r="D252" s="11"/>
      <c r="E252" s="11"/>
      <c r="F252" s="36"/>
      <c r="G252" s="2"/>
      <c r="H252" s="49" t="str">
        <f t="shared" si="49"/>
        <v/>
      </c>
      <c r="I252" s="45" t="str">
        <f>IF($C252="", "", IFERROR(INDEX('Training &amp; Accreditation Items'!$E$11:$E$263, MATCH($C252, 'Training &amp; Accreditation Items'!$B$11:$B$263, 0)), ""))</f>
        <v/>
      </c>
      <c r="J252" s="69" t="str">
        <f t="shared" si="50"/>
        <v/>
      </c>
      <c r="K252" s="2"/>
      <c r="L252" s="43"/>
      <c r="M252" s="28" t="str">
        <f t="shared" si="45"/>
        <v/>
      </c>
      <c r="N252" s="28" t="str">
        <f t="shared" si="46"/>
        <v/>
      </c>
      <c r="P252" s="101" t="str">
        <f t="shared" si="51"/>
        <v/>
      </c>
      <c r="S252" s="28" t="str">
        <f>IF('Training &amp; Accreditation Items'!$B252="", "", 'Training &amp; Accreditation Items'!B252)</f>
        <v/>
      </c>
      <c r="U252" s="28" t="str">
        <f t="shared" si="52"/>
        <v/>
      </c>
      <c r="V252" s="28" t="str">
        <f t="shared" si="47"/>
        <v/>
      </c>
      <c r="X252" s="28" t="str">
        <f>IF($C252="", "", IFERROR(INDEX('Training &amp; Accreditation Items'!$N$11:$N$263, MATCH($C252, 'Training &amp; Accreditation Items'!$B$11:$B$263, 0)), ""))</f>
        <v/>
      </c>
      <c r="Z252" s="28">
        <v>242</v>
      </c>
      <c r="AB252" s="112" t="str">
        <f>IF($C252="", "", IF(IFERROR(INDEX('Training &amp; Accreditation Items'!$F$11:$F$263, MATCH($C252, 'Training &amp; Accreditation Items'!$B$11:$B$263, 0)), "")="", "None", IFERROR(INDEX('Training &amp; Accreditation Items'!$F$11:$F$263, MATCH($C252, 'Training &amp; Accreditation Items'!$B$11:$B$263, 0)), "")))</f>
        <v/>
      </c>
      <c r="AD252" s="101" t="str">
        <f t="shared" si="53"/>
        <v/>
      </c>
      <c r="AE252" s="28" t="str">
        <f>IF($AD252="", "", COUNTIF($AD$11:$AD$263, "&lt;"&amp;$AD252)+1+COUNTIF($AD$11:$AD252, $AD252)-1)</f>
        <v/>
      </c>
      <c r="AH252" s="28">
        <v>242</v>
      </c>
      <c r="AJ252" s="101" t="str">
        <f t="shared" si="54"/>
        <v/>
      </c>
      <c r="AL252" s="101" t="str">
        <f t="shared" si="55"/>
        <v/>
      </c>
      <c r="AM252" s="28" t="str">
        <f>IF($AL252="", "", IF(IFERROR(INDEX('Training &amp; Accreditation Items'!$F$11:$F$263, MATCH(IFERROR(INDEX($C$11:$C$263, MATCH($AH252, $Z$11:$Z$263, 0)), ""), 'Training &amp; Accreditation Items'!$B$11:$B$263, 0)), "")="", "None", IFERROR(INDEX('Training &amp; Accreditation Items'!$F$11:$F$263, MATCH(IFERROR(INDEX($C$11:$C$263, MATCH($AH252, $Z$11:$Z$263, 0)), ""), 'Training &amp; Accreditation Items'!$B$11:$B$263, 0)), "")))</f>
        <v/>
      </c>
      <c r="AO252" s="28" t="str">
        <f t="shared" si="56"/>
        <v/>
      </c>
      <c r="AQ252" s="106" t="str">
        <f t="shared" si="48"/>
        <v/>
      </c>
      <c r="AR252" s="109" t="str">
        <f t="shared" si="57"/>
        <v/>
      </c>
      <c r="AT252" s="101" t="str">
        <f t="shared" si="58"/>
        <v/>
      </c>
      <c r="AU252" s="132" t="str">
        <f>IF($C252="", "", IFERROR(INDEX('Training &amp; Accreditation Items'!$D$11:$D$263, MATCH(C252, 'Training &amp; Accreditation Items'!$B$11:$B$263, 0)), ""))</f>
        <v/>
      </c>
      <c r="AW252" s="28" t="str">
        <f t="shared" ca="1" si="59"/>
        <v/>
      </c>
    </row>
    <row r="253" spans="1:49" x14ac:dyDescent="0.25">
      <c r="A253" s="2"/>
      <c r="B253" s="21"/>
      <c r="C253" s="35"/>
      <c r="D253" s="11"/>
      <c r="E253" s="11"/>
      <c r="F253" s="36"/>
      <c r="G253" s="2"/>
      <c r="H253" s="49" t="str">
        <f t="shared" si="49"/>
        <v/>
      </c>
      <c r="I253" s="45" t="str">
        <f>IF($C253="", "", IFERROR(INDEX('Training &amp; Accreditation Items'!$E$11:$E$263, MATCH($C253, 'Training &amp; Accreditation Items'!$B$11:$B$263, 0)), ""))</f>
        <v/>
      </c>
      <c r="J253" s="69" t="str">
        <f t="shared" si="50"/>
        <v/>
      </c>
      <c r="K253" s="2"/>
      <c r="L253" s="43"/>
      <c r="M253" s="28" t="str">
        <f t="shared" si="45"/>
        <v/>
      </c>
      <c r="N253" s="28" t="str">
        <f t="shared" si="46"/>
        <v/>
      </c>
      <c r="P253" s="101" t="str">
        <f t="shared" si="51"/>
        <v/>
      </c>
      <c r="S253" s="28" t="str">
        <f>IF('Training &amp; Accreditation Items'!$B253="", "", 'Training &amp; Accreditation Items'!B253)</f>
        <v/>
      </c>
      <c r="U253" s="28" t="str">
        <f t="shared" si="52"/>
        <v/>
      </c>
      <c r="V253" s="28" t="str">
        <f t="shared" si="47"/>
        <v/>
      </c>
      <c r="X253" s="28" t="str">
        <f>IF($C253="", "", IFERROR(INDEX('Training &amp; Accreditation Items'!$N$11:$N$263, MATCH($C253, 'Training &amp; Accreditation Items'!$B$11:$B$263, 0)), ""))</f>
        <v/>
      </c>
      <c r="Z253" s="28">
        <v>243</v>
      </c>
      <c r="AB253" s="112" t="str">
        <f>IF($C253="", "", IF(IFERROR(INDEX('Training &amp; Accreditation Items'!$F$11:$F$263, MATCH($C253, 'Training &amp; Accreditation Items'!$B$11:$B$263, 0)), "")="", "None", IFERROR(INDEX('Training &amp; Accreditation Items'!$F$11:$F$263, MATCH($C253, 'Training &amp; Accreditation Items'!$B$11:$B$263, 0)), "")))</f>
        <v/>
      </c>
      <c r="AD253" s="101" t="str">
        <f t="shared" si="53"/>
        <v/>
      </c>
      <c r="AE253" s="28" t="str">
        <f>IF($AD253="", "", COUNTIF($AD$11:$AD$263, "&lt;"&amp;$AD253)+1+COUNTIF($AD$11:$AD253, $AD253)-1)</f>
        <v/>
      </c>
      <c r="AH253" s="28">
        <v>243</v>
      </c>
      <c r="AJ253" s="101" t="str">
        <f t="shared" si="54"/>
        <v/>
      </c>
      <c r="AL253" s="101" t="str">
        <f t="shared" si="55"/>
        <v/>
      </c>
      <c r="AM253" s="28" t="str">
        <f>IF($AL253="", "", IF(IFERROR(INDEX('Training &amp; Accreditation Items'!$F$11:$F$263, MATCH(IFERROR(INDEX($C$11:$C$263, MATCH($AH253, $Z$11:$Z$263, 0)), ""), 'Training &amp; Accreditation Items'!$B$11:$B$263, 0)), "")="", "None", IFERROR(INDEX('Training &amp; Accreditation Items'!$F$11:$F$263, MATCH(IFERROR(INDEX($C$11:$C$263, MATCH($AH253, $Z$11:$Z$263, 0)), ""), 'Training &amp; Accreditation Items'!$B$11:$B$263, 0)), "")))</f>
        <v/>
      </c>
      <c r="AO253" s="28" t="str">
        <f t="shared" si="56"/>
        <v/>
      </c>
      <c r="AQ253" s="106" t="str">
        <f t="shared" si="48"/>
        <v/>
      </c>
      <c r="AR253" s="109" t="str">
        <f t="shared" si="57"/>
        <v/>
      </c>
      <c r="AT253" s="101" t="str">
        <f t="shared" si="58"/>
        <v/>
      </c>
      <c r="AU253" s="132" t="str">
        <f>IF($C253="", "", IFERROR(INDEX('Training &amp; Accreditation Items'!$D$11:$D$263, MATCH(C253, 'Training &amp; Accreditation Items'!$B$11:$B$263, 0)), ""))</f>
        <v/>
      </c>
      <c r="AW253" s="28" t="str">
        <f t="shared" ca="1" si="59"/>
        <v/>
      </c>
    </row>
    <row r="254" spans="1:49" x14ac:dyDescent="0.25">
      <c r="A254" s="2"/>
      <c r="B254" s="21"/>
      <c r="C254" s="35"/>
      <c r="D254" s="11"/>
      <c r="E254" s="11"/>
      <c r="F254" s="36"/>
      <c r="G254" s="2"/>
      <c r="H254" s="49" t="str">
        <f t="shared" si="49"/>
        <v/>
      </c>
      <c r="I254" s="45" t="str">
        <f>IF($C254="", "", IFERROR(INDEX('Training &amp; Accreditation Items'!$E$11:$E$263, MATCH($C254, 'Training &amp; Accreditation Items'!$B$11:$B$263, 0)), ""))</f>
        <v/>
      </c>
      <c r="J254" s="69" t="str">
        <f t="shared" si="50"/>
        <v/>
      </c>
      <c r="K254" s="2"/>
      <c r="L254" s="43"/>
      <c r="M254" s="28" t="str">
        <f t="shared" si="45"/>
        <v/>
      </c>
      <c r="N254" s="28" t="str">
        <f t="shared" si="46"/>
        <v/>
      </c>
      <c r="P254" s="101" t="str">
        <f t="shared" si="51"/>
        <v/>
      </c>
      <c r="S254" s="28" t="str">
        <f>IF('Training &amp; Accreditation Items'!$B254="", "", 'Training &amp; Accreditation Items'!B254)</f>
        <v/>
      </c>
      <c r="U254" s="28" t="str">
        <f t="shared" si="52"/>
        <v/>
      </c>
      <c r="V254" s="28" t="str">
        <f t="shared" si="47"/>
        <v/>
      </c>
      <c r="X254" s="28" t="str">
        <f>IF($C254="", "", IFERROR(INDEX('Training &amp; Accreditation Items'!$N$11:$N$263, MATCH($C254, 'Training &amp; Accreditation Items'!$B$11:$B$263, 0)), ""))</f>
        <v/>
      </c>
      <c r="Z254" s="28">
        <v>244</v>
      </c>
      <c r="AB254" s="112" t="str">
        <f>IF($C254="", "", IF(IFERROR(INDEX('Training &amp; Accreditation Items'!$F$11:$F$263, MATCH($C254, 'Training &amp; Accreditation Items'!$B$11:$B$263, 0)), "")="", "None", IFERROR(INDEX('Training &amp; Accreditation Items'!$F$11:$F$263, MATCH($C254, 'Training &amp; Accreditation Items'!$B$11:$B$263, 0)), "")))</f>
        <v/>
      </c>
      <c r="AD254" s="101" t="str">
        <f t="shared" si="53"/>
        <v/>
      </c>
      <c r="AE254" s="28" t="str">
        <f>IF($AD254="", "", COUNTIF($AD$11:$AD$263, "&lt;"&amp;$AD254)+1+COUNTIF($AD$11:$AD254, $AD254)-1)</f>
        <v/>
      </c>
      <c r="AH254" s="28">
        <v>244</v>
      </c>
      <c r="AJ254" s="101" t="str">
        <f t="shared" si="54"/>
        <v/>
      </c>
      <c r="AL254" s="101" t="str">
        <f t="shared" si="55"/>
        <v/>
      </c>
      <c r="AM254" s="28" t="str">
        <f>IF($AL254="", "", IF(IFERROR(INDEX('Training &amp; Accreditation Items'!$F$11:$F$263, MATCH(IFERROR(INDEX($C$11:$C$263, MATCH($AH254, $Z$11:$Z$263, 0)), ""), 'Training &amp; Accreditation Items'!$B$11:$B$263, 0)), "")="", "None", IFERROR(INDEX('Training &amp; Accreditation Items'!$F$11:$F$263, MATCH(IFERROR(INDEX($C$11:$C$263, MATCH($AH254, $Z$11:$Z$263, 0)), ""), 'Training &amp; Accreditation Items'!$B$11:$B$263, 0)), "")))</f>
        <v/>
      </c>
      <c r="AO254" s="28" t="str">
        <f t="shared" si="56"/>
        <v/>
      </c>
      <c r="AQ254" s="106" t="str">
        <f t="shared" si="48"/>
        <v/>
      </c>
      <c r="AR254" s="109" t="str">
        <f t="shared" si="57"/>
        <v/>
      </c>
      <c r="AT254" s="101" t="str">
        <f t="shared" si="58"/>
        <v/>
      </c>
      <c r="AU254" s="132" t="str">
        <f>IF($C254="", "", IFERROR(INDEX('Training &amp; Accreditation Items'!$D$11:$D$263, MATCH(C254, 'Training &amp; Accreditation Items'!$B$11:$B$263, 0)), ""))</f>
        <v/>
      </c>
      <c r="AW254" s="28" t="str">
        <f t="shared" ca="1" si="59"/>
        <v/>
      </c>
    </row>
    <row r="255" spans="1:49" x14ac:dyDescent="0.25">
      <c r="A255" s="2"/>
      <c r="B255" s="21"/>
      <c r="C255" s="35"/>
      <c r="D255" s="11"/>
      <c r="E255" s="11"/>
      <c r="F255" s="36"/>
      <c r="G255" s="2"/>
      <c r="H255" s="49" t="str">
        <f t="shared" si="49"/>
        <v/>
      </c>
      <c r="I255" s="45" t="str">
        <f>IF($C255="", "", IFERROR(INDEX('Training &amp; Accreditation Items'!$E$11:$E$263, MATCH($C255, 'Training &amp; Accreditation Items'!$B$11:$B$263, 0)), ""))</f>
        <v/>
      </c>
      <c r="J255" s="69" t="str">
        <f t="shared" si="50"/>
        <v/>
      </c>
      <c r="K255" s="2"/>
      <c r="L255" s="43"/>
      <c r="M255" s="28" t="str">
        <f t="shared" si="45"/>
        <v/>
      </c>
      <c r="N255" s="28" t="str">
        <f t="shared" si="46"/>
        <v/>
      </c>
      <c r="P255" s="101" t="str">
        <f t="shared" si="51"/>
        <v/>
      </c>
      <c r="S255" s="28" t="str">
        <f>IF('Training &amp; Accreditation Items'!$B255="", "", 'Training &amp; Accreditation Items'!B255)</f>
        <v/>
      </c>
      <c r="U255" s="28" t="str">
        <f t="shared" si="52"/>
        <v/>
      </c>
      <c r="V255" s="28" t="str">
        <f t="shared" si="47"/>
        <v/>
      </c>
      <c r="X255" s="28" t="str">
        <f>IF($C255="", "", IFERROR(INDEX('Training &amp; Accreditation Items'!$N$11:$N$263, MATCH($C255, 'Training &amp; Accreditation Items'!$B$11:$B$263, 0)), ""))</f>
        <v/>
      </c>
      <c r="Z255" s="28">
        <v>245</v>
      </c>
      <c r="AB255" s="112" t="str">
        <f>IF($C255="", "", IF(IFERROR(INDEX('Training &amp; Accreditation Items'!$F$11:$F$263, MATCH($C255, 'Training &amp; Accreditation Items'!$B$11:$B$263, 0)), "")="", "None", IFERROR(INDEX('Training &amp; Accreditation Items'!$F$11:$F$263, MATCH($C255, 'Training &amp; Accreditation Items'!$B$11:$B$263, 0)), "")))</f>
        <v/>
      </c>
      <c r="AD255" s="101" t="str">
        <f t="shared" si="53"/>
        <v/>
      </c>
      <c r="AE255" s="28" t="str">
        <f>IF($AD255="", "", COUNTIF($AD$11:$AD$263, "&lt;"&amp;$AD255)+1+COUNTIF($AD$11:$AD255, $AD255)-1)</f>
        <v/>
      </c>
      <c r="AH255" s="28">
        <v>245</v>
      </c>
      <c r="AJ255" s="101" t="str">
        <f t="shared" si="54"/>
        <v/>
      </c>
      <c r="AL255" s="101" t="str">
        <f t="shared" si="55"/>
        <v/>
      </c>
      <c r="AM255" s="28" t="str">
        <f>IF($AL255="", "", IF(IFERROR(INDEX('Training &amp; Accreditation Items'!$F$11:$F$263, MATCH(IFERROR(INDEX($C$11:$C$263, MATCH($AH255, $Z$11:$Z$263, 0)), ""), 'Training &amp; Accreditation Items'!$B$11:$B$263, 0)), "")="", "None", IFERROR(INDEX('Training &amp; Accreditation Items'!$F$11:$F$263, MATCH(IFERROR(INDEX($C$11:$C$263, MATCH($AH255, $Z$11:$Z$263, 0)), ""), 'Training &amp; Accreditation Items'!$B$11:$B$263, 0)), "")))</f>
        <v/>
      </c>
      <c r="AO255" s="28" t="str">
        <f t="shared" si="56"/>
        <v/>
      </c>
      <c r="AQ255" s="106" t="str">
        <f t="shared" si="48"/>
        <v/>
      </c>
      <c r="AR255" s="109" t="str">
        <f t="shared" si="57"/>
        <v/>
      </c>
      <c r="AT255" s="101" t="str">
        <f t="shared" si="58"/>
        <v/>
      </c>
      <c r="AU255" s="132" t="str">
        <f>IF($C255="", "", IFERROR(INDEX('Training &amp; Accreditation Items'!$D$11:$D$263, MATCH(C255, 'Training &amp; Accreditation Items'!$B$11:$B$263, 0)), ""))</f>
        <v/>
      </c>
      <c r="AW255" s="28" t="str">
        <f t="shared" ca="1" si="59"/>
        <v/>
      </c>
    </row>
    <row r="256" spans="1:49" x14ac:dyDescent="0.25">
      <c r="A256" s="2"/>
      <c r="B256" s="21"/>
      <c r="C256" s="35"/>
      <c r="D256" s="11"/>
      <c r="E256" s="11"/>
      <c r="F256" s="36"/>
      <c r="G256" s="2"/>
      <c r="H256" s="49" t="str">
        <f t="shared" si="49"/>
        <v/>
      </c>
      <c r="I256" s="45" t="str">
        <f>IF($C256="", "", IFERROR(INDEX('Training &amp; Accreditation Items'!$E$11:$E$263, MATCH($C256, 'Training &amp; Accreditation Items'!$B$11:$B$263, 0)), ""))</f>
        <v/>
      </c>
      <c r="J256" s="69" t="str">
        <f t="shared" si="50"/>
        <v/>
      </c>
      <c r="K256" s="2"/>
      <c r="L256" s="43"/>
      <c r="M256" s="28" t="str">
        <f t="shared" si="45"/>
        <v/>
      </c>
      <c r="N256" s="28" t="str">
        <f t="shared" si="46"/>
        <v/>
      </c>
      <c r="P256" s="101" t="str">
        <f t="shared" si="51"/>
        <v/>
      </c>
      <c r="S256" s="28" t="str">
        <f>IF('Training &amp; Accreditation Items'!$B256="", "", 'Training &amp; Accreditation Items'!B256)</f>
        <v/>
      </c>
      <c r="U256" s="28" t="str">
        <f t="shared" si="52"/>
        <v/>
      </c>
      <c r="V256" s="28" t="str">
        <f t="shared" si="47"/>
        <v/>
      </c>
      <c r="X256" s="28" t="str">
        <f>IF($C256="", "", IFERROR(INDEX('Training &amp; Accreditation Items'!$N$11:$N$263, MATCH($C256, 'Training &amp; Accreditation Items'!$B$11:$B$263, 0)), ""))</f>
        <v/>
      </c>
      <c r="Z256" s="28">
        <v>246</v>
      </c>
      <c r="AB256" s="112" t="str">
        <f>IF($C256="", "", IF(IFERROR(INDEX('Training &amp; Accreditation Items'!$F$11:$F$263, MATCH($C256, 'Training &amp; Accreditation Items'!$B$11:$B$263, 0)), "")="", "None", IFERROR(INDEX('Training &amp; Accreditation Items'!$F$11:$F$263, MATCH($C256, 'Training &amp; Accreditation Items'!$B$11:$B$263, 0)), "")))</f>
        <v/>
      </c>
      <c r="AD256" s="101" t="str">
        <f t="shared" si="53"/>
        <v/>
      </c>
      <c r="AE256" s="28" t="str">
        <f>IF($AD256="", "", COUNTIF($AD$11:$AD$263, "&lt;"&amp;$AD256)+1+COUNTIF($AD$11:$AD256, $AD256)-1)</f>
        <v/>
      </c>
      <c r="AH256" s="28">
        <v>246</v>
      </c>
      <c r="AJ256" s="101" t="str">
        <f t="shared" si="54"/>
        <v/>
      </c>
      <c r="AL256" s="101" t="str">
        <f t="shared" si="55"/>
        <v/>
      </c>
      <c r="AM256" s="28" t="str">
        <f>IF($AL256="", "", IF(IFERROR(INDEX('Training &amp; Accreditation Items'!$F$11:$F$263, MATCH(IFERROR(INDEX($C$11:$C$263, MATCH($AH256, $Z$11:$Z$263, 0)), ""), 'Training &amp; Accreditation Items'!$B$11:$B$263, 0)), "")="", "None", IFERROR(INDEX('Training &amp; Accreditation Items'!$F$11:$F$263, MATCH(IFERROR(INDEX($C$11:$C$263, MATCH($AH256, $Z$11:$Z$263, 0)), ""), 'Training &amp; Accreditation Items'!$B$11:$B$263, 0)), "")))</f>
        <v/>
      </c>
      <c r="AO256" s="28" t="str">
        <f t="shared" si="56"/>
        <v/>
      </c>
      <c r="AQ256" s="106" t="str">
        <f t="shared" si="48"/>
        <v/>
      </c>
      <c r="AR256" s="109" t="str">
        <f t="shared" si="57"/>
        <v/>
      </c>
      <c r="AT256" s="101" t="str">
        <f t="shared" si="58"/>
        <v/>
      </c>
      <c r="AU256" s="132" t="str">
        <f>IF($C256="", "", IFERROR(INDEX('Training &amp; Accreditation Items'!$D$11:$D$263, MATCH(C256, 'Training &amp; Accreditation Items'!$B$11:$B$263, 0)), ""))</f>
        <v/>
      </c>
      <c r="AW256" s="28" t="str">
        <f t="shared" ca="1" si="59"/>
        <v/>
      </c>
    </row>
    <row r="257" spans="1:49" x14ac:dyDescent="0.25">
      <c r="A257" s="2"/>
      <c r="B257" s="21"/>
      <c r="C257" s="35"/>
      <c r="D257" s="11"/>
      <c r="E257" s="11"/>
      <c r="F257" s="36"/>
      <c r="G257" s="2"/>
      <c r="H257" s="49" t="str">
        <f t="shared" si="49"/>
        <v/>
      </c>
      <c r="I257" s="45" t="str">
        <f>IF($C257="", "", IFERROR(INDEX('Training &amp; Accreditation Items'!$E$11:$E$263, MATCH($C257, 'Training &amp; Accreditation Items'!$B$11:$B$263, 0)), ""))</f>
        <v/>
      </c>
      <c r="J257" s="69" t="str">
        <f t="shared" si="50"/>
        <v/>
      </c>
      <c r="K257" s="2"/>
      <c r="L257" s="43"/>
      <c r="M257" s="28" t="str">
        <f t="shared" si="45"/>
        <v/>
      </c>
      <c r="N257" s="28" t="str">
        <f t="shared" si="46"/>
        <v/>
      </c>
      <c r="P257" s="101" t="str">
        <f t="shared" si="51"/>
        <v/>
      </c>
      <c r="S257" s="28" t="str">
        <f>IF('Training &amp; Accreditation Items'!$B257="", "", 'Training &amp; Accreditation Items'!B257)</f>
        <v/>
      </c>
      <c r="U257" s="28" t="str">
        <f t="shared" si="52"/>
        <v/>
      </c>
      <c r="V257" s="28" t="str">
        <f t="shared" si="47"/>
        <v/>
      </c>
      <c r="X257" s="28" t="str">
        <f>IF($C257="", "", IFERROR(INDEX('Training &amp; Accreditation Items'!$N$11:$N$263, MATCH($C257, 'Training &amp; Accreditation Items'!$B$11:$B$263, 0)), ""))</f>
        <v/>
      </c>
      <c r="Z257" s="28">
        <v>247</v>
      </c>
      <c r="AB257" s="112" t="str">
        <f>IF($C257="", "", IF(IFERROR(INDEX('Training &amp; Accreditation Items'!$F$11:$F$263, MATCH($C257, 'Training &amp; Accreditation Items'!$B$11:$B$263, 0)), "")="", "None", IFERROR(INDEX('Training &amp; Accreditation Items'!$F$11:$F$263, MATCH($C257, 'Training &amp; Accreditation Items'!$B$11:$B$263, 0)), "")))</f>
        <v/>
      </c>
      <c r="AD257" s="101" t="str">
        <f t="shared" si="53"/>
        <v/>
      </c>
      <c r="AE257" s="28" t="str">
        <f>IF($AD257="", "", COUNTIF($AD$11:$AD$263, "&lt;"&amp;$AD257)+1+COUNTIF($AD$11:$AD257, $AD257)-1)</f>
        <v/>
      </c>
      <c r="AH257" s="28">
        <v>247</v>
      </c>
      <c r="AJ257" s="101" t="str">
        <f t="shared" si="54"/>
        <v/>
      </c>
      <c r="AL257" s="101" t="str">
        <f t="shared" si="55"/>
        <v/>
      </c>
      <c r="AM257" s="28" t="str">
        <f>IF($AL257="", "", IF(IFERROR(INDEX('Training &amp; Accreditation Items'!$F$11:$F$263, MATCH(IFERROR(INDEX($C$11:$C$263, MATCH($AH257, $Z$11:$Z$263, 0)), ""), 'Training &amp; Accreditation Items'!$B$11:$B$263, 0)), "")="", "None", IFERROR(INDEX('Training &amp; Accreditation Items'!$F$11:$F$263, MATCH(IFERROR(INDEX($C$11:$C$263, MATCH($AH257, $Z$11:$Z$263, 0)), ""), 'Training &amp; Accreditation Items'!$B$11:$B$263, 0)), "")))</f>
        <v/>
      </c>
      <c r="AO257" s="28" t="str">
        <f t="shared" si="56"/>
        <v/>
      </c>
      <c r="AQ257" s="106" t="str">
        <f t="shared" si="48"/>
        <v/>
      </c>
      <c r="AR257" s="109" t="str">
        <f t="shared" si="57"/>
        <v/>
      </c>
      <c r="AT257" s="101" t="str">
        <f t="shared" si="58"/>
        <v/>
      </c>
      <c r="AU257" s="132" t="str">
        <f>IF($C257="", "", IFERROR(INDEX('Training &amp; Accreditation Items'!$D$11:$D$263, MATCH(C257, 'Training &amp; Accreditation Items'!$B$11:$B$263, 0)), ""))</f>
        <v/>
      </c>
      <c r="AW257" s="28" t="str">
        <f t="shared" ca="1" si="59"/>
        <v/>
      </c>
    </row>
    <row r="258" spans="1:49" x14ac:dyDescent="0.25">
      <c r="A258" s="2"/>
      <c r="B258" s="21"/>
      <c r="C258" s="35"/>
      <c r="D258" s="11"/>
      <c r="E258" s="11"/>
      <c r="F258" s="36"/>
      <c r="G258" s="2"/>
      <c r="H258" s="49" t="str">
        <f t="shared" si="49"/>
        <v/>
      </c>
      <c r="I258" s="45" t="str">
        <f>IF($C258="", "", IFERROR(INDEX('Training &amp; Accreditation Items'!$E$11:$E$263, MATCH($C258, 'Training &amp; Accreditation Items'!$B$11:$B$263, 0)), ""))</f>
        <v/>
      </c>
      <c r="J258" s="69" t="str">
        <f t="shared" si="50"/>
        <v/>
      </c>
      <c r="K258" s="2"/>
      <c r="L258" s="43"/>
      <c r="M258" s="28" t="str">
        <f t="shared" si="45"/>
        <v/>
      </c>
      <c r="N258" s="28" t="str">
        <f t="shared" si="46"/>
        <v/>
      </c>
      <c r="P258" s="101" t="str">
        <f t="shared" si="51"/>
        <v/>
      </c>
      <c r="S258" s="28" t="str">
        <f>IF('Training &amp; Accreditation Items'!$B258="", "", 'Training &amp; Accreditation Items'!B258)</f>
        <v/>
      </c>
      <c r="U258" s="28" t="str">
        <f t="shared" si="52"/>
        <v/>
      </c>
      <c r="V258" s="28" t="str">
        <f t="shared" si="47"/>
        <v/>
      </c>
      <c r="X258" s="28" t="str">
        <f>IF($C258="", "", IFERROR(INDEX('Training &amp; Accreditation Items'!$N$11:$N$263, MATCH($C258, 'Training &amp; Accreditation Items'!$B$11:$B$263, 0)), ""))</f>
        <v/>
      </c>
      <c r="Z258" s="28">
        <v>248</v>
      </c>
      <c r="AB258" s="112" t="str">
        <f>IF($C258="", "", IF(IFERROR(INDEX('Training &amp; Accreditation Items'!$F$11:$F$263, MATCH($C258, 'Training &amp; Accreditation Items'!$B$11:$B$263, 0)), "")="", "None", IFERROR(INDEX('Training &amp; Accreditation Items'!$F$11:$F$263, MATCH($C258, 'Training &amp; Accreditation Items'!$B$11:$B$263, 0)), "")))</f>
        <v/>
      </c>
      <c r="AD258" s="101" t="str">
        <f t="shared" si="53"/>
        <v/>
      </c>
      <c r="AE258" s="28" t="str">
        <f>IF($AD258="", "", COUNTIF($AD$11:$AD$263, "&lt;"&amp;$AD258)+1+COUNTIF($AD$11:$AD258, $AD258)-1)</f>
        <v/>
      </c>
      <c r="AH258" s="28">
        <v>248</v>
      </c>
      <c r="AJ258" s="101" t="str">
        <f t="shared" si="54"/>
        <v/>
      </c>
      <c r="AL258" s="101" t="str">
        <f t="shared" si="55"/>
        <v/>
      </c>
      <c r="AM258" s="28" t="str">
        <f>IF($AL258="", "", IF(IFERROR(INDEX('Training &amp; Accreditation Items'!$F$11:$F$263, MATCH(IFERROR(INDEX($C$11:$C$263, MATCH($AH258, $Z$11:$Z$263, 0)), ""), 'Training &amp; Accreditation Items'!$B$11:$B$263, 0)), "")="", "None", IFERROR(INDEX('Training &amp; Accreditation Items'!$F$11:$F$263, MATCH(IFERROR(INDEX($C$11:$C$263, MATCH($AH258, $Z$11:$Z$263, 0)), ""), 'Training &amp; Accreditation Items'!$B$11:$B$263, 0)), "")))</f>
        <v/>
      </c>
      <c r="AO258" s="28" t="str">
        <f t="shared" si="56"/>
        <v/>
      </c>
      <c r="AQ258" s="106" t="str">
        <f t="shared" si="48"/>
        <v/>
      </c>
      <c r="AR258" s="109" t="str">
        <f t="shared" si="57"/>
        <v/>
      </c>
      <c r="AT258" s="101" t="str">
        <f t="shared" si="58"/>
        <v/>
      </c>
      <c r="AU258" s="132" t="str">
        <f>IF($C258="", "", IFERROR(INDEX('Training &amp; Accreditation Items'!$D$11:$D$263, MATCH(C258, 'Training &amp; Accreditation Items'!$B$11:$B$263, 0)), ""))</f>
        <v/>
      </c>
      <c r="AW258" s="28" t="str">
        <f t="shared" ca="1" si="59"/>
        <v/>
      </c>
    </row>
    <row r="259" spans="1:49" x14ac:dyDescent="0.25">
      <c r="A259" s="2"/>
      <c r="B259" s="21"/>
      <c r="C259" s="35"/>
      <c r="D259" s="11"/>
      <c r="E259" s="11"/>
      <c r="F259" s="36"/>
      <c r="G259" s="2"/>
      <c r="H259" s="49" t="str">
        <f t="shared" si="49"/>
        <v/>
      </c>
      <c r="I259" s="45" t="str">
        <f>IF($C259="", "", IFERROR(INDEX('Training &amp; Accreditation Items'!$E$11:$E$263, MATCH($C259, 'Training &amp; Accreditation Items'!$B$11:$B$263, 0)), ""))</f>
        <v/>
      </c>
      <c r="J259" s="69" t="str">
        <f t="shared" si="50"/>
        <v/>
      </c>
      <c r="K259" s="2"/>
      <c r="L259" s="43"/>
      <c r="M259" s="28" t="str">
        <f t="shared" si="45"/>
        <v/>
      </c>
      <c r="N259" s="28" t="str">
        <f t="shared" si="46"/>
        <v/>
      </c>
      <c r="P259" s="101" t="str">
        <f t="shared" si="51"/>
        <v/>
      </c>
      <c r="S259" s="28" t="str">
        <f>IF('Training &amp; Accreditation Items'!$B259="", "", 'Training &amp; Accreditation Items'!B259)</f>
        <v/>
      </c>
      <c r="U259" s="28" t="str">
        <f t="shared" si="52"/>
        <v/>
      </c>
      <c r="V259" s="28" t="str">
        <f t="shared" si="47"/>
        <v/>
      </c>
      <c r="X259" s="28" t="str">
        <f>IF($C259="", "", IFERROR(INDEX('Training &amp; Accreditation Items'!$N$11:$N$263, MATCH($C259, 'Training &amp; Accreditation Items'!$B$11:$B$263, 0)), ""))</f>
        <v/>
      </c>
      <c r="Z259" s="28">
        <v>249</v>
      </c>
      <c r="AB259" s="112" t="str">
        <f>IF($C259="", "", IF(IFERROR(INDEX('Training &amp; Accreditation Items'!$F$11:$F$263, MATCH($C259, 'Training &amp; Accreditation Items'!$B$11:$B$263, 0)), "")="", "None", IFERROR(INDEX('Training &amp; Accreditation Items'!$F$11:$F$263, MATCH($C259, 'Training &amp; Accreditation Items'!$B$11:$B$263, 0)), "")))</f>
        <v/>
      </c>
      <c r="AD259" s="101" t="str">
        <f t="shared" si="53"/>
        <v/>
      </c>
      <c r="AE259" s="28" t="str">
        <f>IF($AD259="", "", COUNTIF($AD$11:$AD$263, "&lt;"&amp;$AD259)+1+COUNTIF($AD$11:$AD259, $AD259)-1)</f>
        <v/>
      </c>
      <c r="AH259" s="28">
        <v>249</v>
      </c>
      <c r="AJ259" s="101" t="str">
        <f t="shared" si="54"/>
        <v/>
      </c>
      <c r="AL259" s="101" t="str">
        <f t="shared" si="55"/>
        <v/>
      </c>
      <c r="AM259" s="28" t="str">
        <f>IF($AL259="", "", IF(IFERROR(INDEX('Training &amp; Accreditation Items'!$F$11:$F$263, MATCH(IFERROR(INDEX($C$11:$C$263, MATCH($AH259, $Z$11:$Z$263, 0)), ""), 'Training &amp; Accreditation Items'!$B$11:$B$263, 0)), "")="", "None", IFERROR(INDEX('Training &amp; Accreditation Items'!$F$11:$F$263, MATCH(IFERROR(INDEX($C$11:$C$263, MATCH($AH259, $Z$11:$Z$263, 0)), ""), 'Training &amp; Accreditation Items'!$B$11:$B$263, 0)), "")))</f>
        <v/>
      </c>
      <c r="AO259" s="28" t="str">
        <f t="shared" si="56"/>
        <v/>
      </c>
      <c r="AQ259" s="106" t="str">
        <f t="shared" si="48"/>
        <v/>
      </c>
      <c r="AR259" s="109" t="str">
        <f t="shared" si="57"/>
        <v/>
      </c>
      <c r="AT259" s="101" t="str">
        <f t="shared" si="58"/>
        <v/>
      </c>
      <c r="AU259" s="132" t="str">
        <f>IF($C259="", "", IFERROR(INDEX('Training &amp; Accreditation Items'!$D$11:$D$263, MATCH(C259, 'Training &amp; Accreditation Items'!$B$11:$B$263, 0)), ""))</f>
        <v/>
      </c>
      <c r="AW259" s="28" t="str">
        <f t="shared" ca="1" si="59"/>
        <v/>
      </c>
    </row>
    <row r="260" spans="1:49" x14ac:dyDescent="0.25">
      <c r="A260" s="2"/>
      <c r="B260" s="21"/>
      <c r="C260" s="35"/>
      <c r="D260" s="11"/>
      <c r="E260" s="11"/>
      <c r="F260" s="36"/>
      <c r="G260" s="2"/>
      <c r="H260" s="49" t="str">
        <f t="shared" si="49"/>
        <v/>
      </c>
      <c r="I260" s="45" t="str">
        <f>IF($C260="", "", IFERROR(INDEX('Training &amp; Accreditation Items'!$E$11:$E$263, MATCH($C260, 'Training &amp; Accreditation Items'!$B$11:$B$263, 0)), ""))</f>
        <v/>
      </c>
      <c r="J260" s="69" t="str">
        <f t="shared" si="50"/>
        <v/>
      </c>
      <c r="K260" s="2"/>
      <c r="L260" s="43"/>
      <c r="M260" s="28" t="str">
        <f t="shared" si="45"/>
        <v/>
      </c>
      <c r="N260" s="28" t="str">
        <f t="shared" si="46"/>
        <v/>
      </c>
      <c r="P260" s="101" t="str">
        <f t="shared" si="51"/>
        <v/>
      </c>
      <c r="S260" s="28" t="str">
        <f>IF('Training &amp; Accreditation Items'!$B260="", "", 'Training &amp; Accreditation Items'!B260)</f>
        <v/>
      </c>
      <c r="U260" s="28" t="str">
        <f t="shared" si="52"/>
        <v/>
      </c>
      <c r="V260" s="28" t="str">
        <f t="shared" si="47"/>
        <v/>
      </c>
      <c r="X260" s="28" t="str">
        <f>IF($C260="", "", IFERROR(INDEX('Training &amp; Accreditation Items'!$N$11:$N$263, MATCH($C260, 'Training &amp; Accreditation Items'!$B$11:$B$263, 0)), ""))</f>
        <v/>
      </c>
      <c r="Z260" s="28">
        <v>250</v>
      </c>
      <c r="AB260" s="112" t="str">
        <f>IF($C260="", "", IF(IFERROR(INDEX('Training &amp; Accreditation Items'!$F$11:$F$263, MATCH($C260, 'Training &amp; Accreditation Items'!$B$11:$B$263, 0)), "")="", "None", IFERROR(INDEX('Training &amp; Accreditation Items'!$F$11:$F$263, MATCH($C260, 'Training &amp; Accreditation Items'!$B$11:$B$263, 0)), "")))</f>
        <v/>
      </c>
      <c r="AD260" s="101" t="str">
        <f t="shared" si="53"/>
        <v/>
      </c>
      <c r="AE260" s="28" t="str">
        <f>IF($AD260="", "", COUNTIF($AD$11:$AD$263, "&lt;"&amp;$AD260)+1+COUNTIF($AD$11:$AD260, $AD260)-1)</f>
        <v/>
      </c>
      <c r="AH260" s="28">
        <v>250</v>
      </c>
      <c r="AJ260" s="101" t="str">
        <f t="shared" si="54"/>
        <v/>
      </c>
      <c r="AL260" s="101" t="str">
        <f t="shared" si="55"/>
        <v/>
      </c>
      <c r="AM260" s="28" t="str">
        <f>IF($AL260="", "", IF(IFERROR(INDEX('Training &amp; Accreditation Items'!$F$11:$F$263, MATCH(IFERROR(INDEX($C$11:$C$263, MATCH($AH260, $Z$11:$Z$263, 0)), ""), 'Training &amp; Accreditation Items'!$B$11:$B$263, 0)), "")="", "None", IFERROR(INDEX('Training &amp; Accreditation Items'!$F$11:$F$263, MATCH(IFERROR(INDEX($C$11:$C$263, MATCH($AH260, $Z$11:$Z$263, 0)), ""), 'Training &amp; Accreditation Items'!$B$11:$B$263, 0)), "")))</f>
        <v/>
      </c>
      <c r="AO260" s="28" t="str">
        <f t="shared" si="56"/>
        <v/>
      </c>
      <c r="AQ260" s="106" t="str">
        <f t="shared" si="48"/>
        <v/>
      </c>
      <c r="AR260" s="109" t="str">
        <f t="shared" si="57"/>
        <v/>
      </c>
      <c r="AT260" s="101" t="str">
        <f t="shared" si="58"/>
        <v/>
      </c>
      <c r="AU260" s="132" t="str">
        <f>IF($C260="", "", IFERROR(INDEX('Training &amp; Accreditation Items'!$D$11:$D$263, MATCH(C260, 'Training &amp; Accreditation Items'!$B$11:$B$263, 0)), ""))</f>
        <v/>
      </c>
      <c r="AW260" s="28" t="str">
        <f t="shared" ca="1" si="59"/>
        <v/>
      </c>
    </row>
    <row r="261" spans="1:49" x14ac:dyDescent="0.25">
      <c r="A261" s="2"/>
      <c r="B261" s="21"/>
      <c r="C261" s="35"/>
      <c r="D261" s="11"/>
      <c r="E261" s="11"/>
      <c r="F261" s="36"/>
      <c r="G261" s="2"/>
      <c r="H261" s="49" t="str">
        <f t="shared" si="49"/>
        <v/>
      </c>
      <c r="I261" s="45" t="str">
        <f>IF($C261="", "", IFERROR(INDEX('Training &amp; Accreditation Items'!$E$11:$E$263, MATCH($C261, 'Training &amp; Accreditation Items'!$B$11:$B$263, 0)), ""))</f>
        <v/>
      </c>
      <c r="J261" s="69" t="str">
        <f t="shared" si="50"/>
        <v/>
      </c>
      <c r="K261" s="2"/>
      <c r="L261" s="43"/>
      <c r="M261" s="28" t="str">
        <f t="shared" si="45"/>
        <v/>
      </c>
      <c r="N261" s="28" t="str">
        <f t="shared" si="46"/>
        <v/>
      </c>
      <c r="P261" s="101" t="str">
        <f t="shared" si="51"/>
        <v/>
      </c>
      <c r="S261" s="28" t="str">
        <f>IF('Training &amp; Accreditation Items'!$B261="", "", 'Training &amp; Accreditation Items'!B261)</f>
        <v/>
      </c>
      <c r="U261" s="28" t="str">
        <f t="shared" si="52"/>
        <v/>
      </c>
      <c r="V261" s="28" t="str">
        <f t="shared" si="47"/>
        <v/>
      </c>
      <c r="X261" s="28" t="str">
        <f>IF($C261="", "", IFERROR(INDEX('Training &amp; Accreditation Items'!$N$11:$N$263, MATCH($C261, 'Training &amp; Accreditation Items'!$B$11:$B$263, 0)), ""))</f>
        <v/>
      </c>
      <c r="Z261" s="28">
        <v>251</v>
      </c>
      <c r="AB261" s="112" t="str">
        <f>IF($C261="", "", IF(IFERROR(INDEX('Training &amp; Accreditation Items'!$F$11:$F$263, MATCH($C261, 'Training &amp; Accreditation Items'!$B$11:$B$263, 0)), "")="", "None", IFERROR(INDEX('Training &amp; Accreditation Items'!$F$11:$F$263, MATCH($C261, 'Training &amp; Accreditation Items'!$B$11:$B$263, 0)), "")))</f>
        <v/>
      </c>
      <c r="AD261" s="101" t="str">
        <f t="shared" si="53"/>
        <v/>
      </c>
      <c r="AE261" s="28" t="str">
        <f>IF($AD261="", "", COUNTIF($AD$11:$AD$263, "&lt;"&amp;$AD261)+1+COUNTIF($AD$11:$AD261, $AD261)-1)</f>
        <v/>
      </c>
      <c r="AH261" s="28">
        <v>251</v>
      </c>
      <c r="AJ261" s="101" t="str">
        <f t="shared" si="54"/>
        <v/>
      </c>
      <c r="AL261" s="101" t="str">
        <f t="shared" si="55"/>
        <v/>
      </c>
      <c r="AM261" s="28" t="str">
        <f>IF($AL261="", "", IF(IFERROR(INDEX('Training &amp; Accreditation Items'!$F$11:$F$263, MATCH(IFERROR(INDEX($C$11:$C$263, MATCH($AH261, $Z$11:$Z$263, 0)), ""), 'Training &amp; Accreditation Items'!$B$11:$B$263, 0)), "")="", "None", IFERROR(INDEX('Training &amp; Accreditation Items'!$F$11:$F$263, MATCH(IFERROR(INDEX($C$11:$C$263, MATCH($AH261, $Z$11:$Z$263, 0)), ""), 'Training &amp; Accreditation Items'!$B$11:$B$263, 0)), "")))</f>
        <v/>
      </c>
      <c r="AO261" s="28" t="str">
        <f t="shared" si="56"/>
        <v/>
      </c>
      <c r="AQ261" s="106" t="str">
        <f t="shared" si="48"/>
        <v/>
      </c>
      <c r="AR261" s="109" t="str">
        <f t="shared" si="57"/>
        <v/>
      </c>
      <c r="AT261" s="101" t="str">
        <f t="shared" si="58"/>
        <v/>
      </c>
      <c r="AU261" s="132" t="str">
        <f>IF($C261="", "", IFERROR(INDEX('Training &amp; Accreditation Items'!$D$11:$D$263, MATCH(C261, 'Training &amp; Accreditation Items'!$B$11:$B$263, 0)), ""))</f>
        <v/>
      </c>
      <c r="AW261" s="28" t="str">
        <f t="shared" ca="1" si="59"/>
        <v/>
      </c>
    </row>
    <row r="262" spans="1:49" x14ac:dyDescent="0.25">
      <c r="A262" s="2"/>
      <c r="B262" s="21"/>
      <c r="C262" s="35"/>
      <c r="D262" s="11"/>
      <c r="E262" s="11"/>
      <c r="F262" s="36"/>
      <c r="G262" s="2"/>
      <c r="H262" s="49" t="str">
        <f t="shared" si="49"/>
        <v/>
      </c>
      <c r="I262" s="45" t="str">
        <f>IF($C262="", "", IFERROR(INDEX('Training &amp; Accreditation Items'!$E$11:$E$263, MATCH($C262, 'Training &amp; Accreditation Items'!$B$11:$B$263, 0)), ""))</f>
        <v/>
      </c>
      <c r="J262" s="69" t="str">
        <f t="shared" si="50"/>
        <v/>
      </c>
      <c r="K262" s="2"/>
      <c r="L262" s="43"/>
      <c r="M262" s="28" t="str">
        <f t="shared" si="45"/>
        <v/>
      </c>
      <c r="N262" s="28" t="str">
        <f t="shared" si="46"/>
        <v/>
      </c>
      <c r="P262" s="101" t="str">
        <f t="shared" si="51"/>
        <v/>
      </c>
      <c r="S262" s="28" t="str">
        <f>IF('Training &amp; Accreditation Items'!$B262="", "", 'Training &amp; Accreditation Items'!B262)</f>
        <v/>
      </c>
      <c r="U262" s="28" t="str">
        <f t="shared" si="52"/>
        <v/>
      </c>
      <c r="V262" s="28" t="str">
        <f t="shared" si="47"/>
        <v/>
      </c>
      <c r="X262" s="28" t="str">
        <f>IF($C262="", "", IFERROR(INDEX('Training &amp; Accreditation Items'!$N$11:$N$263, MATCH($C262, 'Training &amp; Accreditation Items'!$B$11:$B$263, 0)), ""))</f>
        <v/>
      </c>
      <c r="Z262" s="28">
        <v>252</v>
      </c>
      <c r="AB262" s="112" t="str">
        <f>IF($C262="", "", IF(IFERROR(INDEX('Training &amp; Accreditation Items'!$F$11:$F$263, MATCH($C262, 'Training &amp; Accreditation Items'!$B$11:$B$263, 0)), "")="", "None", IFERROR(INDEX('Training &amp; Accreditation Items'!$F$11:$F$263, MATCH($C262, 'Training &amp; Accreditation Items'!$B$11:$B$263, 0)), "")))</f>
        <v/>
      </c>
      <c r="AD262" s="101" t="str">
        <f t="shared" si="53"/>
        <v/>
      </c>
      <c r="AE262" s="28" t="str">
        <f>IF($AD262="", "", COUNTIF($AD$11:$AD$263, "&lt;"&amp;$AD262)+1+COUNTIF($AD$11:$AD262, $AD262)-1)</f>
        <v/>
      </c>
      <c r="AH262" s="28">
        <v>252</v>
      </c>
      <c r="AJ262" s="101" t="str">
        <f t="shared" si="54"/>
        <v/>
      </c>
      <c r="AL262" s="101" t="str">
        <f t="shared" si="55"/>
        <v/>
      </c>
      <c r="AM262" s="28" t="str">
        <f>IF($AL262="", "", IF(IFERROR(INDEX('Training &amp; Accreditation Items'!$F$11:$F$263, MATCH(IFERROR(INDEX($C$11:$C$263, MATCH($AH262, $Z$11:$Z$263, 0)), ""), 'Training &amp; Accreditation Items'!$B$11:$B$263, 0)), "")="", "None", IFERROR(INDEX('Training &amp; Accreditation Items'!$F$11:$F$263, MATCH(IFERROR(INDEX($C$11:$C$263, MATCH($AH262, $Z$11:$Z$263, 0)), ""), 'Training &amp; Accreditation Items'!$B$11:$B$263, 0)), "")))</f>
        <v/>
      </c>
      <c r="AO262" s="28" t="str">
        <f t="shared" si="56"/>
        <v/>
      </c>
      <c r="AQ262" s="106" t="str">
        <f t="shared" si="48"/>
        <v/>
      </c>
      <c r="AR262" s="109" t="str">
        <f t="shared" si="57"/>
        <v/>
      </c>
      <c r="AT262" s="101" t="str">
        <f t="shared" si="58"/>
        <v/>
      </c>
      <c r="AU262" s="132" t="str">
        <f>IF($C262="", "", IFERROR(INDEX('Training &amp; Accreditation Items'!$D$11:$D$263, MATCH(C262, 'Training &amp; Accreditation Items'!$B$11:$B$263, 0)), ""))</f>
        <v/>
      </c>
      <c r="AW262" s="28" t="str">
        <f t="shared" ca="1" si="59"/>
        <v/>
      </c>
    </row>
    <row r="263" spans="1:49" x14ac:dyDescent="0.25">
      <c r="A263" s="2"/>
      <c r="B263" s="24"/>
      <c r="C263" s="37"/>
      <c r="D263" s="13"/>
      <c r="E263" s="13"/>
      <c r="F263" s="38"/>
      <c r="G263" s="2"/>
      <c r="H263" s="50" t="str">
        <f t="shared" si="49"/>
        <v/>
      </c>
      <c r="I263" s="46" t="str">
        <f>IF($C263="", "", IFERROR(INDEX('Training &amp; Accreditation Items'!$E$11:$E$263, MATCH($C263, 'Training &amp; Accreditation Items'!$B$11:$B$263, 0)), ""))</f>
        <v/>
      </c>
      <c r="J263" s="70" t="str">
        <f t="shared" si="50"/>
        <v/>
      </c>
      <c r="K263" s="2"/>
      <c r="L263" s="43"/>
      <c r="M263" s="29" t="str">
        <f t="shared" ref="M263" si="60">IF(OR(B263="", C263=""), "", CONCATENATE(B263, " - ", C263))</f>
        <v/>
      </c>
      <c r="N263" s="29" t="str">
        <f t="shared" si="46"/>
        <v/>
      </c>
      <c r="P263" s="102" t="str">
        <f t="shared" si="51"/>
        <v/>
      </c>
      <c r="S263" s="29" t="str">
        <f>IF('Training &amp; Accreditation Items'!$B263="", "", 'Training &amp; Accreditation Items'!B263)</f>
        <v/>
      </c>
      <c r="U263" s="29" t="str">
        <f t="shared" ref="U263" si="61">IF($B263="", "", COUNTIF($R$11:$R$131, $B263))</f>
        <v/>
      </c>
      <c r="V263" s="29" t="str">
        <f t="shared" si="47"/>
        <v/>
      </c>
      <c r="X263" s="29" t="str">
        <f>IF($C263="", "", IFERROR(INDEX('Training &amp; Accreditation Items'!$N$11:$N$263, MATCH($C263, 'Training &amp; Accreditation Items'!$B$11:$B$263, 0)), ""))</f>
        <v/>
      </c>
      <c r="Z263" s="29">
        <v>253</v>
      </c>
      <c r="AB263" s="113" t="str">
        <f>IF($C263="", "", IF(IFERROR(INDEX('Training &amp; Accreditation Items'!$F$11:$F$263, MATCH($C263, 'Training &amp; Accreditation Items'!$B$11:$B$263, 0)), "")="", "None", IFERROR(INDEX('Training &amp; Accreditation Items'!$F$11:$F$263, MATCH($C263, 'Training &amp; Accreditation Items'!$B$11:$B$263, 0)), "")))</f>
        <v/>
      </c>
      <c r="AD263" s="102" t="str">
        <f t="shared" si="53"/>
        <v/>
      </c>
      <c r="AE263" s="29" t="str">
        <f>IF($AD263="", "", COUNTIF($AD$11:$AD$263, "&lt;"&amp;$AD263)+1+COUNTIF($AD$11:$AD263, $AD263)-1)</f>
        <v/>
      </c>
      <c r="AH263" s="29">
        <v>253</v>
      </c>
      <c r="AJ263" s="102" t="str">
        <f t="shared" si="54"/>
        <v/>
      </c>
      <c r="AL263" s="101" t="str">
        <f t="shared" si="55"/>
        <v/>
      </c>
      <c r="AM263" s="28" t="str">
        <f>IF($AL263="", "", IF(IFERROR(INDEX('Training &amp; Accreditation Items'!$F$11:$F$263, MATCH(IFERROR(INDEX($C$11:$C$263, MATCH($AH263, $Z$11:$Z$263, 0)), ""), 'Training &amp; Accreditation Items'!$B$11:$B$263, 0)), "")="", "None", IFERROR(INDEX('Training &amp; Accreditation Items'!$F$11:$F$263, MATCH(IFERROR(INDEX($C$11:$C$263, MATCH($AH263, $Z$11:$Z$263, 0)), ""), 'Training &amp; Accreditation Items'!$B$11:$B$263, 0)), "")))</f>
        <v/>
      </c>
      <c r="AO263" s="28" t="str">
        <f t="shared" si="56"/>
        <v/>
      </c>
      <c r="AQ263" s="106" t="str">
        <f t="shared" si="48"/>
        <v/>
      </c>
      <c r="AR263" s="109" t="str">
        <f t="shared" si="57"/>
        <v/>
      </c>
      <c r="AT263" s="102" t="str">
        <f t="shared" si="58"/>
        <v/>
      </c>
      <c r="AU263" s="133" t="str">
        <f>IF($C263="", "", IFERROR(INDEX('Training &amp; Accreditation Items'!$D$11:$D$263, MATCH(C263, 'Training &amp; Accreditation Items'!$B$11:$B$263, 0)), ""))</f>
        <v/>
      </c>
      <c r="AW263" s="29" t="str">
        <f t="shared" ca="1" si="59"/>
        <v/>
      </c>
    </row>
    <row r="264" spans="1:49" x14ac:dyDescent="0.25">
      <c r="A264" s="2"/>
      <c r="B264" s="2"/>
      <c r="C264" s="2"/>
      <c r="D264" s="2"/>
      <c r="E264" s="2"/>
      <c r="F264" s="2"/>
      <c r="G264" s="2"/>
      <c r="H264" s="2"/>
      <c r="I264" s="2"/>
      <c r="J264" s="2"/>
      <c r="K264" s="2"/>
      <c r="AH264" s="27">
        <v>1</v>
      </c>
      <c r="AJ264" s="100">
        <f t="shared" ref="AJ264:AJ327" si="62">IF(AJ11="", "", DATE(YEAR($AJ11), MONTH(AJ11)+$X11, DAY(AJ11)))</f>
        <v>44013</v>
      </c>
      <c r="AL264" s="101" t="str">
        <f t="shared" ca="1" si="55"/>
        <v/>
      </c>
      <c r="AM264" s="28" t="str">
        <f ca="1">IF($AL264="", "", IF(IFERROR(INDEX('Training &amp; Accreditation Items'!$F$11:$F$263, MATCH(IFERROR(INDEX($C$11:$C$263, MATCH($AH264, $Z$11:$Z$263, 0)), ""), 'Training &amp; Accreditation Items'!$B$11:$B$263, 0)), "")="", "None", IFERROR(INDEX('Training &amp; Accreditation Items'!$F$11:$F$263, MATCH(IFERROR(INDEX($C$11:$C$263, MATCH($AH264, $Z$11:$Z$263, 0)), ""), 'Training &amp; Accreditation Items'!$B$11:$B$263, 0)), "")))</f>
        <v/>
      </c>
      <c r="AO264" s="28" t="str">
        <f t="shared" ca="1" si="56"/>
        <v/>
      </c>
      <c r="AQ264" s="106" t="str">
        <f t="shared" ca="1" si="48"/>
        <v/>
      </c>
      <c r="AR264" s="109" t="str">
        <f t="shared" ca="1" si="57"/>
        <v/>
      </c>
      <c r="AT264" s="134"/>
      <c r="AU264" s="135"/>
      <c r="AV264" s="135"/>
      <c r="AW264" s="115"/>
    </row>
    <row r="265" spans="1:49" ht="15" hidden="1" customHeight="1" x14ac:dyDescent="0.25">
      <c r="AH265" s="28">
        <v>2</v>
      </c>
      <c r="AJ265" s="101">
        <f t="shared" si="62"/>
        <v>44013</v>
      </c>
      <c r="AL265" s="101" t="str">
        <f t="shared" ca="1" si="55"/>
        <v/>
      </c>
      <c r="AM265" s="28" t="str">
        <f ca="1">IF($AL265="", "", IF(IFERROR(INDEX('Training &amp; Accreditation Items'!$F$11:$F$263, MATCH(IFERROR(INDEX($C$11:$C$263, MATCH($AH265, $Z$11:$Z$263, 0)), ""), 'Training &amp; Accreditation Items'!$B$11:$B$263, 0)), "")="", "None", IFERROR(INDEX('Training &amp; Accreditation Items'!$F$11:$F$263, MATCH(IFERROR(INDEX($C$11:$C$263, MATCH($AH265, $Z$11:$Z$263, 0)), ""), 'Training &amp; Accreditation Items'!$B$11:$B$263, 0)), "")))</f>
        <v/>
      </c>
      <c r="AO265" s="28" t="str">
        <f t="shared" ca="1" si="56"/>
        <v/>
      </c>
      <c r="AQ265" s="106" t="str">
        <f t="shared" ca="1" si="48"/>
        <v/>
      </c>
      <c r="AR265" s="109" t="str">
        <f t="shared" ca="1" si="57"/>
        <v/>
      </c>
      <c r="AT265" s="134"/>
      <c r="AU265" s="135"/>
      <c r="AV265" s="135"/>
      <c r="AW265" s="115"/>
    </row>
    <row r="266" spans="1:49" ht="15" hidden="1" customHeight="1" x14ac:dyDescent="0.25">
      <c r="AH266" s="28">
        <v>3</v>
      </c>
      <c r="AJ266" s="101">
        <f t="shared" si="62"/>
        <v>44013</v>
      </c>
      <c r="AL266" s="101" t="str">
        <f t="shared" ca="1" si="55"/>
        <v/>
      </c>
      <c r="AM266" s="28" t="str">
        <f ca="1">IF($AL266="", "", IF(IFERROR(INDEX('Training &amp; Accreditation Items'!$F$11:$F$263, MATCH(IFERROR(INDEX($C$11:$C$263, MATCH($AH266, $Z$11:$Z$263, 0)), ""), 'Training &amp; Accreditation Items'!$B$11:$B$263, 0)), "")="", "None", IFERROR(INDEX('Training &amp; Accreditation Items'!$F$11:$F$263, MATCH(IFERROR(INDEX($C$11:$C$263, MATCH($AH266, $Z$11:$Z$263, 0)), ""), 'Training &amp; Accreditation Items'!$B$11:$B$263, 0)), "")))</f>
        <v/>
      </c>
      <c r="AO266" s="28" t="str">
        <f t="shared" ca="1" si="56"/>
        <v/>
      </c>
      <c r="AQ266" s="106" t="str">
        <f t="shared" ca="1" si="48"/>
        <v/>
      </c>
      <c r="AR266" s="109" t="str">
        <f t="shared" ca="1" si="57"/>
        <v/>
      </c>
      <c r="AT266" s="134"/>
      <c r="AU266" s="135"/>
      <c r="AV266" s="135"/>
      <c r="AW266" s="115"/>
    </row>
    <row r="267" spans="1:49" ht="15" hidden="1" customHeight="1" x14ac:dyDescent="0.25">
      <c r="AH267" s="28">
        <v>4</v>
      </c>
      <c r="AJ267" s="101">
        <f t="shared" si="62"/>
        <v>44013</v>
      </c>
      <c r="AL267" s="101" t="str">
        <f t="shared" ca="1" si="55"/>
        <v/>
      </c>
      <c r="AM267" s="28" t="str">
        <f ca="1">IF($AL267="", "", IF(IFERROR(INDEX('Training &amp; Accreditation Items'!$F$11:$F$263, MATCH(IFERROR(INDEX($C$11:$C$263, MATCH($AH267, $Z$11:$Z$263, 0)), ""), 'Training &amp; Accreditation Items'!$B$11:$B$263, 0)), "")="", "None", IFERROR(INDEX('Training &amp; Accreditation Items'!$F$11:$F$263, MATCH(IFERROR(INDEX($C$11:$C$263, MATCH($AH267, $Z$11:$Z$263, 0)), ""), 'Training &amp; Accreditation Items'!$B$11:$B$263, 0)), "")))</f>
        <v/>
      </c>
      <c r="AO267" s="28" t="str">
        <f t="shared" ca="1" si="56"/>
        <v/>
      </c>
      <c r="AQ267" s="106" t="str">
        <f t="shared" ref="AQ267:AQ330" ca="1" si="63">IF($AL267="", "", IFERROR(INDEX($I$11:$I$263, MATCH($AH267, $Z$11:$Z$263, 0)), ""))</f>
        <v/>
      </c>
      <c r="AR267" s="109" t="str">
        <f t="shared" ca="1" si="57"/>
        <v/>
      </c>
      <c r="AT267" s="134"/>
      <c r="AU267" s="135"/>
      <c r="AV267" s="135"/>
      <c r="AW267" s="115"/>
    </row>
    <row r="268" spans="1:49" ht="15" hidden="1" customHeight="1" x14ac:dyDescent="0.25">
      <c r="AH268" s="28">
        <v>5</v>
      </c>
      <c r="AJ268" s="101">
        <f t="shared" si="62"/>
        <v>44013</v>
      </c>
      <c r="AL268" s="101" t="str">
        <f t="shared" ref="AL268:AL331" ca="1" si="64">IF($AJ268="", "", IF(OR($AJ268&lt;$AJ$5, $AJ268&gt;$AJ$6), "", $AJ268))</f>
        <v/>
      </c>
      <c r="AM268" s="28" t="str">
        <f ca="1">IF($AL268="", "", IF(IFERROR(INDEX('Training &amp; Accreditation Items'!$F$11:$F$263, MATCH(IFERROR(INDEX($C$11:$C$263, MATCH($AH268, $Z$11:$Z$263, 0)), ""), 'Training &amp; Accreditation Items'!$B$11:$B$263, 0)), "")="", "None", IFERROR(INDEX('Training &amp; Accreditation Items'!$F$11:$F$263, MATCH(IFERROR(INDEX($C$11:$C$263, MATCH($AH268, $Z$11:$Z$263, 0)), ""), 'Training &amp; Accreditation Items'!$B$11:$B$263, 0)), "")))</f>
        <v/>
      </c>
      <c r="AO268" s="28" t="str">
        <f t="shared" ref="AO268:AO331" ca="1" si="65">IF($AL268="", "", TEXT($AL268, "mmm yyyy"))</f>
        <v/>
      </c>
      <c r="AQ268" s="106" t="str">
        <f t="shared" ca="1" si="63"/>
        <v/>
      </c>
      <c r="AR268" s="109" t="str">
        <f t="shared" ref="AR268:AR331" ca="1" si="66">IF($AO268="", "", CONCATENATE($AO268, " - ", $AM268))</f>
        <v/>
      </c>
      <c r="AT268" s="134"/>
      <c r="AU268" s="135"/>
      <c r="AV268" s="135"/>
      <c r="AW268" s="115"/>
    </row>
    <row r="269" spans="1:49" ht="15" hidden="1" customHeight="1" x14ac:dyDescent="0.25">
      <c r="AH269" s="28">
        <v>6</v>
      </c>
      <c r="AJ269" s="101">
        <f t="shared" si="62"/>
        <v>44013</v>
      </c>
      <c r="AL269" s="101" t="str">
        <f t="shared" ca="1" si="64"/>
        <v/>
      </c>
      <c r="AM269" s="28" t="str">
        <f ca="1">IF($AL269="", "", IF(IFERROR(INDEX('Training &amp; Accreditation Items'!$F$11:$F$263, MATCH(IFERROR(INDEX($C$11:$C$263, MATCH($AH269, $Z$11:$Z$263, 0)), ""), 'Training &amp; Accreditation Items'!$B$11:$B$263, 0)), "")="", "None", IFERROR(INDEX('Training &amp; Accreditation Items'!$F$11:$F$263, MATCH(IFERROR(INDEX($C$11:$C$263, MATCH($AH269, $Z$11:$Z$263, 0)), ""), 'Training &amp; Accreditation Items'!$B$11:$B$263, 0)), "")))</f>
        <v/>
      </c>
      <c r="AO269" s="28" t="str">
        <f t="shared" ca="1" si="65"/>
        <v/>
      </c>
      <c r="AQ269" s="106" t="str">
        <f t="shared" ca="1" si="63"/>
        <v/>
      </c>
      <c r="AR269" s="109" t="str">
        <f t="shared" ca="1" si="66"/>
        <v/>
      </c>
      <c r="AT269" s="134"/>
      <c r="AU269" s="135"/>
      <c r="AV269" s="135"/>
      <c r="AW269" s="115"/>
    </row>
    <row r="270" spans="1:49" ht="15" hidden="1" customHeight="1" x14ac:dyDescent="0.25">
      <c r="AH270" s="28">
        <v>7</v>
      </c>
      <c r="AJ270" s="101" t="str">
        <f t="shared" si="62"/>
        <v/>
      </c>
      <c r="AL270" s="101" t="str">
        <f t="shared" si="64"/>
        <v/>
      </c>
      <c r="AM270" s="28" t="str">
        <f>IF($AL270="", "", IF(IFERROR(INDEX('Training &amp; Accreditation Items'!$F$11:$F$263, MATCH(IFERROR(INDEX($C$11:$C$263, MATCH($AH270, $Z$11:$Z$263, 0)), ""), 'Training &amp; Accreditation Items'!$B$11:$B$263, 0)), "")="", "None", IFERROR(INDEX('Training &amp; Accreditation Items'!$F$11:$F$263, MATCH(IFERROR(INDEX($C$11:$C$263, MATCH($AH270, $Z$11:$Z$263, 0)), ""), 'Training &amp; Accreditation Items'!$B$11:$B$263, 0)), "")))</f>
        <v/>
      </c>
      <c r="AO270" s="28" t="str">
        <f t="shared" si="65"/>
        <v/>
      </c>
      <c r="AQ270" s="106" t="str">
        <f t="shared" si="63"/>
        <v/>
      </c>
      <c r="AR270" s="109" t="str">
        <f t="shared" si="66"/>
        <v/>
      </c>
      <c r="AT270" s="134"/>
      <c r="AU270" s="135"/>
      <c r="AV270" s="135"/>
      <c r="AW270" s="115"/>
    </row>
    <row r="271" spans="1:49" ht="15" hidden="1" customHeight="1" x14ac:dyDescent="0.25">
      <c r="AH271" s="28">
        <v>8</v>
      </c>
      <c r="AJ271" s="101" t="str">
        <f t="shared" si="62"/>
        <v/>
      </c>
      <c r="AL271" s="101" t="str">
        <f t="shared" si="64"/>
        <v/>
      </c>
      <c r="AM271" s="28" t="str">
        <f>IF($AL271="", "", IF(IFERROR(INDEX('Training &amp; Accreditation Items'!$F$11:$F$263, MATCH(IFERROR(INDEX($C$11:$C$263, MATCH($AH271, $Z$11:$Z$263, 0)), ""), 'Training &amp; Accreditation Items'!$B$11:$B$263, 0)), "")="", "None", IFERROR(INDEX('Training &amp; Accreditation Items'!$F$11:$F$263, MATCH(IFERROR(INDEX($C$11:$C$263, MATCH($AH271, $Z$11:$Z$263, 0)), ""), 'Training &amp; Accreditation Items'!$B$11:$B$263, 0)), "")))</f>
        <v/>
      </c>
      <c r="AO271" s="28" t="str">
        <f t="shared" si="65"/>
        <v/>
      </c>
      <c r="AQ271" s="106" t="str">
        <f t="shared" si="63"/>
        <v/>
      </c>
      <c r="AR271" s="109" t="str">
        <f t="shared" si="66"/>
        <v/>
      </c>
      <c r="AT271" s="134"/>
      <c r="AU271" s="135"/>
      <c r="AV271" s="135"/>
      <c r="AW271" s="115"/>
    </row>
    <row r="272" spans="1:49" ht="15" hidden="1" customHeight="1" x14ac:dyDescent="0.25">
      <c r="AH272" s="28">
        <v>9</v>
      </c>
      <c r="AJ272" s="101" t="str">
        <f t="shared" si="62"/>
        <v/>
      </c>
      <c r="AL272" s="101" t="str">
        <f t="shared" si="64"/>
        <v/>
      </c>
      <c r="AM272" s="28" t="str">
        <f>IF($AL272="", "", IF(IFERROR(INDEX('Training &amp; Accreditation Items'!$F$11:$F$263, MATCH(IFERROR(INDEX($C$11:$C$263, MATCH($AH272, $Z$11:$Z$263, 0)), ""), 'Training &amp; Accreditation Items'!$B$11:$B$263, 0)), "")="", "None", IFERROR(INDEX('Training &amp; Accreditation Items'!$F$11:$F$263, MATCH(IFERROR(INDEX($C$11:$C$263, MATCH($AH272, $Z$11:$Z$263, 0)), ""), 'Training &amp; Accreditation Items'!$B$11:$B$263, 0)), "")))</f>
        <v/>
      </c>
      <c r="AO272" s="28" t="str">
        <f t="shared" si="65"/>
        <v/>
      </c>
      <c r="AQ272" s="106" t="str">
        <f t="shared" si="63"/>
        <v/>
      </c>
      <c r="AR272" s="109" t="str">
        <f t="shared" si="66"/>
        <v/>
      </c>
      <c r="AT272" s="134"/>
      <c r="AU272" s="135"/>
      <c r="AV272" s="135"/>
      <c r="AW272" s="115"/>
    </row>
    <row r="273" spans="34:49" ht="15" hidden="1" customHeight="1" x14ac:dyDescent="0.25">
      <c r="AH273" s="28">
        <v>10</v>
      </c>
      <c r="AJ273" s="101" t="str">
        <f t="shared" si="62"/>
        <v/>
      </c>
      <c r="AL273" s="101" t="str">
        <f t="shared" si="64"/>
        <v/>
      </c>
      <c r="AM273" s="28" t="str">
        <f>IF($AL273="", "", IF(IFERROR(INDEX('Training &amp; Accreditation Items'!$F$11:$F$263, MATCH(IFERROR(INDEX($C$11:$C$263, MATCH($AH273, $Z$11:$Z$263, 0)), ""), 'Training &amp; Accreditation Items'!$B$11:$B$263, 0)), "")="", "None", IFERROR(INDEX('Training &amp; Accreditation Items'!$F$11:$F$263, MATCH(IFERROR(INDEX($C$11:$C$263, MATCH($AH273, $Z$11:$Z$263, 0)), ""), 'Training &amp; Accreditation Items'!$B$11:$B$263, 0)), "")))</f>
        <v/>
      </c>
      <c r="AO273" s="28" t="str">
        <f t="shared" si="65"/>
        <v/>
      </c>
      <c r="AQ273" s="106" t="str">
        <f t="shared" si="63"/>
        <v/>
      </c>
      <c r="AR273" s="109" t="str">
        <f t="shared" si="66"/>
        <v/>
      </c>
      <c r="AT273" s="134"/>
      <c r="AU273" s="135"/>
      <c r="AV273" s="135"/>
      <c r="AW273" s="115"/>
    </row>
    <row r="274" spans="34:49" ht="15" hidden="1" customHeight="1" x14ac:dyDescent="0.25">
      <c r="AH274" s="28">
        <v>11</v>
      </c>
      <c r="AJ274" s="101" t="str">
        <f t="shared" si="62"/>
        <v/>
      </c>
      <c r="AL274" s="101" t="str">
        <f t="shared" si="64"/>
        <v/>
      </c>
      <c r="AM274" s="28" t="str">
        <f>IF($AL274="", "", IF(IFERROR(INDEX('Training &amp; Accreditation Items'!$F$11:$F$263, MATCH(IFERROR(INDEX($C$11:$C$263, MATCH($AH274, $Z$11:$Z$263, 0)), ""), 'Training &amp; Accreditation Items'!$B$11:$B$263, 0)), "")="", "None", IFERROR(INDEX('Training &amp; Accreditation Items'!$F$11:$F$263, MATCH(IFERROR(INDEX($C$11:$C$263, MATCH($AH274, $Z$11:$Z$263, 0)), ""), 'Training &amp; Accreditation Items'!$B$11:$B$263, 0)), "")))</f>
        <v/>
      </c>
      <c r="AO274" s="28" t="str">
        <f t="shared" si="65"/>
        <v/>
      </c>
      <c r="AQ274" s="106" t="str">
        <f t="shared" si="63"/>
        <v/>
      </c>
      <c r="AR274" s="109" t="str">
        <f t="shared" si="66"/>
        <v/>
      </c>
      <c r="AT274" s="134"/>
      <c r="AU274" s="135"/>
      <c r="AV274" s="135"/>
      <c r="AW274" s="115"/>
    </row>
    <row r="275" spans="34:49" ht="15" hidden="1" customHeight="1" x14ac:dyDescent="0.25">
      <c r="AH275" s="28">
        <v>12</v>
      </c>
      <c r="AJ275" s="101" t="str">
        <f t="shared" si="62"/>
        <v/>
      </c>
      <c r="AL275" s="101" t="str">
        <f t="shared" si="64"/>
        <v/>
      </c>
      <c r="AM275" s="28" t="str">
        <f>IF($AL275="", "", IF(IFERROR(INDEX('Training &amp; Accreditation Items'!$F$11:$F$263, MATCH(IFERROR(INDEX($C$11:$C$263, MATCH($AH275, $Z$11:$Z$263, 0)), ""), 'Training &amp; Accreditation Items'!$B$11:$B$263, 0)), "")="", "None", IFERROR(INDEX('Training &amp; Accreditation Items'!$F$11:$F$263, MATCH(IFERROR(INDEX($C$11:$C$263, MATCH($AH275, $Z$11:$Z$263, 0)), ""), 'Training &amp; Accreditation Items'!$B$11:$B$263, 0)), "")))</f>
        <v/>
      </c>
      <c r="AO275" s="28" t="str">
        <f t="shared" si="65"/>
        <v/>
      </c>
      <c r="AQ275" s="106" t="str">
        <f t="shared" si="63"/>
        <v/>
      </c>
      <c r="AR275" s="109" t="str">
        <f t="shared" si="66"/>
        <v/>
      </c>
      <c r="AT275" s="134"/>
      <c r="AU275" s="135"/>
      <c r="AV275" s="135"/>
      <c r="AW275" s="115"/>
    </row>
    <row r="276" spans="34:49" ht="15" hidden="1" customHeight="1" x14ac:dyDescent="0.25">
      <c r="AH276" s="28">
        <v>13</v>
      </c>
      <c r="AJ276" s="101" t="str">
        <f t="shared" si="62"/>
        <v/>
      </c>
      <c r="AL276" s="101" t="str">
        <f t="shared" si="64"/>
        <v/>
      </c>
      <c r="AM276" s="28" t="str">
        <f>IF($AL276="", "", IF(IFERROR(INDEX('Training &amp; Accreditation Items'!$F$11:$F$263, MATCH(IFERROR(INDEX($C$11:$C$263, MATCH($AH276, $Z$11:$Z$263, 0)), ""), 'Training &amp; Accreditation Items'!$B$11:$B$263, 0)), "")="", "None", IFERROR(INDEX('Training &amp; Accreditation Items'!$F$11:$F$263, MATCH(IFERROR(INDEX($C$11:$C$263, MATCH($AH276, $Z$11:$Z$263, 0)), ""), 'Training &amp; Accreditation Items'!$B$11:$B$263, 0)), "")))</f>
        <v/>
      </c>
      <c r="AO276" s="28" t="str">
        <f t="shared" si="65"/>
        <v/>
      </c>
      <c r="AQ276" s="106" t="str">
        <f t="shared" si="63"/>
        <v/>
      </c>
      <c r="AR276" s="109" t="str">
        <f t="shared" si="66"/>
        <v/>
      </c>
      <c r="AT276" s="134"/>
      <c r="AU276" s="135"/>
      <c r="AV276" s="135"/>
      <c r="AW276" s="115"/>
    </row>
    <row r="277" spans="34:49" ht="15" hidden="1" customHeight="1" x14ac:dyDescent="0.25">
      <c r="AH277" s="28">
        <v>14</v>
      </c>
      <c r="AJ277" s="101" t="str">
        <f t="shared" si="62"/>
        <v/>
      </c>
      <c r="AL277" s="101" t="str">
        <f t="shared" si="64"/>
        <v/>
      </c>
      <c r="AM277" s="28" t="str">
        <f>IF($AL277="", "", IF(IFERROR(INDEX('Training &amp; Accreditation Items'!$F$11:$F$263, MATCH(IFERROR(INDEX($C$11:$C$263, MATCH($AH277, $Z$11:$Z$263, 0)), ""), 'Training &amp; Accreditation Items'!$B$11:$B$263, 0)), "")="", "None", IFERROR(INDEX('Training &amp; Accreditation Items'!$F$11:$F$263, MATCH(IFERROR(INDEX($C$11:$C$263, MATCH($AH277, $Z$11:$Z$263, 0)), ""), 'Training &amp; Accreditation Items'!$B$11:$B$263, 0)), "")))</f>
        <v/>
      </c>
      <c r="AO277" s="28" t="str">
        <f t="shared" si="65"/>
        <v/>
      </c>
      <c r="AQ277" s="106" t="str">
        <f t="shared" si="63"/>
        <v/>
      </c>
      <c r="AR277" s="109" t="str">
        <f t="shared" si="66"/>
        <v/>
      </c>
      <c r="AT277" s="134"/>
      <c r="AU277" s="135"/>
      <c r="AV277" s="135"/>
      <c r="AW277" s="115"/>
    </row>
    <row r="278" spans="34:49" ht="15" hidden="1" customHeight="1" x14ac:dyDescent="0.25">
      <c r="AH278" s="28">
        <v>15</v>
      </c>
      <c r="AJ278" s="101" t="str">
        <f t="shared" si="62"/>
        <v/>
      </c>
      <c r="AL278" s="101" t="str">
        <f t="shared" si="64"/>
        <v/>
      </c>
      <c r="AM278" s="28" t="str">
        <f>IF($AL278="", "", IF(IFERROR(INDEX('Training &amp; Accreditation Items'!$F$11:$F$263, MATCH(IFERROR(INDEX($C$11:$C$263, MATCH($AH278, $Z$11:$Z$263, 0)), ""), 'Training &amp; Accreditation Items'!$B$11:$B$263, 0)), "")="", "None", IFERROR(INDEX('Training &amp; Accreditation Items'!$F$11:$F$263, MATCH(IFERROR(INDEX($C$11:$C$263, MATCH($AH278, $Z$11:$Z$263, 0)), ""), 'Training &amp; Accreditation Items'!$B$11:$B$263, 0)), "")))</f>
        <v/>
      </c>
      <c r="AO278" s="28" t="str">
        <f t="shared" si="65"/>
        <v/>
      </c>
      <c r="AQ278" s="106" t="str">
        <f t="shared" si="63"/>
        <v/>
      </c>
      <c r="AR278" s="109" t="str">
        <f t="shared" si="66"/>
        <v/>
      </c>
      <c r="AT278" s="134"/>
      <c r="AU278" s="135"/>
      <c r="AV278" s="135"/>
      <c r="AW278" s="115"/>
    </row>
    <row r="279" spans="34:49" ht="15" hidden="1" customHeight="1" x14ac:dyDescent="0.25">
      <c r="AH279" s="28">
        <v>16</v>
      </c>
      <c r="AJ279" s="101" t="str">
        <f t="shared" si="62"/>
        <v/>
      </c>
      <c r="AL279" s="101" t="str">
        <f t="shared" si="64"/>
        <v/>
      </c>
      <c r="AM279" s="28" t="str">
        <f>IF($AL279="", "", IF(IFERROR(INDEX('Training &amp; Accreditation Items'!$F$11:$F$263, MATCH(IFERROR(INDEX($C$11:$C$263, MATCH($AH279, $Z$11:$Z$263, 0)), ""), 'Training &amp; Accreditation Items'!$B$11:$B$263, 0)), "")="", "None", IFERROR(INDEX('Training &amp; Accreditation Items'!$F$11:$F$263, MATCH(IFERROR(INDEX($C$11:$C$263, MATCH($AH279, $Z$11:$Z$263, 0)), ""), 'Training &amp; Accreditation Items'!$B$11:$B$263, 0)), "")))</f>
        <v/>
      </c>
      <c r="AO279" s="28" t="str">
        <f t="shared" si="65"/>
        <v/>
      </c>
      <c r="AQ279" s="106" t="str">
        <f t="shared" si="63"/>
        <v/>
      </c>
      <c r="AR279" s="109" t="str">
        <f t="shared" si="66"/>
        <v/>
      </c>
      <c r="AT279" s="134"/>
      <c r="AU279" s="135"/>
      <c r="AV279" s="135"/>
      <c r="AW279" s="115"/>
    </row>
    <row r="280" spans="34:49" ht="15" hidden="1" customHeight="1" x14ac:dyDescent="0.25">
      <c r="AH280" s="28">
        <v>17</v>
      </c>
      <c r="AJ280" s="101" t="str">
        <f t="shared" si="62"/>
        <v/>
      </c>
      <c r="AL280" s="101" t="str">
        <f t="shared" si="64"/>
        <v/>
      </c>
      <c r="AM280" s="28" t="str">
        <f>IF($AL280="", "", IF(IFERROR(INDEX('Training &amp; Accreditation Items'!$F$11:$F$263, MATCH(IFERROR(INDEX($C$11:$C$263, MATCH($AH280, $Z$11:$Z$263, 0)), ""), 'Training &amp; Accreditation Items'!$B$11:$B$263, 0)), "")="", "None", IFERROR(INDEX('Training &amp; Accreditation Items'!$F$11:$F$263, MATCH(IFERROR(INDEX($C$11:$C$263, MATCH($AH280, $Z$11:$Z$263, 0)), ""), 'Training &amp; Accreditation Items'!$B$11:$B$263, 0)), "")))</f>
        <v/>
      </c>
      <c r="AO280" s="28" t="str">
        <f t="shared" si="65"/>
        <v/>
      </c>
      <c r="AQ280" s="106" t="str">
        <f t="shared" si="63"/>
        <v/>
      </c>
      <c r="AR280" s="109" t="str">
        <f t="shared" si="66"/>
        <v/>
      </c>
      <c r="AT280" s="134"/>
      <c r="AU280" s="135"/>
      <c r="AV280" s="135"/>
      <c r="AW280" s="115"/>
    </row>
    <row r="281" spans="34:49" ht="15" hidden="1" customHeight="1" x14ac:dyDescent="0.25">
      <c r="AH281" s="28">
        <v>18</v>
      </c>
      <c r="AJ281" s="101" t="str">
        <f t="shared" si="62"/>
        <v/>
      </c>
      <c r="AL281" s="101" t="str">
        <f t="shared" si="64"/>
        <v/>
      </c>
      <c r="AM281" s="28" t="str">
        <f>IF($AL281="", "", IF(IFERROR(INDEX('Training &amp; Accreditation Items'!$F$11:$F$263, MATCH(IFERROR(INDEX($C$11:$C$263, MATCH($AH281, $Z$11:$Z$263, 0)), ""), 'Training &amp; Accreditation Items'!$B$11:$B$263, 0)), "")="", "None", IFERROR(INDEX('Training &amp; Accreditation Items'!$F$11:$F$263, MATCH(IFERROR(INDEX($C$11:$C$263, MATCH($AH281, $Z$11:$Z$263, 0)), ""), 'Training &amp; Accreditation Items'!$B$11:$B$263, 0)), "")))</f>
        <v/>
      </c>
      <c r="AO281" s="28" t="str">
        <f t="shared" si="65"/>
        <v/>
      </c>
      <c r="AQ281" s="106" t="str">
        <f t="shared" si="63"/>
        <v/>
      </c>
      <c r="AR281" s="109" t="str">
        <f t="shared" si="66"/>
        <v/>
      </c>
      <c r="AT281" s="134"/>
      <c r="AU281" s="135"/>
      <c r="AV281" s="135"/>
      <c r="AW281" s="115"/>
    </row>
    <row r="282" spans="34:49" ht="15" hidden="1" customHeight="1" x14ac:dyDescent="0.25">
      <c r="AH282" s="28">
        <v>19</v>
      </c>
      <c r="AJ282" s="101" t="str">
        <f t="shared" si="62"/>
        <v/>
      </c>
      <c r="AL282" s="101" t="str">
        <f t="shared" si="64"/>
        <v/>
      </c>
      <c r="AM282" s="28" t="str">
        <f>IF($AL282="", "", IF(IFERROR(INDEX('Training &amp; Accreditation Items'!$F$11:$F$263, MATCH(IFERROR(INDEX($C$11:$C$263, MATCH($AH282, $Z$11:$Z$263, 0)), ""), 'Training &amp; Accreditation Items'!$B$11:$B$263, 0)), "")="", "None", IFERROR(INDEX('Training &amp; Accreditation Items'!$F$11:$F$263, MATCH(IFERROR(INDEX($C$11:$C$263, MATCH($AH282, $Z$11:$Z$263, 0)), ""), 'Training &amp; Accreditation Items'!$B$11:$B$263, 0)), "")))</f>
        <v/>
      </c>
      <c r="AO282" s="28" t="str">
        <f t="shared" si="65"/>
        <v/>
      </c>
      <c r="AQ282" s="106" t="str">
        <f t="shared" si="63"/>
        <v/>
      </c>
      <c r="AR282" s="109" t="str">
        <f t="shared" si="66"/>
        <v/>
      </c>
      <c r="AT282" s="134"/>
      <c r="AU282" s="135"/>
      <c r="AV282" s="135"/>
      <c r="AW282" s="115"/>
    </row>
    <row r="283" spans="34:49" ht="15" hidden="1" customHeight="1" x14ac:dyDescent="0.25">
      <c r="AH283" s="28">
        <v>20</v>
      </c>
      <c r="AJ283" s="101" t="str">
        <f t="shared" si="62"/>
        <v/>
      </c>
      <c r="AL283" s="101" t="str">
        <f t="shared" si="64"/>
        <v/>
      </c>
      <c r="AM283" s="28" t="str">
        <f>IF($AL283="", "", IF(IFERROR(INDEX('Training &amp; Accreditation Items'!$F$11:$F$263, MATCH(IFERROR(INDEX($C$11:$C$263, MATCH($AH283, $Z$11:$Z$263, 0)), ""), 'Training &amp; Accreditation Items'!$B$11:$B$263, 0)), "")="", "None", IFERROR(INDEX('Training &amp; Accreditation Items'!$F$11:$F$263, MATCH(IFERROR(INDEX($C$11:$C$263, MATCH($AH283, $Z$11:$Z$263, 0)), ""), 'Training &amp; Accreditation Items'!$B$11:$B$263, 0)), "")))</f>
        <v/>
      </c>
      <c r="AO283" s="28" t="str">
        <f t="shared" si="65"/>
        <v/>
      </c>
      <c r="AQ283" s="106" t="str">
        <f t="shared" si="63"/>
        <v/>
      </c>
      <c r="AR283" s="109" t="str">
        <f t="shared" si="66"/>
        <v/>
      </c>
      <c r="AT283" s="134"/>
      <c r="AU283" s="135"/>
      <c r="AV283" s="135"/>
      <c r="AW283" s="115"/>
    </row>
    <row r="284" spans="34:49" ht="15" hidden="1" customHeight="1" x14ac:dyDescent="0.25">
      <c r="AH284" s="28">
        <v>21</v>
      </c>
      <c r="AJ284" s="101" t="str">
        <f t="shared" si="62"/>
        <v/>
      </c>
      <c r="AL284" s="101" t="str">
        <f t="shared" si="64"/>
        <v/>
      </c>
      <c r="AM284" s="28" t="str">
        <f>IF($AL284="", "", IF(IFERROR(INDEX('Training &amp; Accreditation Items'!$F$11:$F$263, MATCH(IFERROR(INDEX($C$11:$C$263, MATCH($AH284, $Z$11:$Z$263, 0)), ""), 'Training &amp; Accreditation Items'!$B$11:$B$263, 0)), "")="", "None", IFERROR(INDEX('Training &amp; Accreditation Items'!$F$11:$F$263, MATCH(IFERROR(INDEX($C$11:$C$263, MATCH($AH284, $Z$11:$Z$263, 0)), ""), 'Training &amp; Accreditation Items'!$B$11:$B$263, 0)), "")))</f>
        <v/>
      </c>
      <c r="AO284" s="28" t="str">
        <f t="shared" si="65"/>
        <v/>
      </c>
      <c r="AQ284" s="106" t="str">
        <f t="shared" si="63"/>
        <v/>
      </c>
      <c r="AR284" s="109" t="str">
        <f t="shared" si="66"/>
        <v/>
      </c>
      <c r="AT284" s="134"/>
      <c r="AU284" s="135"/>
      <c r="AV284" s="135"/>
      <c r="AW284" s="115"/>
    </row>
    <row r="285" spans="34:49" ht="15" hidden="1" customHeight="1" x14ac:dyDescent="0.25">
      <c r="AH285" s="28">
        <v>22</v>
      </c>
      <c r="AJ285" s="101" t="str">
        <f t="shared" si="62"/>
        <v/>
      </c>
      <c r="AL285" s="101" t="str">
        <f t="shared" si="64"/>
        <v/>
      </c>
      <c r="AM285" s="28" t="str">
        <f>IF($AL285="", "", IF(IFERROR(INDEX('Training &amp; Accreditation Items'!$F$11:$F$263, MATCH(IFERROR(INDEX($C$11:$C$263, MATCH($AH285, $Z$11:$Z$263, 0)), ""), 'Training &amp; Accreditation Items'!$B$11:$B$263, 0)), "")="", "None", IFERROR(INDEX('Training &amp; Accreditation Items'!$F$11:$F$263, MATCH(IFERROR(INDEX($C$11:$C$263, MATCH($AH285, $Z$11:$Z$263, 0)), ""), 'Training &amp; Accreditation Items'!$B$11:$B$263, 0)), "")))</f>
        <v/>
      </c>
      <c r="AO285" s="28" t="str">
        <f t="shared" si="65"/>
        <v/>
      </c>
      <c r="AQ285" s="106" t="str">
        <f t="shared" si="63"/>
        <v/>
      </c>
      <c r="AR285" s="109" t="str">
        <f t="shared" si="66"/>
        <v/>
      </c>
      <c r="AT285" s="134"/>
      <c r="AU285" s="135"/>
      <c r="AV285" s="135"/>
      <c r="AW285" s="115"/>
    </row>
    <row r="286" spans="34:49" ht="15" hidden="1" customHeight="1" x14ac:dyDescent="0.25">
      <c r="AH286" s="28">
        <v>23</v>
      </c>
      <c r="AJ286" s="101" t="str">
        <f t="shared" si="62"/>
        <v/>
      </c>
      <c r="AL286" s="101" t="str">
        <f t="shared" si="64"/>
        <v/>
      </c>
      <c r="AM286" s="28" t="str">
        <f>IF($AL286="", "", IF(IFERROR(INDEX('Training &amp; Accreditation Items'!$F$11:$F$263, MATCH(IFERROR(INDEX($C$11:$C$263, MATCH($AH286, $Z$11:$Z$263, 0)), ""), 'Training &amp; Accreditation Items'!$B$11:$B$263, 0)), "")="", "None", IFERROR(INDEX('Training &amp; Accreditation Items'!$F$11:$F$263, MATCH(IFERROR(INDEX($C$11:$C$263, MATCH($AH286, $Z$11:$Z$263, 0)), ""), 'Training &amp; Accreditation Items'!$B$11:$B$263, 0)), "")))</f>
        <v/>
      </c>
      <c r="AO286" s="28" t="str">
        <f t="shared" si="65"/>
        <v/>
      </c>
      <c r="AQ286" s="106" t="str">
        <f t="shared" si="63"/>
        <v/>
      </c>
      <c r="AR286" s="109" t="str">
        <f t="shared" si="66"/>
        <v/>
      </c>
      <c r="AT286" s="134"/>
      <c r="AU286" s="135"/>
      <c r="AV286" s="135"/>
      <c r="AW286" s="115"/>
    </row>
    <row r="287" spans="34:49" ht="15" hidden="1" customHeight="1" x14ac:dyDescent="0.25">
      <c r="AH287" s="28">
        <v>24</v>
      </c>
      <c r="AJ287" s="101" t="str">
        <f t="shared" si="62"/>
        <v/>
      </c>
      <c r="AL287" s="101" t="str">
        <f t="shared" si="64"/>
        <v/>
      </c>
      <c r="AM287" s="28" t="str">
        <f>IF($AL287="", "", IF(IFERROR(INDEX('Training &amp; Accreditation Items'!$F$11:$F$263, MATCH(IFERROR(INDEX($C$11:$C$263, MATCH($AH287, $Z$11:$Z$263, 0)), ""), 'Training &amp; Accreditation Items'!$B$11:$B$263, 0)), "")="", "None", IFERROR(INDEX('Training &amp; Accreditation Items'!$F$11:$F$263, MATCH(IFERROR(INDEX($C$11:$C$263, MATCH($AH287, $Z$11:$Z$263, 0)), ""), 'Training &amp; Accreditation Items'!$B$11:$B$263, 0)), "")))</f>
        <v/>
      </c>
      <c r="AO287" s="28" t="str">
        <f t="shared" si="65"/>
        <v/>
      </c>
      <c r="AQ287" s="106" t="str">
        <f t="shared" si="63"/>
        <v/>
      </c>
      <c r="AR287" s="109" t="str">
        <f t="shared" si="66"/>
        <v/>
      </c>
      <c r="AT287" s="134"/>
      <c r="AU287" s="135"/>
      <c r="AV287" s="135"/>
      <c r="AW287" s="115"/>
    </row>
    <row r="288" spans="34:49" ht="15" hidden="1" customHeight="1" x14ac:dyDescent="0.25">
      <c r="AH288" s="28">
        <v>25</v>
      </c>
      <c r="AJ288" s="101" t="str">
        <f t="shared" si="62"/>
        <v/>
      </c>
      <c r="AL288" s="101" t="str">
        <f t="shared" si="64"/>
        <v/>
      </c>
      <c r="AM288" s="28" t="str">
        <f>IF($AL288="", "", IF(IFERROR(INDEX('Training &amp; Accreditation Items'!$F$11:$F$263, MATCH(IFERROR(INDEX($C$11:$C$263, MATCH($AH288, $Z$11:$Z$263, 0)), ""), 'Training &amp; Accreditation Items'!$B$11:$B$263, 0)), "")="", "None", IFERROR(INDEX('Training &amp; Accreditation Items'!$F$11:$F$263, MATCH(IFERROR(INDEX($C$11:$C$263, MATCH($AH288, $Z$11:$Z$263, 0)), ""), 'Training &amp; Accreditation Items'!$B$11:$B$263, 0)), "")))</f>
        <v/>
      </c>
      <c r="AO288" s="28" t="str">
        <f t="shared" si="65"/>
        <v/>
      </c>
      <c r="AQ288" s="106" t="str">
        <f t="shared" si="63"/>
        <v/>
      </c>
      <c r="AR288" s="109" t="str">
        <f t="shared" si="66"/>
        <v/>
      </c>
      <c r="AT288" s="134"/>
      <c r="AU288" s="135"/>
      <c r="AV288" s="135"/>
      <c r="AW288" s="115"/>
    </row>
    <row r="289" spans="34:49" ht="15" hidden="1" customHeight="1" x14ac:dyDescent="0.25">
      <c r="AH289" s="28">
        <v>26</v>
      </c>
      <c r="AJ289" s="101" t="str">
        <f t="shared" si="62"/>
        <v/>
      </c>
      <c r="AL289" s="101" t="str">
        <f t="shared" si="64"/>
        <v/>
      </c>
      <c r="AM289" s="28" t="str">
        <f>IF($AL289="", "", IF(IFERROR(INDEX('Training &amp; Accreditation Items'!$F$11:$F$263, MATCH(IFERROR(INDEX($C$11:$C$263, MATCH($AH289, $Z$11:$Z$263, 0)), ""), 'Training &amp; Accreditation Items'!$B$11:$B$263, 0)), "")="", "None", IFERROR(INDEX('Training &amp; Accreditation Items'!$F$11:$F$263, MATCH(IFERROR(INDEX($C$11:$C$263, MATCH($AH289, $Z$11:$Z$263, 0)), ""), 'Training &amp; Accreditation Items'!$B$11:$B$263, 0)), "")))</f>
        <v/>
      </c>
      <c r="AO289" s="28" t="str">
        <f t="shared" si="65"/>
        <v/>
      </c>
      <c r="AQ289" s="106" t="str">
        <f t="shared" si="63"/>
        <v/>
      </c>
      <c r="AR289" s="109" t="str">
        <f t="shared" si="66"/>
        <v/>
      </c>
      <c r="AT289" s="134"/>
      <c r="AU289" s="135"/>
      <c r="AV289" s="135"/>
      <c r="AW289" s="115"/>
    </row>
    <row r="290" spans="34:49" ht="15" hidden="1" customHeight="1" x14ac:dyDescent="0.25">
      <c r="AH290" s="28">
        <v>27</v>
      </c>
      <c r="AJ290" s="101" t="str">
        <f t="shared" si="62"/>
        <v/>
      </c>
      <c r="AL290" s="101" t="str">
        <f t="shared" si="64"/>
        <v/>
      </c>
      <c r="AM290" s="28" t="str">
        <f>IF($AL290="", "", IF(IFERROR(INDEX('Training &amp; Accreditation Items'!$F$11:$F$263, MATCH(IFERROR(INDEX($C$11:$C$263, MATCH($AH290, $Z$11:$Z$263, 0)), ""), 'Training &amp; Accreditation Items'!$B$11:$B$263, 0)), "")="", "None", IFERROR(INDEX('Training &amp; Accreditation Items'!$F$11:$F$263, MATCH(IFERROR(INDEX($C$11:$C$263, MATCH($AH290, $Z$11:$Z$263, 0)), ""), 'Training &amp; Accreditation Items'!$B$11:$B$263, 0)), "")))</f>
        <v/>
      </c>
      <c r="AO290" s="28" t="str">
        <f t="shared" si="65"/>
        <v/>
      </c>
      <c r="AQ290" s="106" t="str">
        <f t="shared" si="63"/>
        <v/>
      </c>
      <c r="AR290" s="109" t="str">
        <f t="shared" si="66"/>
        <v/>
      </c>
      <c r="AT290" s="134"/>
      <c r="AU290" s="135"/>
      <c r="AV290" s="135"/>
      <c r="AW290" s="115"/>
    </row>
    <row r="291" spans="34:49" ht="15" hidden="1" customHeight="1" x14ac:dyDescent="0.25">
      <c r="AH291" s="28">
        <v>28</v>
      </c>
      <c r="AJ291" s="101" t="str">
        <f t="shared" si="62"/>
        <v/>
      </c>
      <c r="AL291" s="101" t="str">
        <f t="shared" si="64"/>
        <v/>
      </c>
      <c r="AM291" s="28" t="str">
        <f>IF($AL291="", "", IF(IFERROR(INDEX('Training &amp; Accreditation Items'!$F$11:$F$263, MATCH(IFERROR(INDEX($C$11:$C$263, MATCH($AH291, $Z$11:$Z$263, 0)), ""), 'Training &amp; Accreditation Items'!$B$11:$B$263, 0)), "")="", "None", IFERROR(INDEX('Training &amp; Accreditation Items'!$F$11:$F$263, MATCH(IFERROR(INDEX($C$11:$C$263, MATCH($AH291, $Z$11:$Z$263, 0)), ""), 'Training &amp; Accreditation Items'!$B$11:$B$263, 0)), "")))</f>
        <v/>
      </c>
      <c r="AO291" s="28" t="str">
        <f t="shared" si="65"/>
        <v/>
      </c>
      <c r="AQ291" s="106" t="str">
        <f t="shared" si="63"/>
        <v/>
      </c>
      <c r="AR291" s="109" t="str">
        <f t="shared" si="66"/>
        <v/>
      </c>
      <c r="AT291" s="134"/>
      <c r="AU291" s="135"/>
      <c r="AV291" s="135"/>
      <c r="AW291" s="115"/>
    </row>
    <row r="292" spans="34:49" ht="15" hidden="1" customHeight="1" x14ac:dyDescent="0.25">
      <c r="AH292" s="28">
        <v>29</v>
      </c>
      <c r="AJ292" s="101" t="str">
        <f t="shared" si="62"/>
        <v/>
      </c>
      <c r="AL292" s="101" t="str">
        <f t="shared" si="64"/>
        <v/>
      </c>
      <c r="AM292" s="28" t="str">
        <f>IF($AL292="", "", IF(IFERROR(INDEX('Training &amp; Accreditation Items'!$F$11:$F$263, MATCH(IFERROR(INDEX($C$11:$C$263, MATCH($AH292, $Z$11:$Z$263, 0)), ""), 'Training &amp; Accreditation Items'!$B$11:$B$263, 0)), "")="", "None", IFERROR(INDEX('Training &amp; Accreditation Items'!$F$11:$F$263, MATCH(IFERROR(INDEX($C$11:$C$263, MATCH($AH292, $Z$11:$Z$263, 0)), ""), 'Training &amp; Accreditation Items'!$B$11:$B$263, 0)), "")))</f>
        <v/>
      </c>
      <c r="AO292" s="28" t="str">
        <f t="shared" si="65"/>
        <v/>
      </c>
      <c r="AQ292" s="106" t="str">
        <f t="shared" si="63"/>
        <v/>
      </c>
      <c r="AR292" s="109" t="str">
        <f t="shared" si="66"/>
        <v/>
      </c>
      <c r="AT292" s="134"/>
      <c r="AU292" s="135"/>
      <c r="AV292" s="135"/>
      <c r="AW292" s="115"/>
    </row>
    <row r="293" spans="34:49" ht="15" hidden="1" customHeight="1" x14ac:dyDescent="0.25">
      <c r="AH293" s="28">
        <v>30</v>
      </c>
      <c r="AJ293" s="101" t="str">
        <f t="shared" si="62"/>
        <v/>
      </c>
      <c r="AL293" s="101" t="str">
        <f t="shared" si="64"/>
        <v/>
      </c>
      <c r="AM293" s="28" t="str">
        <f>IF($AL293="", "", IF(IFERROR(INDEX('Training &amp; Accreditation Items'!$F$11:$F$263, MATCH(IFERROR(INDEX($C$11:$C$263, MATCH($AH293, $Z$11:$Z$263, 0)), ""), 'Training &amp; Accreditation Items'!$B$11:$B$263, 0)), "")="", "None", IFERROR(INDEX('Training &amp; Accreditation Items'!$F$11:$F$263, MATCH(IFERROR(INDEX($C$11:$C$263, MATCH($AH293, $Z$11:$Z$263, 0)), ""), 'Training &amp; Accreditation Items'!$B$11:$B$263, 0)), "")))</f>
        <v/>
      </c>
      <c r="AO293" s="28" t="str">
        <f t="shared" si="65"/>
        <v/>
      </c>
      <c r="AQ293" s="106" t="str">
        <f t="shared" si="63"/>
        <v/>
      </c>
      <c r="AR293" s="109" t="str">
        <f t="shared" si="66"/>
        <v/>
      </c>
      <c r="AT293" s="134"/>
      <c r="AU293" s="135"/>
      <c r="AV293" s="135"/>
      <c r="AW293" s="115"/>
    </row>
    <row r="294" spans="34:49" ht="15" hidden="1" customHeight="1" x14ac:dyDescent="0.25">
      <c r="AH294" s="28">
        <v>31</v>
      </c>
      <c r="AJ294" s="101" t="str">
        <f t="shared" si="62"/>
        <v/>
      </c>
      <c r="AL294" s="101" t="str">
        <f t="shared" si="64"/>
        <v/>
      </c>
      <c r="AM294" s="28" t="str">
        <f>IF($AL294="", "", IF(IFERROR(INDEX('Training &amp; Accreditation Items'!$F$11:$F$263, MATCH(IFERROR(INDEX($C$11:$C$263, MATCH($AH294, $Z$11:$Z$263, 0)), ""), 'Training &amp; Accreditation Items'!$B$11:$B$263, 0)), "")="", "None", IFERROR(INDEX('Training &amp; Accreditation Items'!$F$11:$F$263, MATCH(IFERROR(INDEX($C$11:$C$263, MATCH($AH294, $Z$11:$Z$263, 0)), ""), 'Training &amp; Accreditation Items'!$B$11:$B$263, 0)), "")))</f>
        <v/>
      </c>
      <c r="AO294" s="28" t="str">
        <f t="shared" si="65"/>
        <v/>
      </c>
      <c r="AQ294" s="106" t="str">
        <f t="shared" si="63"/>
        <v/>
      </c>
      <c r="AR294" s="109" t="str">
        <f t="shared" si="66"/>
        <v/>
      </c>
      <c r="AT294" s="134"/>
      <c r="AU294" s="135"/>
      <c r="AV294" s="135"/>
      <c r="AW294" s="115"/>
    </row>
    <row r="295" spans="34:49" ht="15" hidden="1" customHeight="1" x14ac:dyDescent="0.25">
      <c r="AH295" s="28">
        <v>32</v>
      </c>
      <c r="AJ295" s="101" t="str">
        <f t="shared" si="62"/>
        <v/>
      </c>
      <c r="AL295" s="101" t="str">
        <f t="shared" si="64"/>
        <v/>
      </c>
      <c r="AM295" s="28" t="str">
        <f>IF($AL295="", "", IF(IFERROR(INDEX('Training &amp; Accreditation Items'!$F$11:$F$263, MATCH(IFERROR(INDEX($C$11:$C$263, MATCH($AH295, $Z$11:$Z$263, 0)), ""), 'Training &amp; Accreditation Items'!$B$11:$B$263, 0)), "")="", "None", IFERROR(INDEX('Training &amp; Accreditation Items'!$F$11:$F$263, MATCH(IFERROR(INDEX($C$11:$C$263, MATCH($AH295, $Z$11:$Z$263, 0)), ""), 'Training &amp; Accreditation Items'!$B$11:$B$263, 0)), "")))</f>
        <v/>
      </c>
      <c r="AO295" s="28" t="str">
        <f t="shared" si="65"/>
        <v/>
      </c>
      <c r="AQ295" s="106" t="str">
        <f t="shared" si="63"/>
        <v/>
      </c>
      <c r="AR295" s="109" t="str">
        <f t="shared" si="66"/>
        <v/>
      </c>
      <c r="AT295" s="134"/>
      <c r="AU295" s="135"/>
      <c r="AV295" s="135"/>
      <c r="AW295" s="115"/>
    </row>
    <row r="296" spans="34:49" ht="15" hidden="1" customHeight="1" x14ac:dyDescent="0.25">
      <c r="AH296" s="28">
        <v>33</v>
      </c>
      <c r="AJ296" s="101" t="str">
        <f t="shared" si="62"/>
        <v/>
      </c>
      <c r="AL296" s="101" t="str">
        <f t="shared" si="64"/>
        <v/>
      </c>
      <c r="AM296" s="28" t="str">
        <f>IF($AL296="", "", IF(IFERROR(INDEX('Training &amp; Accreditation Items'!$F$11:$F$263, MATCH(IFERROR(INDEX($C$11:$C$263, MATCH($AH296, $Z$11:$Z$263, 0)), ""), 'Training &amp; Accreditation Items'!$B$11:$B$263, 0)), "")="", "None", IFERROR(INDEX('Training &amp; Accreditation Items'!$F$11:$F$263, MATCH(IFERROR(INDEX($C$11:$C$263, MATCH($AH296, $Z$11:$Z$263, 0)), ""), 'Training &amp; Accreditation Items'!$B$11:$B$263, 0)), "")))</f>
        <v/>
      </c>
      <c r="AO296" s="28" t="str">
        <f t="shared" si="65"/>
        <v/>
      </c>
      <c r="AQ296" s="106" t="str">
        <f t="shared" si="63"/>
        <v/>
      </c>
      <c r="AR296" s="109" t="str">
        <f t="shared" si="66"/>
        <v/>
      </c>
      <c r="AT296" s="134"/>
      <c r="AU296" s="135"/>
      <c r="AV296" s="135"/>
      <c r="AW296" s="115"/>
    </row>
    <row r="297" spans="34:49" ht="15" hidden="1" customHeight="1" x14ac:dyDescent="0.25">
      <c r="AH297" s="28">
        <v>34</v>
      </c>
      <c r="AJ297" s="101" t="str">
        <f t="shared" si="62"/>
        <v/>
      </c>
      <c r="AL297" s="101" t="str">
        <f t="shared" si="64"/>
        <v/>
      </c>
      <c r="AM297" s="28" t="str">
        <f>IF($AL297="", "", IF(IFERROR(INDEX('Training &amp; Accreditation Items'!$F$11:$F$263, MATCH(IFERROR(INDEX($C$11:$C$263, MATCH($AH297, $Z$11:$Z$263, 0)), ""), 'Training &amp; Accreditation Items'!$B$11:$B$263, 0)), "")="", "None", IFERROR(INDEX('Training &amp; Accreditation Items'!$F$11:$F$263, MATCH(IFERROR(INDEX($C$11:$C$263, MATCH($AH297, $Z$11:$Z$263, 0)), ""), 'Training &amp; Accreditation Items'!$B$11:$B$263, 0)), "")))</f>
        <v/>
      </c>
      <c r="AO297" s="28" t="str">
        <f t="shared" si="65"/>
        <v/>
      </c>
      <c r="AQ297" s="106" t="str">
        <f t="shared" si="63"/>
        <v/>
      </c>
      <c r="AR297" s="109" t="str">
        <f t="shared" si="66"/>
        <v/>
      </c>
      <c r="AT297" s="134"/>
      <c r="AU297" s="135"/>
      <c r="AV297" s="135"/>
      <c r="AW297" s="115"/>
    </row>
    <row r="298" spans="34:49" ht="15" hidden="1" customHeight="1" x14ac:dyDescent="0.25">
      <c r="AH298" s="28">
        <v>35</v>
      </c>
      <c r="AJ298" s="101" t="str">
        <f t="shared" si="62"/>
        <v/>
      </c>
      <c r="AL298" s="101" t="str">
        <f t="shared" si="64"/>
        <v/>
      </c>
      <c r="AM298" s="28" t="str">
        <f>IF($AL298="", "", IF(IFERROR(INDEX('Training &amp; Accreditation Items'!$F$11:$F$263, MATCH(IFERROR(INDEX($C$11:$C$263, MATCH($AH298, $Z$11:$Z$263, 0)), ""), 'Training &amp; Accreditation Items'!$B$11:$B$263, 0)), "")="", "None", IFERROR(INDEX('Training &amp; Accreditation Items'!$F$11:$F$263, MATCH(IFERROR(INDEX($C$11:$C$263, MATCH($AH298, $Z$11:$Z$263, 0)), ""), 'Training &amp; Accreditation Items'!$B$11:$B$263, 0)), "")))</f>
        <v/>
      </c>
      <c r="AO298" s="28" t="str">
        <f t="shared" si="65"/>
        <v/>
      </c>
      <c r="AQ298" s="106" t="str">
        <f t="shared" si="63"/>
        <v/>
      </c>
      <c r="AR298" s="109" t="str">
        <f t="shared" si="66"/>
        <v/>
      </c>
      <c r="AT298" s="134"/>
      <c r="AU298" s="135"/>
      <c r="AV298" s="135"/>
      <c r="AW298" s="115"/>
    </row>
    <row r="299" spans="34:49" ht="15" hidden="1" customHeight="1" x14ac:dyDescent="0.25">
      <c r="AH299" s="28">
        <v>36</v>
      </c>
      <c r="AJ299" s="101" t="str">
        <f t="shared" si="62"/>
        <v/>
      </c>
      <c r="AL299" s="101" t="str">
        <f t="shared" si="64"/>
        <v/>
      </c>
      <c r="AM299" s="28" t="str">
        <f>IF($AL299="", "", IF(IFERROR(INDEX('Training &amp; Accreditation Items'!$F$11:$F$263, MATCH(IFERROR(INDEX($C$11:$C$263, MATCH($AH299, $Z$11:$Z$263, 0)), ""), 'Training &amp; Accreditation Items'!$B$11:$B$263, 0)), "")="", "None", IFERROR(INDEX('Training &amp; Accreditation Items'!$F$11:$F$263, MATCH(IFERROR(INDEX($C$11:$C$263, MATCH($AH299, $Z$11:$Z$263, 0)), ""), 'Training &amp; Accreditation Items'!$B$11:$B$263, 0)), "")))</f>
        <v/>
      </c>
      <c r="AO299" s="28" t="str">
        <f t="shared" si="65"/>
        <v/>
      </c>
      <c r="AQ299" s="106" t="str">
        <f t="shared" si="63"/>
        <v/>
      </c>
      <c r="AR299" s="109" t="str">
        <f t="shared" si="66"/>
        <v/>
      </c>
      <c r="AT299" s="134"/>
      <c r="AU299" s="135"/>
      <c r="AV299" s="135"/>
      <c r="AW299" s="115"/>
    </row>
    <row r="300" spans="34:49" ht="15" hidden="1" customHeight="1" x14ac:dyDescent="0.25">
      <c r="AH300" s="28">
        <v>37</v>
      </c>
      <c r="AJ300" s="101" t="str">
        <f t="shared" si="62"/>
        <v/>
      </c>
      <c r="AL300" s="101" t="str">
        <f t="shared" si="64"/>
        <v/>
      </c>
      <c r="AM300" s="28" t="str">
        <f>IF($AL300="", "", IF(IFERROR(INDEX('Training &amp; Accreditation Items'!$F$11:$F$263, MATCH(IFERROR(INDEX($C$11:$C$263, MATCH($AH300, $Z$11:$Z$263, 0)), ""), 'Training &amp; Accreditation Items'!$B$11:$B$263, 0)), "")="", "None", IFERROR(INDEX('Training &amp; Accreditation Items'!$F$11:$F$263, MATCH(IFERROR(INDEX($C$11:$C$263, MATCH($AH300, $Z$11:$Z$263, 0)), ""), 'Training &amp; Accreditation Items'!$B$11:$B$263, 0)), "")))</f>
        <v/>
      </c>
      <c r="AO300" s="28" t="str">
        <f t="shared" si="65"/>
        <v/>
      </c>
      <c r="AQ300" s="106" t="str">
        <f t="shared" si="63"/>
        <v/>
      </c>
      <c r="AR300" s="109" t="str">
        <f t="shared" si="66"/>
        <v/>
      </c>
      <c r="AT300" s="134"/>
      <c r="AU300" s="135"/>
      <c r="AV300" s="135"/>
      <c r="AW300" s="115"/>
    </row>
    <row r="301" spans="34:49" ht="15" hidden="1" customHeight="1" x14ac:dyDescent="0.25">
      <c r="AH301" s="28">
        <v>38</v>
      </c>
      <c r="AJ301" s="101" t="str">
        <f t="shared" si="62"/>
        <v/>
      </c>
      <c r="AL301" s="101" t="str">
        <f t="shared" si="64"/>
        <v/>
      </c>
      <c r="AM301" s="28" t="str">
        <f>IF($AL301="", "", IF(IFERROR(INDEX('Training &amp; Accreditation Items'!$F$11:$F$263, MATCH(IFERROR(INDEX($C$11:$C$263, MATCH($AH301, $Z$11:$Z$263, 0)), ""), 'Training &amp; Accreditation Items'!$B$11:$B$263, 0)), "")="", "None", IFERROR(INDEX('Training &amp; Accreditation Items'!$F$11:$F$263, MATCH(IFERROR(INDEX($C$11:$C$263, MATCH($AH301, $Z$11:$Z$263, 0)), ""), 'Training &amp; Accreditation Items'!$B$11:$B$263, 0)), "")))</f>
        <v/>
      </c>
      <c r="AO301" s="28" t="str">
        <f t="shared" si="65"/>
        <v/>
      </c>
      <c r="AQ301" s="106" t="str">
        <f t="shared" si="63"/>
        <v/>
      </c>
      <c r="AR301" s="109" t="str">
        <f t="shared" si="66"/>
        <v/>
      </c>
      <c r="AT301" s="134"/>
      <c r="AU301" s="135"/>
      <c r="AV301" s="135"/>
      <c r="AW301" s="115"/>
    </row>
    <row r="302" spans="34:49" ht="15" hidden="1" customHeight="1" x14ac:dyDescent="0.25">
      <c r="AH302" s="28">
        <v>39</v>
      </c>
      <c r="AJ302" s="101" t="str">
        <f t="shared" si="62"/>
        <v/>
      </c>
      <c r="AL302" s="101" t="str">
        <f t="shared" si="64"/>
        <v/>
      </c>
      <c r="AM302" s="28" t="str">
        <f>IF($AL302="", "", IF(IFERROR(INDEX('Training &amp; Accreditation Items'!$F$11:$F$263, MATCH(IFERROR(INDEX($C$11:$C$263, MATCH($AH302, $Z$11:$Z$263, 0)), ""), 'Training &amp; Accreditation Items'!$B$11:$B$263, 0)), "")="", "None", IFERROR(INDEX('Training &amp; Accreditation Items'!$F$11:$F$263, MATCH(IFERROR(INDEX($C$11:$C$263, MATCH($AH302, $Z$11:$Z$263, 0)), ""), 'Training &amp; Accreditation Items'!$B$11:$B$263, 0)), "")))</f>
        <v/>
      </c>
      <c r="AO302" s="28" t="str">
        <f t="shared" si="65"/>
        <v/>
      </c>
      <c r="AQ302" s="106" t="str">
        <f t="shared" si="63"/>
        <v/>
      </c>
      <c r="AR302" s="109" t="str">
        <f t="shared" si="66"/>
        <v/>
      </c>
      <c r="AT302" s="134"/>
      <c r="AU302" s="135"/>
      <c r="AV302" s="135"/>
      <c r="AW302" s="115"/>
    </row>
    <row r="303" spans="34:49" ht="15" hidden="1" customHeight="1" x14ac:dyDescent="0.25">
      <c r="AH303" s="28">
        <v>40</v>
      </c>
      <c r="AJ303" s="101" t="str">
        <f t="shared" si="62"/>
        <v/>
      </c>
      <c r="AL303" s="101" t="str">
        <f t="shared" si="64"/>
        <v/>
      </c>
      <c r="AM303" s="28" t="str">
        <f>IF($AL303="", "", IF(IFERROR(INDEX('Training &amp; Accreditation Items'!$F$11:$F$263, MATCH(IFERROR(INDEX($C$11:$C$263, MATCH($AH303, $Z$11:$Z$263, 0)), ""), 'Training &amp; Accreditation Items'!$B$11:$B$263, 0)), "")="", "None", IFERROR(INDEX('Training &amp; Accreditation Items'!$F$11:$F$263, MATCH(IFERROR(INDEX($C$11:$C$263, MATCH($AH303, $Z$11:$Z$263, 0)), ""), 'Training &amp; Accreditation Items'!$B$11:$B$263, 0)), "")))</f>
        <v/>
      </c>
      <c r="AO303" s="28" t="str">
        <f t="shared" si="65"/>
        <v/>
      </c>
      <c r="AQ303" s="106" t="str">
        <f t="shared" si="63"/>
        <v/>
      </c>
      <c r="AR303" s="109" t="str">
        <f t="shared" si="66"/>
        <v/>
      </c>
      <c r="AT303" s="134"/>
      <c r="AU303" s="135"/>
      <c r="AV303" s="135"/>
      <c r="AW303" s="115"/>
    </row>
    <row r="304" spans="34:49" ht="15" hidden="1" customHeight="1" x14ac:dyDescent="0.25">
      <c r="AH304" s="28">
        <v>41</v>
      </c>
      <c r="AJ304" s="101" t="str">
        <f t="shared" si="62"/>
        <v/>
      </c>
      <c r="AL304" s="101" t="str">
        <f t="shared" si="64"/>
        <v/>
      </c>
      <c r="AM304" s="28" t="str">
        <f>IF($AL304="", "", IF(IFERROR(INDEX('Training &amp; Accreditation Items'!$F$11:$F$263, MATCH(IFERROR(INDEX($C$11:$C$263, MATCH($AH304, $Z$11:$Z$263, 0)), ""), 'Training &amp; Accreditation Items'!$B$11:$B$263, 0)), "")="", "None", IFERROR(INDEX('Training &amp; Accreditation Items'!$F$11:$F$263, MATCH(IFERROR(INDEX($C$11:$C$263, MATCH($AH304, $Z$11:$Z$263, 0)), ""), 'Training &amp; Accreditation Items'!$B$11:$B$263, 0)), "")))</f>
        <v/>
      </c>
      <c r="AO304" s="28" t="str">
        <f t="shared" si="65"/>
        <v/>
      </c>
      <c r="AQ304" s="106" t="str">
        <f t="shared" si="63"/>
        <v/>
      </c>
      <c r="AR304" s="109" t="str">
        <f t="shared" si="66"/>
        <v/>
      </c>
      <c r="AT304" s="134"/>
      <c r="AU304" s="135"/>
      <c r="AV304" s="135"/>
      <c r="AW304" s="115"/>
    </row>
    <row r="305" spans="34:49" ht="15" hidden="1" customHeight="1" x14ac:dyDescent="0.25">
      <c r="AH305" s="28">
        <v>42</v>
      </c>
      <c r="AJ305" s="101" t="str">
        <f t="shared" si="62"/>
        <v/>
      </c>
      <c r="AL305" s="101" t="str">
        <f t="shared" si="64"/>
        <v/>
      </c>
      <c r="AM305" s="28" t="str">
        <f>IF($AL305="", "", IF(IFERROR(INDEX('Training &amp; Accreditation Items'!$F$11:$F$263, MATCH(IFERROR(INDEX($C$11:$C$263, MATCH($AH305, $Z$11:$Z$263, 0)), ""), 'Training &amp; Accreditation Items'!$B$11:$B$263, 0)), "")="", "None", IFERROR(INDEX('Training &amp; Accreditation Items'!$F$11:$F$263, MATCH(IFERROR(INDEX($C$11:$C$263, MATCH($AH305, $Z$11:$Z$263, 0)), ""), 'Training &amp; Accreditation Items'!$B$11:$B$263, 0)), "")))</f>
        <v/>
      </c>
      <c r="AO305" s="28" t="str">
        <f t="shared" si="65"/>
        <v/>
      </c>
      <c r="AQ305" s="106" t="str">
        <f t="shared" si="63"/>
        <v/>
      </c>
      <c r="AR305" s="109" t="str">
        <f t="shared" si="66"/>
        <v/>
      </c>
      <c r="AT305" s="134"/>
      <c r="AU305" s="135"/>
      <c r="AV305" s="135"/>
      <c r="AW305" s="115"/>
    </row>
    <row r="306" spans="34:49" ht="15" hidden="1" customHeight="1" x14ac:dyDescent="0.25">
      <c r="AH306" s="28">
        <v>43</v>
      </c>
      <c r="AJ306" s="101" t="str">
        <f t="shared" si="62"/>
        <v/>
      </c>
      <c r="AL306" s="101" t="str">
        <f t="shared" si="64"/>
        <v/>
      </c>
      <c r="AM306" s="28" t="str">
        <f>IF($AL306="", "", IF(IFERROR(INDEX('Training &amp; Accreditation Items'!$F$11:$F$263, MATCH(IFERROR(INDEX($C$11:$C$263, MATCH($AH306, $Z$11:$Z$263, 0)), ""), 'Training &amp; Accreditation Items'!$B$11:$B$263, 0)), "")="", "None", IFERROR(INDEX('Training &amp; Accreditation Items'!$F$11:$F$263, MATCH(IFERROR(INDEX($C$11:$C$263, MATCH($AH306, $Z$11:$Z$263, 0)), ""), 'Training &amp; Accreditation Items'!$B$11:$B$263, 0)), "")))</f>
        <v/>
      </c>
      <c r="AO306" s="28" t="str">
        <f t="shared" si="65"/>
        <v/>
      </c>
      <c r="AQ306" s="106" t="str">
        <f t="shared" si="63"/>
        <v/>
      </c>
      <c r="AR306" s="109" t="str">
        <f t="shared" si="66"/>
        <v/>
      </c>
      <c r="AT306" s="134"/>
      <c r="AU306" s="135"/>
      <c r="AV306" s="135"/>
      <c r="AW306" s="115"/>
    </row>
    <row r="307" spans="34:49" ht="15" hidden="1" customHeight="1" x14ac:dyDescent="0.25">
      <c r="AH307" s="28">
        <v>44</v>
      </c>
      <c r="AJ307" s="101" t="str">
        <f t="shared" si="62"/>
        <v/>
      </c>
      <c r="AL307" s="101" t="str">
        <f t="shared" si="64"/>
        <v/>
      </c>
      <c r="AM307" s="28" t="str">
        <f>IF($AL307="", "", IF(IFERROR(INDEX('Training &amp; Accreditation Items'!$F$11:$F$263, MATCH(IFERROR(INDEX($C$11:$C$263, MATCH($AH307, $Z$11:$Z$263, 0)), ""), 'Training &amp; Accreditation Items'!$B$11:$B$263, 0)), "")="", "None", IFERROR(INDEX('Training &amp; Accreditation Items'!$F$11:$F$263, MATCH(IFERROR(INDEX($C$11:$C$263, MATCH($AH307, $Z$11:$Z$263, 0)), ""), 'Training &amp; Accreditation Items'!$B$11:$B$263, 0)), "")))</f>
        <v/>
      </c>
      <c r="AO307" s="28" t="str">
        <f t="shared" si="65"/>
        <v/>
      </c>
      <c r="AQ307" s="106" t="str">
        <f t="shared" si="63"/>
        <v/>
      </c>
      <c r="AR307" s="109" t="str">
        <f t="shared" si="66"/>
        <v/>
      </c>
      <c r="AT307" s="134"/>
      <c r="AU307" s="135"/>
      <c r="AV307" s="135"/>
      <c r="AW307" s="115"/>
    </row>
    <row r="308" spans="34:49" ht="15" hidden="1" customHeight="1" x14ac:dyDescent="0.25">
      <c r="AH308" s="28">
        <v>45</v>
      </c>
      <c r="AJ308" s="101" t="str">
        <f t="shared" si="62"/>
        <v/>
      </c>
      <c r="AL308" s="101" t="str">
        <f t="shared" si="64"/>
        <v/>
      </c>
      <c r="AM308" s="28" t="str">
        <f>IF($AL308="", "", IF(IFERROR(INDEX('Training &amp; Accreditation Items'!$F$11:$F$263, MATCH(IFERROR(INDEX($C$11:$C$263, MATCH($AH308, $Z$11:$Z$263, 0)), ""), 'Training &amp; Accreditation Items'!$B$11:$B$263, 0)), "")="", "None", IFERROR(INDEX('Training &amp; Accreditation Items'!$F$11:$F$263, MATCH(IFERROR(INDEX($C$11:$C$263, MATCH($AH308, $Z$11:$Z$263, 0)), ""), 'Training &amp; Accreditation Items'!$B$11:$B$263, 0)), "")))</f>
        <v/>
      </c>
      <c r="AO308" s="28" t="str">
        <f t="shared" si="65"/>
        <v/>
      </c>
      <c r="AQ308" s="106" t="str">
        <f t="shared" si="63"/>
        <v/>
      </c>
      <c r="AR308" s="109" t="str">
        <f t="shared" si="66"/>
        <v/>
      </c>
      <c r="AT308" s="134"/>
      <c r="AU308" s="135"/>
      <c r="AV308" s="135"/>
      <c r="AW308" s="115"/>
    </row>
    <row r="309" spans="34:49" ht="15" hidden="1" customHeight="1" x14ac:dyDescent="0.25">
      <c r="AH309" s="28">
        <v>46</v>
      </c>
      <c r="AJ309" s="101" t="str">
        <f t="shared" si="62"/>
        <v/>
      </c>
      <c r="AL309" s="101" t="str">
        <f t="shared" si="64"/>
        <v/>
      </c>
      <c r="AM309" s="28" t="str">
        <f>IF($AL309="", "", IF(IFERROR(INDEX('Training &amp; Accreditation Items'!$F$11:$F$263, MATCH(IFERROR(INDEX($C$11:$C$263, MATCH($AH309, $Z$11:$Z$263, 0)), ""), 'Training &amp; Accreditation Items'!$B$11:$B$263, 0)), "")="", "None", IFERROR(INDEX('Training &amp; Accreditation Items'!$F$11:$F$263, MATCH(IFERROR(INDEX($C$11:$C$263, MATCH($AH309, $Z$11:$Z$263, 0)), ""), 'Training &amp; Accreditation Items'!$B$11:$B$263, 0)), "")))</f>
        <v/>
      </c>
      <c r="AO309" s="28" t="str">
        <f t="shared" si="65"/>
        <v/>
      </c>
      <c r="AQ309" s="106" t="str">
        <f t="shared" si="63"/>
        <v/>
      </c>
      <c r="AR309" s="109" t="str">
        <f t="shared" si="66"/>
        <v/>
      </c>
      <c r="AT309" s="134"/>
      <c r="AU309" s="135"/>
      <c r="AV309" s="135"/>
      <c r="AW309" s="115"/>
    </row>
    <row r="310" spans="34:49" ht="15" hidden="1" customHeight="1" x14ac:dyDescent="0.25">
      <c r="AH310" s="28">
        <v>47</v>
      </c>
      <c r="AJ310" s="101" t="str">
        <f t="shared" si="62"/>
        <v/>
      </c>
      <c r="AL310" s="101" t="str">
        <f t="shared" si="64"/>
        <v/>
      </c>
      <c r="AM310" s="28" t="str">
        <f>IF($AL310="", "", IF(IFERROR(INDEX('Training &amp; Accreditation Items'!$F$11:$F$263, MATCH(IFERROR(INDEX($C$11:$C$263, MATCH($AH310, $Z$11:$Z$263, 0)), ""), 'Training &amp; Accreditation Items'!$B$11:$B$263, 0)), "")="", "None", IFERROR(INDEX('Training &amp; Accreditation Items'!$F$11:$F$263, MATCH(IFERROR(INDEX($C$11:$C$263, MATCH($AH310, $Z$11:$Z$263, 0)), ""), 'Training &amp; Accreditation Items'!$B$11:$B$263, 0)), "")))</f>
        <v/>
      </c>
      <c r="AO310" s="28" t="str">
        <f t="shared" si="65"/>
        <v/>
      </c>
      <c r="AQ310" s="106" t="str">
        <f t="shared" si="63"/>
        <v/>
      </c>
      <c r="AR310" s="109" t="str">
        <f t="shared" si="66"/>
        <v/>
      </c>
      <c r="AT310" s="134"/>
      <c r="AU310" s="135"/>
      <c r="AV310" s="135"/>
      <c r="AW310" s="115"/>
    </row>
    <row r="311" spans="34:49" ht="15" hidden="1" customHeight="1" x14ac:dyDescent="0.25">
      <c r="AH311" s="28">
        <v>48</v>
      </c>
      <c r="AJ311" s="101" t="str">
        <f t="shared" si="62"/>
        <v/>
      </c>
      <c r="AL311" s="101" t="str">
        <f t="shared" si="64"/>
        <v/>
      </c>
      <c r="AM311" s="28" t="str">
        <f>IF($AL311="", "", IF(IFERROR(INDEX('Training &amp; Accreditation Items'!$F$11:$F$263, MATCH(IFERROR(INDEX($C$11:$C$263, MATCH($AH311, $Z$11:$Z$263, 0)), ""), 'Training &amp; Accreditation Items'!$B$11:$B$263, 0)), "")="", "None", IFERROR(INDEX('Training &amp; Accreditation Items'!$F$11:$F$263, MATCH(IFERROR(INDEX($C$11:$C$263, MATCH($AH311, $Z$11:$Z$263, 0)), ""), 'Training &amp; Accreditation Items'!$B$11:$B$263, 0)), "")))</f>
        <v/>
      </c>
      <c r="AO311" s="28" t="str">
        <f t="shared" si="65"/>
        <v/>
      </c>
      <c r="AQ311" s="106" t="str">
        <f t="shared" si="63"/>
        <v/>
      </c>
      <c r="AR311" s="109" t="str">
        <f t="shared" si="66"/>
        <v/>
      </c>
      <c r="AT311" s="134"/>
      <c r="AU311" s="135"/>
      <c r="AV311" s="135"/>
      <c r="AW311" s="115"/>
    </row>
    <row r="312" spans="34:49" ht="15" hidden="1" customHeight="1" x14ac:dyDescent="0.25">
      <c r="AH312" s="28">
        <v>49</v>
      </c>
      <c r="AJ312" s="101" t="str">
        <f t="shared" si="62"/>
        <v/>
      </c>
      <c r="AL312" s="101" t="str">
        <f t="shared" si="64"/>
        <v/>
      </c>
      <c r="AM312" s="28" t="str">
        <f>IF($AL312="", "", IF(IFERROR(INDEX('Training &amp; Accreditation Items'!$F$11:$F$263, MATCH(IFERROR(INDEX($C$11:$C$263, MATCH($AH312, $Z$11:$Z$263, 0)), ""), 'Training &amp; Accreditation Items'!$B$11:$B$263, 0)), "")="", "None", IFERROR(INDEX('Training &amp; Accreditation Items'!$F$11:$F$263, MATCH(IFERROR(INDEX($C$11:$C$263, MATCH($AH312, $Z$11:$Z$263, 0)), ""), 'Training &amp; Accreditation Items'!$B$11:$B$263, 0)), "")))</f>
        <v/>
      </c>
      <c r="AO312" s="28" t="str">
        <f t="shared" si="65"/>
        <v/>
      </c>
      <c r="AQ312" s="106" t="str">
        <f t="shared" si="63"/>
        <v/>
      </c>
      <c r="AR312" s="109" t="str">
        <f t="shared" si="66"/>
        <v/>
      </c>
      <c r="AT312" s="134"/>
      <c r="AU312" s="135"/>
      <c r="AV312" s="135"/>
      <c r="AW312" s="115"/>
    </row>
    <row r="313" spans="34:49" ht="15" hidden="1" customHeight="1" x14ac:dyDescent="0.25">
      <c r="AH313" s="28">
        <v>50</v>
      </c>
      <c r="AJ313" s="101" t="str">
        <f t="shared" si="62"/>
        <v/>
      </c>
      <c r="AL313" s="101" t="str">
        <f t="shared" si="64"/>
        <v/>
      </c>
      <c r="AM313" s="28" t="str">
        <f>IF($AL313="", "", IF(IFERROR(INDEX('Training &amp; Accreditation Items'!$F$11:$F$263, MATCH(IFERROR(INDEX($C$11:$C$263, MATCH($AH313, $Z$11:$Z$263, 0)), ""), 'Training &amp; Accreditation Items'!$B$11:$B$263, 0)), "")="", "None", IFERROR(INDEX('Training &amp; Accreditation Items'!$F$11:$F$263, MATCH(IFERROR(INDEX($C$11:$C$263, MATCH($AH313, $Z$11:$Z$263, 0)), ""), 'Training &amp; Accreditation Items'!$B$11:$B$263, 0)), "")))</f>
        <v/>
      </c>
      <c r="AO313" s="28" t="str">
        <f t="shared" si="65"/>
        <v/>
      </c>
      <c r="AQ313" s="106" t="str">
        <f t="shared" si="63"/>
        <v/>
      </c>
      <c r="AR313" s="109" t="str">
        <f t="shared" si="66"/>
        <v/>
      </c>
      <c r="AT313" s="134"/>
      <c r="AU313" s="135"/>
      <c r="AV313" s="135"/>
      <c r="AW313" s="115"/>
    </row>
    <row r="314" spans="34:49" ht="15" hidden="1" customHeight="1" x14ac:dyDescent="0.25">
      <c r="AH314" s="28">
        <v>51</v>
      </c>
      <c r="AJ314" s="101" t="str">
        <f t="shared" si="62"/>
        <v/>
      </c>
      <c r="AL314" s="101" t="str">
        <f t="shared" si="64"/>
        <v/>
      </c>
      <c r="AM314" s="28" t="str">
        <f>IF($AL314="", "", IF(IFERROR(INDEX('Training &amp; Accreditation Items'!$F$11:$F$263, MATCH(IFERROR(INDEX($C$11:$C$263, MATCH($AH314, $Z$11:$Z$263, 0)), ""), 'Training &amp; Accreditation Items'!$B$11:$B$263, 0)), "")="", "None", IFERROR(INDEX('Training &amp; Accreditation Items'!$F$11:$F$263, MATCH(IFERROR(INDEX($C$11:$C$263, MATCH($AH314, $Z$11:$Z$263, 0)), ""), 'Training &amp; Accreditation Items'!$B$11:$B$263, 0)), "")))</f>
        <v/>
      </c>
      <c r="AO314" s="28" t="str">
        <f t="shared" si="65"/>
        <v/>
      </c>
      <c r="AQ314" s="106" t="str">
        <f t="shared" si="63"/>
        <v/>
      </c>
      <c r="AR314" s="109" t="str">
        <f t="shared" si="66"/>
        <v/>
      </c>
      <c r="AT314" s="134"/>
      <c r="AU314" s="135"/>
      <c r="AV314" s="135"/>
      <c r="AW314" s="115"/>
    </row>
    <row r="315" spans="34:49" ht="15" hidden="1" customHeight="1" x14ac:dyDescent="0.25">
      <c r="AH315" s="28">
        <v>52</v>
      </c>
      <c r="AJ315" s="101" t="str">
        <f t="shared" si="62"/>
        <v/>
      </c>
      <c r="AL315" s="101" t="str">
        <f t="shared" si="64"/>
        <v/>
      </c>
      <c r="AM315" s="28" t="str">
        <f>IF($AL315="", "", IF(IFERROR(INDEX('Training &amp; Accreditation Items'!$F$11:$F$263, MATCH(IFERROR(INDEX($C$11:$C$263, MATCH($AH315, $Z$11:$Z$263, 0)), ""), 'Training &amp; Accreditation Items'!$B$11:$B$263, 0)), "")="", "None", IFERROR(INDEX('Training &amp; Accreditation Items'!$F$11:$F$263, MATCH(IFERROR(INDEX($C$11:$C$263, MATCH($AH315, $Z$11:$Z$263, 0)), ""), 'Training &amp; Accreditation Items'!$B$11:$B$263, 0)), "")))</f>
        <v/>
      </c>
      <c r="AO315" s="28" t="str">
        <f t="shared" si="65"/>
        <v/>
      </c>
      <c r="AQ315" s="106" t="str">
        <f t="shared" si="63"/>
        <v/>
      </c>
      <c r="AR315" s="109" t="str">
        <f t="shared" si="66"/>
        <v/>
      </c>
      <c r="AT315" s="134"/>
      <c r="AU315" s="135"/>
      <c r="AV315" s="135"/>
      <c r="AW315" s="115"/>
    </row>
    <row r="316" spans="34:49" ht="15" hidden="1" customHeight="1" x14ac:dyDescent="0.25">
      <c r="AH316" s="28">
        <v>53</v>
      </c>
      <c r="AJ316" s="101" t="str">
        <f t="shared" si="62"/>
        <v/>
      </c>
      <c r="AL316" s="101" t="str">
        <f t="shared" si="64"/>
        <v/>
      </c>
      <c r="AM316" s="28" t="str">
        <f>IF($AL316="", "", IF(IFERROR(INDEX('Training &amp; Accreditation Items'!$F$11:$F$263, MATCH(IFERROR(INDEX($C$11:$C$263, MATCH($AH316, $Z$11:$Z$263, 0)), ""), 'Training &amp; Accreditation Items'!$B$11:$B$263, 0)), "")="", "None", IFERROR(INDEX('Training &amp; Accreditation Items'!$F$11:$F$263, MATCH(IFERROR(INDEX($C$11:$C$263, MATCH($AH316, $Z$11:$Z$263, 0)), ""), 'Training &amp; Accreditation Items'!$B$11:$B$263, 0)), "")))</f>
        <v/>
      </c>
      <c r="AO316" s="28" t="str">
        <f t="shared" si="65"/>
        <v/>
      </c>
      <c r="AQ316" s="106" t="str">
        <f t="shared" si="63"/>
        <v/>
      </c>
      <c r="AR316" s="109" t="str">
        <f t="shared" si="66"/>
        <v/>
      </c>
      <c r="AT316" s="134"/>
      <c r="AU316" s="135"/>
      <c r="AV316" s="135"/>
      <c r="AW316" s="115"/>
    </row>
    <row r="317" spans="34:49" ht="15" hidden="1" customHeight="1" x14ac:dyDescent="0.25">
      <c r="AH317" s="28">
        <v>54</v>
      </c>
      <c r="AJ317" s="101" t="str">
        <f t="shared" si="62"/>
        <v/>
      </c>
      <c r="AL317" s="101" t="str">
        <f t="shared" si="64"/>
        <v/>
      </c>
      <c r="AM317" s="28" t="str">
        <f>IF($AL317="", "", IF(IFERROR(INDEX('Training &amp; Accreditation Items'!$F$11:$F$263, MATCH(IFERROR(INDEX($C$11:$C$263, MATCH($AH317, $Z$11:$Z$263, 0)), ""), 'Training &amp; Accreditation Items'!$B$11:$B$263, 0)), "")="", "None", IFERROR(INDEX('Training &amp; Accreditation Items'!$F$11:$F$263, MATCH(IFERROR(INDEX($C$11:$C$263, MATCH($AH317, $Z$11:$Z$263, 0)), ""), 'Training &amp; Accreditation Items'!$B$11:$B$263, 0)), "")))</f>
        <v/>
      </c>
      <c r="AO317" s="28" t="str">
        <f t="shared" si="65"/>
        <v/>
      </c>
      <c r="AQ317" s="106" t="str">
        <f t="shared" si="63"/>
        <v/>
      </c>
      <c r="AR317" s="109" t="str">
        <f t="shared" si="66"/>
        <v/>
      </c>
      <c r="AT317" s="134"/>
      <c r="AU317" s="135"/>
      <c r="AV317" s="135"/>
      <c r="AW317" s="115"/>
    </row>
    <row r="318" spans="34:49" ht="15" hidden="1" customHeight="1" x14ac:dyDescent="0.25">
      <c r="AH318" s="28">
        <v>55</v>
      </c>
      <c r="AJ318" s="101" t="str">
        <f t="shared" si="62"/>
        <v/>
      </c>
      <c r="AL318" s="101" t="str">
        <f t="shared" si="64"/>
        <v/>
      </c>
      <c r="AM318" s="28" t="str">
        <f>IF($AL318="", "", IF(IFERROR(INDEX('Training &amp; Accreditation Items'!$F$11:$F$263, MATCH(IFERROR(INDEX($C$11:$C$263, MATCH($AH318, $Z$11:$Z$263, 0)), ""), 'Training &amp; Accreditation Items'!$B$11:$B$263, 0)), "")="", "None", IFERROR(INDEX('Training &amp; Accreditation Items'!$F$11:$F$263, MATCH(IFERROR(INDEX($C$11:$C$263, MATCH($AH318, $Z$11:$Z$263, 0)), ""), 'Training &amp; Accreditation Items'!$B$11:$B$263, 0)), "")))</f>
        <v/>
      </c>
      <c r="AO318" s="28" t="str">
        <f t="shared" si="65"/>
        <v/>
      </c>
      <c r="AQ318" s="106" t="str">
        <f t="shared" si="63"/>
        <v/>
      </c>
      <c r="AR318" s="109" t="str">
        <f t="shared" si="66"/>
        <v/>
      </c>
      <c r="AT318" s="134"/>
      <c r="AU318" s="135"/>
      <c r="AV318" s="135"/>
      <c r="AW318" s="115"/>
    </row>
    <row r="319" spans="34:49" ht="15" hidden="1" customHeight="1" x14ac:dyDescent="0.25">
      <c r="AH319" s="28">
        <v>56</v>
      </c>
      <c r="AJ319" s="101" t="str">
        <f t="shared" si="62"/>
        <v/>
      </c>
      <c r="AL319" s="101" t="str">
        <f t="shared" si="64"/>
        <v/>
      </c>
      <c r="AM319" s="28" t="str">
        <f>IF($AL319="", "", IF(IFERROR(INDEX('Training &amp; Accreditation Items'!$F$11:$F$263, MATCH(IFERROR(INDEX($C$11:$C$263, MATCH($AH319, $Z$11:$Z$263, 0)), ""), 'Training &amp; Accreditation Items'!$B$11:$B$263, 0)), "")="", "None", IFERROR(INDEX('Training &amp; Accreditation Items'!$F$11:$F$263, MATCH(IFERROR(INDEX($C$11:$C$263, MATCH($AH319, $Z$11:$Z$263, 0)), ""), 'Training &amp; Accreditation Items'!$B$11:$B$263, 0)), "")))</f>
        <v/>
      </c>
      <c r="AO319" s="28" t="str">
        <f t="shared" si="65"/>
        <v/>
      </c>
      <c r="AQ319" s="106" t="str">
        <f t="shared" si="63"/>
        <v/>
      </c>
      <c r="AR319" s="109" t="str">
        <f t="shared" si="66"/>
        <v/>
      </c>
      <c r="AT319" s="134"/>
      <c r="AU319" s="135"/>
      <c r="AV319" s="135"/>
      <c r="AW319" s="115"/>
    </row>
    <row r="320" spans="34:49" ht="15" hidden="1" customHeight="1" x14ac:dyDescent="0.25">
      <c r="AH320" s="28">
        <v>57</v>
      </c>
      <c r="AJ320" s="101" t="str">
        <f t="shared" si="62"/>
        <v/>
      </c>
      <c r="AL320" s="101" t="str">
        <f t="shared" si="64"/>
        <v/>
      </c>
      <c r="AM320" s="28" t="str">
        <f>IF($AL320="", "", IF(IFERROR(INDEX('Training &amp; Accreditation Items'!$F$11:$F$263, MATCH(IFERROR(INDEX($C$11:$C$263, MATCH($AH320, $Z$11:$Z$263, 0)), ""), 'Training &amp; Accreditation Items'!$B$11:$B$263, 0)), "")="", "None", IFERROR(INDEX('Training &amp; Accreditation Items'!$F$11:$F$263, MATCH(IFERROR(INDEX($C$11:$C$263, MATCH($AH320, $Z$11:$Z$263, 0)), ""), 'Training &amp; Accreditation Items'!$B$11:$B$263, 0)), "")))</f>
        <v/>
      </c>
      <c r="AO320" s="28" t="str">
        <f t="shared" si="65"/>
        <v/>
      </c>
      <c r="AQ320" s="106" t="str">
        <f t="shared" si="63"/>
        <v/>
      </c>
      <c r="AR320" s="109" t="str">
        <f t="shared" si="66"/>
        <v/>
      </c>
      <c r="AT320" s="134"/>
      <c r="AU320" s="135"/>
      <c r="AV320" s="135"/>
      <c r="AW320" s="115"/>
    </row>
    <row r="321" spans="34:49" ht="15" hidden="1" customHeight="1" x14ac:dyDescent="0.25">
      <c r="AH321" s="28">
        <v>58</v>
      </c>
      <c r="AJ321" s="101" t="str">
        <f t="shared" si="62"/>
        <v/>
      </c>
      <c r="AL321" s="101" t="str">
        <f t="shared" si="64"/>
        <v/>
      </c>
      <c r="AM321" s="28" t="str">
        <f>IF($AL321="", "", IF(IFERROR(INDEX('Training &amp; Accreditation Items'!$F$11:$F$263, MATCH(IFERROR(INDEX($C$11:$C$263, MATCH($AH321, $Z$11:$Z$263, 0)), ""), 'Training &amp; Accreditation Items'!$B$11:$B$263, 0)), "")="", "None", IFERROR(INDEX('Training &amp; Accreditation Items'!$F$11:$F$263, MATCH(IFERROR(INDEX($C$11:$C$263, MATCH($AH321, $Z$11:$Z$263, 0)), ""), 'Training &amp; Accreditation Items'!$B$11:$B$263, 0)), "")))</f>
        <v/>
      </c>
      <c r="AO321" s="28" t="str">
        <f t="shared" si="65"/>
        <v/>
      </c>
      <c r="AQ321" s="106" t="str">
        <f t="shared" si="63"/>
        <v/>
      </c>
      <c r="AR321" s="109" t="str">
        <f t="shared" si="66"/>
        <v/>
      </c>
      <c r="AT321" s="134"/>
      <c r="AU321" s="135"/>
      <c r="AV321" s="135"/>
      <c r="AW321" s="115"/>
    </row>
    <row r="322" spans="34:49" ht="15" hidden="1" customHeight="1" x14ac:dyDescent="0.25">
      <c r="AH322" s="28">
        <v>59</v>
      </c>
      <c r="AJ322" s="101" t="str">
        <f t="shared" si="62"/>
        <v/>
      </c>
      <c r="AL322" s="101" t="str">
        <f t="shared" si="64"/>
        <v/>
      </c>
      <c r="AM322" s="28" t="str">
        <f>IF($AL322="", "", IF(IFERROR(INDEX('Training &amp; Accreditation Items'!$F$11:$F$263, MATCH(IFERROR(INDEX($C$11:$C$263, MATCH($AH322, $Z$11:$Z$263, 0)), ""), 'Training &amp; Accreditation Items'!$B$11:$B$263, 0)), "")="", "None", IFERROR(INDEX('Training &amp; Accreditation Items'!$F$11:$F$263, MATCH(IFERROR(INDEX($C$11:$C$263, MATCH($AH322, $Z$11:$Z$263, 0)), ""), 'Training &amp; Accreditation Items'!$B$11:$B$263, 0)), "")))</f>
        <v/>
      </c>
      <c r="AO322" s="28" t="str">
        <f t="shared" si="65"/>
        <v/>
      </c>
      <c r="AQ322" s="106" t="str">
        <f t="shared" si="63"/>
        <v/>
      </c>
      <c r="AR322" s="109" t="str">
        <f t="shared" si="66"/>
        <v/>
      </c>
      <c r="AT322" s="134"/>
      <c r="AU322" s="135"/>
      <c r="AV322" s="135"/>
      <c r="AW322" s="115"/>
    </row>
    <row r="323" spans="34:49" ht="15" hidden="1" customHeight="1" x14ac:dyDescent="0.25">
      <c r="AH323" s="28">
        <v>60</v>
      </c>
      <c r="AJ323" s="101" t="str">
        <f t="shared" si="62"/>
        <v/>
      </c>
      <c r="AL323" s="101" t="str">
        <f t="shared" si="64"/>
        <v/>
      </c>
      <c r="AM323" s="28" t="str">
        <f>IF($AL323="", "", IF(IFERROR(INDEX('Training &amp; Accreditation Items'!$F$11:$F$263, MATCH(IFERROR(INDEX($C$11:$C$263, MATCH($AH323, $Z$11:$Z$263, 0)), ""), 'Training &amp; Accreditation Items'!$B$11:$B$263, 0)), "")="", "None", IFERROR(INDEX('Training &amp; Accreditation Items'!$F$11:$F$263, MATCH(IFERROR(INDEX($C$11:$C$263, MATCH($AH323, $Z$11:$Z$263, 0)), ""), 'Training &amp; Accreditation Items'!$B$11:$B$263, 0)), "")))</f>
        <v/>
      </c>
      <c r="AO323" s="28" t="str">
        <f t="shared" si="65"/>
        <v/>
      </c>
      <c r="AQ323" s="106" t="str">
        <f t="shared" si="63"/>
        <v/>
      </c>
      <c r="AR323" s="109" t="str">
        <f t="shared" si="66"/>
        <v/>
      </c>
      <c r="AT323" s="134"/>
      <c r="AU323" s="135"/>
      <c r="AV323" s="135"/>
      <c r="AW323" s="115"/>
    </row>
    <row r="324" spans="34:49" ht="15" hidden="1" customHeight="1" x14ac:dyDescent="0.25">
      <c r="AH324" s="28">
        <v>61</v>
      </c>
      <c r="AJ324" s="101" t="str">
        <f t="shared" si="62"/>
        <v/>
      </c>
      <c r="AL324" s="101" t="str">
        <f t="shared" si="64"/>
        <v/>
      </c>
      <c r="AM324" s="28" t="str">
        <f>IF($AL324="", "", IF(IFERROR(INDEX('Training &amp; Accreditation Items'!$F$11:$F$263, MATCH(IFERROR(INDEX($C$11:$C$263, MATCH($AH324, $Z$11:$Z$263, 0)), ""), 'Training &amp; Accreditation Items'!$B$11:$B$263, 0)), "")="", "None", IFERROR(INDEX('Training &amp; Accreditation Items'!$F$11:$F$263, MATCH(IFERROR(INDEX($C$11:$C$263, MATCH($AH324, $Z$11:$Z$263, 0)), ""), 'Training &amp; Accreditation Items'!$B$11:$B$263, 0)), "")))</f>
        <v/>
      </c>
      <c r="AO324" s="28" t="str">
        <f t="shared" si="65"/>
        <v/>
      </c>
      <c r="AQ324" s="106" t="str">
        <f t="shared" si="63"/>
        <v/>
      </c>
      <c r="AR324" s="109" t="str">
        <f t="shared" si="66"/>
        <v/>
      </c>
      <c r="AT324" s="134"/>
      <c r="AU324" s="135"/>
      <c r="AV324" s="135"/>
      <c r="AW324" s="115"/>
    </row>
    <row r="325" spans="34:49" ht="15" hidden="1" customHeight="1" x14ac:dyDescent="0.25">
      <c r="AH325" s="28">
        <v>62</v>
      </c>
      <c r="AJ325" s="101" t="str">
        <f t="shared" si="62"/>
        <v/>
      </c>
      <c r="AL325" s="101" t="str">
        <f t="shared" si="64"/>
        <v/>
      </c>
      <c r="AM325" s="28" t="str">
        <f>IF($AL325="", "", IF(IFERROR(INDEX('Training &amp; Accreditation Items'!$F$11:$F$263, MATCH(IFERROR(INDEX($C$11:$C$263, MATCH($AH325, $Z$11:$Z$263, 0)), ""), 'Training &amp; Accreditation Items'!$B$11:$B$263, 0)), "")="", "None", IFERROR(INDEX('Training &amp; Accreditation Items'!$F$11:$F$263, MATCH(IFERROR(INDEX($C$11:$C$263, MATCH($AH325, $Z$11:$Z$263, 0)), ""), 'Training &amp; Accreditation Items'!$B$11:$B$263, 0)), "")))</f>
        <v/>
      </c>
      <c r="AO325" s="28" t="str">
        <f t="shared" si="65"/>
        <v/>
      </c>
      <c r="AQ325" s="106" t="str">
        <f t="shared" si="63"/>
        <v/>
      </c>
      <c r="AR325" s="109" t="str">
        <f t="shared" si="66"/>
        <v/>
      </c>
      <c r="AT325" s="134"/>
      <c r="AU325" s="135"/>
      <c r="AV325" s="135"/>
      <c r="AW325" s="115"/>
    </row>
    <row r="326" spans="34:49" ht="15" hidden="1" customHeight="1" x14ac:dyDescent="0.25">
      <c r="AH326" s="28">
        <v>63</v>
      </c>
      <c r="AJ326" s="101" t="str">
        <f t="shared" si="62"/>
        <v/>
      </c>
      <c r="AL326" s="101" t="str">
        <f t="shared" si="64"/>
        <v/>
      </c>
      <c r="AM326" s="28" t="str">
        <f>IF($AL326="", "", IF(IFERROR(INDEX('Training &amp; Accreditation Items'!$F$11:$F$263, MATCH(IFERROR(INDEX($C$11:$C$263, MATCH($AH326, $Z$11:$Z$263, 0)), ""), 'Training &amp; Accreditation Items'!$B$11:$B$263, 0)), "")="", "None", IFERROR(INDEX('Training &amp; Accreditation Items'!$F$11:$F$263, MATCH(IFERROR(INDEX($C$11:$C$263, MATCH($AH326, $Z$11:$Z$263, 0)), ""), 'Training &amp; Accreditation Items'!$B$11:$B$263, 0)), "")))</f>
        <v/>
      </c>
      <c r="AO326" s="28" t="str">
        <f t="shared" si="65"/>
        <v/>
      </c>
      <c r="AQ326" s="106" t="str">
        <f t="shared" si="63"/>
        <v/>
      </c>
      <c r="AR326" s="109" t="str">
        <f t="shared" si="66"/>
        <v/>
      </c>
      <c r="AT326" s="134"/>
      <c r="AU326" s="135"/>
      <c r="AV326" s="135"/>
      <c r="AW326" s="115"/>
    </row>
    <row r="327" spans="34:49" ht="15" hidden="1" customHeight="1" x14ac:dyDescent="0.25">
      <c r="AH327" s="28">
        <v>64</v>
      </c>
      <c r="AJ327" s="101" t="str">
        <f t="shared" si="62"/>
        <v/>
      </c>
      <c r="AL327" s="101" t="str">
        <f t="shared" si="64"/>
        <v/>
      </c>
      <c r="AM327" s="28" t="str">
        <f>IF($AL327="", "", IF(IFERROR(INDEX('Training &amp; Accreditation Items'!$F$11:$F$263, MATCH(IFERROR(INDEX($C$11:$C$263, MATCH($AH327, $Z$11:$Z$263, 0)), ""), 'Training &amp; Accreditation Items'!$B$11:$B$263, 0)), "")="", "None", IFERROR(INDEX('Training &amp; Accreditation Items'!$F$11:$F$263, MATCH(IFERROR(INDEX($C$11:$C$263, MATCH($AH327, $Z$11:$Z$263, 0)), ""), 'Training &amp; Accreditation Items'!$B$11:$B$263, 0)), "")))</f>
        <v/>
      </c>
      <c r="AO327" s="28" t="str">
        <f t="shared" si="65"/>
        <v/>
      </c>
      <c r="AQ327" s="106" t="str">
        <f t="shared" si="63"/>
        <v/>
      </c>
      <c r="AR327" s="109" t="str">
        <f t="shared" si="66"/>
        <v/>
      </c>
      <c r="AT327" s="134"/>
      <c r="AU327" s="135"/>
      <c r="AV327" s="135"/>
      <c r="AW327" s="115"/>
    </row>
    <row r="328" spans="34:49" ht="15" hidden="1" customHeight="1" x14ac:dyDescent="0.25">
      <c r="AH328" s="28">
        <v>65</v>
      </c>
      <c r="AJ328" s="101" t="str">
        <f t="shared" ref="AJ328:AJ391" si="67">IF(AJ75="", "", DATE(YEAR($AJ75), MONTH(AJ75)+$X75, DAY(AJ75)))</f>
        <v/>
      </c>
      <c r="AL328" s="101" t="str">
        <f t="shared" si="64"/>
        <v/>
      </c>
      <c r="AM328" s="28" t="str">
        <f>IF($AL328="", "", IF(IFERROR(INDEX('Training &amp; Accreditation Items'!$F$11:$F$263, MATCH(IFERROR(INDEX($C$11:$C$263, MATCH($AH328, $Z$11:$Z$263, 0)), ""), 'Training &amp; Accreditation Items'!$B$11:$B$263, 0)), "")="", "None", IFERROR(INDEX('Training &amp; Accreditation Items'!$F$11:$F$263, MATCH(IFERROR(INDEX($C$11:$C$263, MATCH($AH328, $Z$11:$Z$263, 0)), ""), 'Training &amp; Accreditation Items'!$B$11:$B$263, 0)), "")))</f>
        <v/>
      </c>
      <c r="AO328" s="28" t="str">
        <f t="shared" si="65"/>
        <v/>
      </c>
      <c r="AQ328" s="106" t="str">
        <f t="shared" si="63"/>
        <v/>
      </c>
      <c r="AR328" s="109" t="str">
        <f t="shared" si="66"/>
        <v/>
      </c>
      <c r="AT328" s="134"/>
      <c r="AU328" s="135"/>
      <c r="AV328" s="135"/>
      <c r="AW328" s="115"/>
    </row>
    <row r="329" spans="34:49" ht="15" hidden="1" customHeight="1" x14ac:dyDescent="0.25">
      <c r="AH329" s="28">
        <v>66</v>
      </c>
      <c r="AJ329" s="101" t="str">
        <f t="shared" si="67"/>
        <v/>
      </c>
      <c r="AL329" s="101" t="str">
        <f t="shared" si="64"/>
        <v/>
      </c>
      <c r="AM329" s="28" t="str">
        <f>IF($AL329="", "", IF(IFERROR(INDEX('Training &amp; Accreditation Items'!$F$11:$F$263, MATCH(IFERROR(INDEX($C$11:$C$263, MATCH($AH329, $Z$11:$Z$263, 0)), ""), 'Training &amp; Accreditation Items'!$B$11:$B$263, 0)), "")="", "None", IFERROR(INDEX('Training &amp; Accreditation Items'!$F$11:$F$263, MATCH(IFERROR(INDEX($C$11:$C$263, MATCH($AH329, $Z$11:$Z$263, 0)), ""), 'Training &amp; Accreditation Items'!$B$11:$B$263, 0)), "")))</f>
        <v/>
      </c>
      <c r="AO329" s="28" t="str">
        <f t="shared" si="65"/>
        <v/>
      </c>
      <c r="AQ329" s="106" t="str">
        <f t="shared" si="63"/>
        <v/>
      </c>
      <c r="AR329" s="109" t="str">
        <f t="shared" si="66"/>
        <v/>
      </c>
      <c r="AT329" s="134"/>
      <c r="AU329" s="135"/>
      <c r="AV329" s="135"/>
      <c r="AW329" s="115"/>
    </row>
    <row r="330" spans="34:49" ht="15" hidden="1" customHeight="1" x14ac:dyDescent="0.25">
      <c r="AH330" s="28">
        <v>67</v>
      </c>
      <c r="AJ330" s="101" t="str">
        <f t="shared" si="67"/>
        <v/>
      </c>
      <c r="AL330" s="101" t="str">
        <f t="shared" si="64"/>
        <v/>
      </c>
      <c r="AM330" s="28" t="str">
        <f>IF($AL330="", "", IF(IFERROR(INDEX('Training &amp; Accreditation Items'!$F$11:$F$263, MATCH(IFERROR(INDEX($C$11:$C$263, MATCH($AH330, $Z$11:$Z$263, 0)), ""), 'Training &amp; Accreditation Items'!$B$11:$B$263, 0)), "")="", "None", IFERROR(INDEX('Training &amp; Accreditation Items'!$F$11:$F$263, MATCH(IFERROR(INDEX($C$11:$C$263, MATCH($AH330, $Z$11:$Z$263, 0)), ""), 'Training &amp; Accreditation Items'!$B$11:$B$263, 0)), "")))</f>
        <v/>
      </c>
      <c r="AO330" s="28" t="str">
        <f t="shared" si="65"/>
        <v/>
      </c>
      <c r="AQ330" s="106" t="str">
        <f t="shared" si="63"/>
        <v/>
      </c>
      <c r="AR330" s="109" t="str">
        <f t="shared" si="66"/>
        <v/>
      </c>
      <c r="AT330" s="134"/>
      <c r="AU330" s="135"/>
      <c r="AV330" s="135"/>
      <c r="AW330" s="115"/>
    </row>
    <row r="331" spans="34:49" ht="15" hidden="1" customHeight="1" x14ac:dyDescent="0.25">
      <c r="AH331" s="28">
        <v>68</v>
      </c>
      <c r="AJ331" s="101" t="str">
        <f t="shared" si="67"/>
        <v/>
      </c>
      <c r="AL331" s="101" t="str">
        <f t="shared" si="64"/>
        <v/>
      </c>
      <c r="AM331" s="28" t="str">
        <f>IF($AL331="", "", IF(IFERROR(INDEX('Training &amp; Accreditation Items'!$F$11:$F$263, MATCH(IFERROR(INDEX($C$11:$C$263, MATCH($AH331, $Z$11:$Z$263, 0)), ""), 'Training &amp; Accreditation Items'!$B$11:$B$263, 0)), "")="", "None", IFERROR(INDEX('Training &amp; Accreditation Items'!$F$11:$F$263, MATCH(IFERROR(INDEX($C$11:$C$263, MATCH($AH331, $Z$11:$Z$263, 0)), ""), 'Training &amp; Accreditation Items'!$B$11:$B$263, 0)), "")))</f>
        <v/>
      </c>
      <c r="AO331" s="28" t="str">
        <f t="shared" si="65"/>
        <v/>
      </c>
      <c r="AQ331" s="106" t="str">
        <f t="shared" ref="AQ331:AQ394" si="68">IF($AL331="", "", IFERROR(INDEX($I$11:$I$263, MATCH($AH331, $Z$11:$Z$263, 0)), ""))</f>
        <v/>
      </c>
      <c r="AR331" s="109" t="str">
        <f t="shared" si="66"/>
        <v/>
      </c>
      <c r="AT331" s="134"/>
      <c r="AU331" s="135"/>
      <c r="AV331" s="135"/>
      <c r="AW331" s="115"/>
    </row>
    <row r="332" spans="34:49" ht="15" hidden="1" customHeight="1" x14ac:dyDescent="0.25">
      <c r="AH332" s="28">
        <v>69</v>
      </c>
      <c r="AJ332" s="101" t="str">
        <f t="shared" si="67"/>
        <v/>
      </c>
      <c r="AL332" s="101" t="str">
        <f t="shared" ref="AL332:AL395" si="69">IF($AJ332="", "", IF(OR($AJ332&lt;$AJ$5, $AJ332&gt;$AJ$6), "", $AJ332))</f>
        <v/>
      </c>
      <c r="AM332" s="28" t="str">
        <f>IF($AL332="", "", IF(IFERROR(INDEX('Training &amp; Accreditation Items'!$F$11:$F$263, MATCH(IFERROR(INDEX($C$11:$C$263, MATCH($AH332, $Z$11:$Z$263, 0)), ""), 'Training &amp; Accreditation Items'!$B$11:$B$263, 0)), "")="", "None", IFERROR(INDEX('Training &amp; Accreditation Items'!$F$11:$F$263, MATCH(IFERROR(INDEX($C$11:$C$263, MATCH($AH332, $Z$11:$Z$263, 0)), ""), 'Training &amp; Accreditation Items'!$B$11:$B$263, 0)), "")))</f>
        <v/>
      </c>
      <c r="AO332" s="28" t="str">
        <f t="shared" ref="AO332:AO395" si="70">IF($AL332="", "", TEXT($AL332, "mmm yyyy"))</f>
        <v/>
      </c>
      <c r="AQ332" s="106" t="str">
        <f t="shared" si="68"/>
        <v/>
      </c>
      <c r="AR332" s="109" t="str">
        <f t="shared" ref="AR332:AR395" si="71">IF($AO332="", "", CONCATENATE($AO332, " - ", $AM332))</f>
        <v/>
      </c>
      <c r="AT332" s="134"/>
      <c r="AU332" s="135"/>
      <c r="AV332" s="135"/>
      <c r="AW332" s="115"/>
    </row>
    <row r="333" spans="34:49" ht="15" hidden="1" customHeight="1" x14ac:dyDescent="0.25">
      <c r="AH333" s="28">
        <v>70</v>
      </c>
      <c r="AJ333" s="101" t="str">
        <f t="shared" si="67"/>
        <v/>
      </c>
      <c r="AL333" s="101" t="str">
        <f t="shared" si="69"/>
        <v/>
      </c>
      <c r="AM333" s="28" t="str">
        <f>IF($AL333="", "", IF(IFERROR(INDEX('Training &amp; Accreditation Items'!$F$11:$F$263, MATCH(IFERROR(INDEX($C$11:$C$263, MATCH($AH333, $Z$11:$Z$263, 0)), ""), 'Training &amp; Accreditation Items'!$B$11:$B$263, 0)), "")="", "None", IFERROR(INDEX('Training &amp; Accreditation Items'!$F$11:$F$263, MATCH(IFERROR(INDEX($C$11:$C$263, MATCH($AH333, $Z$11:$Z$263, 0)), ""), 'Training &amp; Accreditation Items'!$B$11:$B$263, 0)), "")))</f>
        <v/>
      </c>
      <c r="AO333" s="28" t="str">
        <f t="shared" si="70"/>
        <v/>
      </c>
      <c r="AQ333" s="106" t="str">
        <f t="shared" si="68"/>
        <v/>
      </c>
      <c r="AR333" s="109" t="str">
        <f t="shared" si="71"/>
        <v/>
      </c>
      <c r="AT333" s="134"/>
      <c r="AU333" s="135"/>
      <c r="AV333" s="135"/>
      <c r="AW333" s="115"/>
    </row>
    <row r="334" spans="34:49" ht="15" hidden="1" customHeight="1" x14ac:dyDescent="0.25">
      <c r="AH334" s="28">
        <v>71</v>
      </c>
      <c r="AJ334" s="101" t="str">
        <f t="shared" si="67"/>
        <v/>
      </c>
      <c r="AL334" s="101" t="str">
        <f t="shared" si="69"/>
        <v/>
      </c>
      <c r="AM334" s="28" t="str">
        <f>IF($AL334="", "", IF(IFERROR(INDEX('Training &amp; Accreditation Items'!$F$11:$F$263, MATCH(IFERROR(INDEX($C$11:$C$263, MATCH($AH334, $Z$11:$Z$263, 0)), ""), 'Training &amp; Accreditation Items'!$B$11:$B$263, 0)), "")="", "None", IFERROR(INDEX('Training &amp; Accreditation Items'!$F$11:$F$263, MATCH(IFERROR(INDEX($C$11:$C$263, MATCH($AH334, $Z$11:$Z$263, 0)), ""), 'Training &amp; Accreditation Items'!$B$11:$B$263, 0)), "")))</f>
        <v/>
      </c>
      <c r="AO334" s="28" t="str">
        <f t="shared" si="70"/>
        <v/>
      </c>
      <c r="AQ334" s="106" t="str">
        <f t="shared" si="68"/>
        <v/>
      </c>
      <c r="AR334" s="109" t="str">
        <f t="shared" si="71"/>
        <v/>
      </c>
      <c r="AT334" s="134"/>
      <c r="AU334" s="135"/>
      <c r="AV334" s="135"/>
      <c r="AW334" s="115"/>
    </row>
    <row r="335" spans="34:49" ht="15" hidden="1" customHeight="1" x14ac:dyDescent="0.25">
      <c r="AH335" s="28">
        <v>72</v>
      </c>
      <c r="AJ335" s="101" t="str">
        <f t="shared" si="67"/>
        <v/>
      </c>
      <c r="AL335" s="101" t="str">
        <f t="shared" si="69"/>
        <v/>
      </c>
      <c r="AM335" s="28" t="str">
        <f>IF($AL335="", "", IF(IFERROR(INDEX('Training &amp; Accreditation Items'!$F$11:$F$263, MATCH(IFERROR(INDEX($C$11:$C$263, MATCH($AH335, $Z$11:$Z$263, 0)), ""), 'Training &amp; Accreditation Items'!$B$11:$B$263, 0)), "")="", "None", IFERROR(INDEX('Training &amp; Accreditation Items'!$F$11:$F$263, MATCH(IFERROR(INDEX($C$11:$C$263, MATCH($AH335, $Z$11:$Z$263, 0)), ""), 'Training &amp; Accreditation Items'!$B$11:$B$263, 0)), "")))</f>
        <v/>
      </c>
      <c r="AO335" s="28" t="str">
        <f t="shared" si="70"/>
        <v/>
      </c>
      <c r="AQ335" s="106" t="str">
        <f t="shared" si="68"/>
        <v/>
      </c>
      <c r="AR335" s="109" t="str">
        <f t="shared" si="71"/>
        <v/>
      </c>
      <c r="AT335" s="134"/>
      <c r="AU335" s="135"/>
      <c r="AV335" s="135"/>
      <c r="AW335" s="115"/>
    </row>
    <row r="336" spans="34:49" ht="15" hidden="1" customHeight="1" x14ac:dyDescent="0.25">
      <c r="AH336" s="28">
        <v>73</v>
      </c>
      <c r="AJ336" s="101" t="str">
        <f t="shared" si="67"/>
        <v/>
      </c>
      <c r="AL336" s="101" t="str">
        <f t="shared" si="69"/>
        <v/>
      </c>
      <c r="AM336" s="28" t="str">
        <f>IF($AL336="", "", IF(IFERROR(INDEX('Training &amp; Accreditation Items'!$F$11:$F$263, MATCH(IFERROR(INDEX($C$11:$C$263, MATCH($AH336, $Z$11:$Z$263, 0)), ""), 'Training &amp; Accreditation Items'!$B$11:$B$263, 0)), "")="", "None", IFERROR(INDEX('Training &amp; Accreditation Items'!$F$11:$F$263, MATCH(IFERROR(INDEX($C$11:$C$263, MATCH($AH336, $Z$11:$Z$263, 0)), ""), 'Training &amp; Accreditation Items'!$B$11:$B$263, 0)), "")))</f>
        <v/>
      </c>
      <c r="AO336" s="28" t="str">
        <f t="shared" si="70"/>
        <v/>
      </c>
      <c r="AQ336" s="106" t="str">
        <f t="shared" si="68"/>
        <v/>
      </c>
      <c r="AR336" s="109" t="str">
        <f t="shared" si="71"/>
        <v/>
      </c>
      <c r="AT336" s="134"/>
      <c r="AU336" s="135"/>
      <c r="AV336" s="135"/>
      <c r="AW336" s="115"/>
    </row>
    <row r="337" spans="34:49" ht="15" hidden="1" customHeight="1" x14ac:dyDescent="0.25">
      <c r="AH337" s="28">
        <v>74</v>
      </c>
      <c r="AJ337" s="101" t="str">
        <f t="shared" si="67"/>
        <v/>
      </c>
      <c r="AL337" s="101" t="str">
        <f t="shared" si="69"/>
        <v/>
      </c>
      <c r="AM337" s="28" t="str">
        <f>IF($AL337="", "", IF(IFERROR(INDEX('Training &amp; Accreditation Items'!$F$11:$F$263, MATCH(IFERROR(INDEX($C$11:$C$263, MATCH($AH337, $Z$11:$Z$263, 0)), ""), 'Training &amp; Accreditation Items'!$B$11:$B$263, 0)), "")="", "None", IFERROR(INDEX('Training &amp; Accreditation Items'!$F$11:$F$263, MATCH(IFERROR(INDEX($C$11:$C$263, MATCH($AH337, $Z$11:$Z$263, 0)), ""), 'Training &amp; Accreditation Items'!$B$11:$B$263, 0)), "")))</f>
        <v/>
      </c>
      <c r="AO337" s="28" t="str">
        <f t="shared" si="70"/>
        <v/>
      </c>
      <c r="AQ337" s="106" t="str">
        <f t="shared" si="68"/>
        <v/>
      </c>
      <c r="AR337" s="109" t="str">
        <f t="shared" si="71"/>
        <v/>
      </c>
      <c r="AT337" s="134"/>
      <c r="AU337" s="135"/>
      <c r="AV337" s="135"/>
      <c r="AW337" s="115"/>
    </row>
    <row r="338" spans="34:49" ht="15" hidden="1" customHeight="1" x14ac:dyDescent="0.25">
      <c r="AH338" s="28">
        <v>75</v>
      </c>
      <c r="AJ338" s="101" t="str">
        <f t="shared" si="67"/>
        <v/>
      </c>
      <c r="AL338" s="101" t="str">
        <f t="shared" si="69"/>
        <v/>
      </c>
      <c r="AM338" s="28" t="str">
        <f>IF($AL338="", "", IF(IFERROR(INDEX('Training &amp; Accreditation Items'!$F$11:$F$263, MATCH(IFERROR(INDEX($C$11:$C$263, MATCH($AH338, $Z$11:$Z$263, 0)), ""), 'Training &amp; Accreditation Items'!$B$11:$B$263, 0)), "")="", "None", IFERROR(INDEX('Training &amp; Accreditation Items'!$F$11:$F$263, MATCH(IFERROR(INDEX($C$11:$C$263, MATCH($AH338, $Z$11:$Z$263, 0)), ""), 'Training &amp; Accreditation Items'!$B$11:$B$263, 0)), "")))</f>
        <v/>
      </c>
      <c r="AO338" s="28" t="str">
        <f t="shared" si="70"/>
        <v/>
      </c>
      <c r="AQ338" s="106" t="str">
        <f t="shared" si="68"/>
        <v/>
      </c>
      <c r="AR338" s="109" t="str">
        <f t="shared" si="71"/>
        <v/>
      </c>
      <c r="AT338" s="134"/>
      <c r="AU338" s="135"/>
      <c r="AV338" s="135"/>
      <c r="AW338" s="115"/>
    </row>
    <row r="339" spans="34:49" ht="15" hidden="1" customHeight="1" x14ac:dyDescent="0.25">
      <c r="AH339" s="28">
        <v>76</v>
      </c>
      <c r="AJ339" s="101" t="str">
        <f t="shared" si="67"/>
        <v/>
      </c>
      <c r="AL339" s="101" t="str">
        <f t="shared" si="69"/>
        <v/>
      </c>
      <c r="AM339" s="28" t="str">
        <f>IF($AL339="", "", IF(IFERROR(INDEX('Training &amp; Accreditation Items'!$F$11:$F$263, MATCH(IFERROR(INDEX($C$11:$C$263, MATCH($AH339, $Z$11:$Z$263, 0)), ""), 'Training &amp; Accreditation Items'!$B$11:$B$263, 0)), "")="", "None", IFERROR(INDEX('Training &amp; Accreditation Items'!$F$11:$F$263, MATCH(IFERROR(INDEX($C$11:$C$263, MATCH($AH339, $Z$11:$Z$263, 0)), ""), 'Training &amp; Accreditation Items'!$B$11:$B$263, 0)), "")))</f>
        <v/>
      </c>
      <c r="AO339" s="28" t="str">
        <f t="shared" si="70"/>
        <v/>
      </c>
      <c r="AQ339" s="106" t="str">
        <f t="shared" si="68"/>
        <v/>
      </c>
      <c r="AR339" s="109" t="str">
        <f t="shared" si="71"/>
        <v/>
      </c>
      <c r="AT339" s="134"/>
      <c r="AU339" s="135"/>
      <c r="AV339" s="135"/>
      <c r="AW339" s="115"/>
    </row>
    <row r="340" spans="34:49" ht="15" hidden="1" customHeight="1" x14ac:dyDescent="0.25">
      <c r="AH340" s="28">
        <v>77</v>
      </c>
      <c r="AJ340" s="101" t="str">
        <f t="shared" si="67"/>
        <v/>
      </c>
      <c r="AL340" s="101" t="str">
        <f t="shared" si="69"/>
        <v/>
      </c>
      <c r="AM340" s="28" t="str">
        <f>IF($AL340="", "", IF(IFERROR(INDEX('Training &amp; Accreditation Items'!$F$11:$F$263, MATCH(IFERROR(INDEX($C$11:$C$263, MATCH($AH340, $Z$11:$Z$263, 0)), ""), 'Training &amp; Accreditation Items'!$B$11:$B$263, 0)), "")="", "None", IFERROR(INDEX('Training &amp; Accreditation Items'!$F$11:$F$263, MATCH(IFERROR(INDEX($C$11:$C$263, MATCH($AH340, $Z$11:$Z$263, 0)), ""), 'Training &amp; Accreditation Items'!$B$11:$B$263, 0)), "")))</f>
        <v/>
      </c>
      <c r="AO340" s="28" t="str">
        <f t="shared" si="70"/>
        <v/>
      </c>
      <c r="AQ340" s="106" t="str">
        <f t="shared" si="68"/>
        <v/>
      </c>
      <c r="AR340" s="109" t="str">
        <f t="shared" si="71"/>
        <v/>
      </c>
      <c r="AT340" s="134"/>
      <c r="AU340" s="135"/>
      <c r="AV340" s="135"/>
      <c r="AW340" s="115"/>
    </row>
    <row r="341" spans="34:49" ht="15" hidden="1" customHeight="1" x14ac:dyDescent="0.25">
      <c r="AH341" s="28">
        <v>78</v>
      </c>
      <c r="AJ341" s="101" t="str">
        <f t="shared" si="67"/>
        <v/>
      </c>
      <c r="AL341" s="101" t="str">
        <f t="shared" si="69"/>
        <v/>
      </c>
      <c r="AM341" s="28" t="str">
        <f>IF($AL341="", "", IF(IFERROR(INDEX('Training &amp; Accreditation Items'!$F$11:$F$263, MATCH(IFERROR(INDEX($C$11:$C$263, MATCH($AH341, $Z$11:$Z$263, 0)), ""), 'Training &amp; Accreditation Items'!$B$11:$B$263, 0)), "")="", "None", IFERROR(INDEX('Training &amp; Accreditation Items'!$F$11:$F$263, MATCH(IFERROR(INDEX($C$11:$C$263, MATCH($AH341, $Z$11:$Z$263, 0)), ""), 'Training &amp; Accreditation Items'!$B$11:$B$263, 0)), "")))</f>
        <v/>
      </c>
      <c r="AO341" s="28" t="str">
        <f t="shared" si="70"/>
        <v/>
      </c>
      <c r="AQ341" s="106" t="str">
        <f t="shared" si="68"/>
        <v/>
      </c>
      <c r="AR341" s="109" t="str">
        <f t="shared" si="71"/>
        <v/>
      </c>
      <c r="AT341" s="134"/>
      <c r="AU341" s="135"/>
      <c r="AV341" s="135"/>
      <c r="AW341" s="115"/>
    </row>
    <row r="342" spans="34:49" ht="15" hidden="1" customHeight="1" x14ac:dyDescent="0.25">
      <c r="AH342" s="28">
        <v>79</v>
      </c>
      <c r="AJ342" s="101" t="str">
        <f t="shared" si="67"/>
        <v/>
      </c>
      <c r="AL342" s="101" t="str">
        <f t="shared" si="69"/>
        <v/>
      </c>
      <c r="AM342" s="28" t="str">
        <f>IF($AL342="", "", IF(IFERROR(INDEX('Training &amp; Accreditation Items'!$F$11:$F$263, MATCH(IFERROR(INDEX($C$11:$C$263, MATCH($AH342, $Z$11:$Z$263, 0)), ""), 'Training &amp; Accreditation Items'!$B$11:$B$263, 0)), "")="", "None", IFERROR(INDEX('Training &amp; Accreditation Items'!$F$11:$F$263, MATCH(IFERROR(INDEX($C$11:$C$263, MATCH($AH342, $Z$11:$Z$263, 0)), ""), 'Training &amp; Accreditation Items'!$B$11:$B$263, 0)), "")))</f>
        <v/>
      </c>
      <c r="AO342" s="28" t="str">
        <f t="shared" si="70"/>
        <v/>
      </c>
      <c r="AQ342" s="106" t="str">
        <f t="shared" si="68"/>
        <v/>
      </c>
      <c r="AR342" s="109" t="str">
        <f t="shared" si="71"/>
        <v/>
      </c>
      <c r="AT342" s="134"/>
      <c r="AU342" s="135"/>
      <c r="AV342" s="135"/>
      <c r="AW342" s="115"/>
    </row>
    <row r="343" spans="34:49" ht="15" hidden="1" customHeight="1" x14ac:dyDescent="0.25">
      <c r="AH343" s="28">
        <v>80</v>
      </c>
      <c r="AJ343" s="101" t="str">
        <f t="shared" si="67"/>
        <v/>
      </c>
      <c r="AL343" s="101" t="str">
        <f t="shared" si="69"/>
        <v/>
      </c>
      <c r="AM343" s="28" t="str">
        <f>IF($AL343="", "", IF(IFERROR(INDEX('Training &amp; Accreditation Items'!$F$11:$F$263, MATCH(IFERROR(INDEX($C$11:$C$263, MATCH($AH343, $Z$11:$Z$263, 0)), ""), 'Training &amp; Accreditation Items'!$B$11:$B$263, 0)), "")="", "None", IFERROR(INDEX('Training &amp; Accreditation Items'!$F$11:$F$263, MATCH(IFERROR(INDEX($C$11:$C$263, MATCH($AH343, $Z$11:$Z$263, 0)), ""), 'Training &amp; Accreditation Items'!$B$11:$B$263, 0)), "")))</f>
        <v/>
      </c>
      <c r="AO343" s="28" t="str">
        <f t="shared" si="70"/>
        <v/>
      </c>
      <c r="AQ343" s="106" t="str">
        <f t="shared" si="68"/>
        <v/>
      </c>
      <c r="AR343" s="109" t="str">
        <f t="shared" si="71"/>
        <v/>
      </c>
      <c r="AT343" s="134"/>
      <c r="AU343" s="135"/>
      <c r="AV343" s="135"/>
      <c r="AW343" s="115"/>
    </row>
    <row r="344" spans="34:49" ht="15" hidden="1" customHeight="1" x14ac:dyDescent="0.25">
      <c r="AH344" s="28">
        <v>81</v>
      </c>
      <c r="AJ344" s="101" t="str">
        <f t="shared" si="67"/>
        <v/>
      </c>
      <c r="AL344" s="101" t="str">
        <f t="shared" si="69"/>
        <v/>
      </c>
      <c r="AM344" s="28" t="str">
        <f>IF($AL344="", "", IF(IFERROR(INDEX('Training &amp; Accreditation Items'!$F$11:$F$263, MATCH(IFERROR(INDEX($C$11:$C$263, MATCH($AH344, $Z$11:$Z$263, 0)), ""), 'Training &amp; Accreditation Items'!$B$11:$B$263, 0)), "")="", "None", IFERROR(INDEX('Training &amp; Accreditation Items'!$F$11:$F$263, MATCH(IFERROR(INDEX($C$11:$C$263, MATCH($AH344, $Z$11:$Z$263, 0)), ""), 'Training &amp; Accreditation Items'!$B$11:$B$263, 0)), "")))</f>
        <v/>
      </c>
      <c r="AO344" s="28" t="str">
        <f t="shared" si="70"/>
        <v/>
      </c>
      <c r="AQ344" s="106" t="str">
        <f t="shared" si="68"/>
        <v/>
      </c>
      <c r="AR344" s="109" t="str">
        <f t="shared" si="71"/>
        <v/>
      </c>
      <c r="AT344" s="134"/>
      <c r="AU344" s="135"/>
      <c r="AV344" s="135"/>
      <c r="AW344" s="115"/>
    </row>
    <row r="345" spans="34:49" ht="15" hidden="1" customHeight="1" x14ac:dyDescent="0.25">
      <c r="AH345" s="28">
        <v>82</v>
      </c>
      <c r="AJ345" s="101" t="str">
        <f t="shared" si="67"/>
        <v/>
      </c>
      <c r="AL345" s="101" t="str">
        <f t="shared" si="69"/>
        <v/>
      </c>
      <c r="AM345" s="28" t="str">
        <f>IF($AL345="", "", IF(IFERROR(INDEX('Training &amp; Accreditation Items'!$F$11:$F$263, MATCH(IFERROR(INDEX($C$11:$C$263, MATCH($AH345, $Z$11:$Z$263, 0)), ""), 'Training &amp; Accreditation Items'!$B$11:$B$263, 0)), "")="", "None", IFERROR(INDEX('Training &amp; Accreditation Items'!$F$11:$F$263, MATCH(IFERROR(INDEX($C$11:$C$263, MATCH($AH345, $Z$11:$Z$263, 0)), ""), 'Training &amp; Accreditation Items'!$B$11:$B$263, 0)), "")))</f>
        <v/>
      </c>
      <c r="AO345" s="28" t="str">
        <f t="shared" si="70"/>
        <v/>
      </c>
      <c r="AQ345" s="106" t="str">
        <f t="shared" si="68"/>
        <v/>
      </c>
      <c r="AR345" s="109" t="str">
        <f t="shared" si="71"/>
        <v/>
      </c>
      <c r="AT345" s="134"/>
      <c r="AU345" s="135"/>
      <c r="AV345" s="135"/>
      <c r="AW345" s="115"/>
    </row>
    <row r="346" spans="34:49" ht="15" hidden="1" customHeight="1" x14ac:dyDescent="0.25">
      <c r="AH346" s="28">
        <v>83</v>
      </c>
      <c r="AJ346" s="101" t="str">
        <f t="shared" si="67"/>
        <v/>
      </c>
      <c r="AL346" s="101" t="str">
        <f t="shared" si="69"/>
        <v/>
      </c>
      <c r="AM346" s="28" t="str">
        <f>IF($AL346="", "", IF(IFERROR(INDEX('Training &amp; Accreditation Items'!$F$11:$F$263, MATCH(IFERROR(INDEX($C$11:$C$263, MATCH($AH346, $Z$11:$Z$263, 0)), ""), 'Training &amp; Accreditation Items'!$B$11:$B$263, 0)), "")="", "None", IFERROR(INDEX('Training &amp; Accreditation Items'!$F$11:$F$263, MATCH(IFERROR(INDEX($C$11:$C$263, MATCH($AH346, $Z$11:$Z$263, 0)), ""), 'Training &amp; Accreditation Items'!$B$11:$B$263, 0)), "")))</f>
        <v/>
      </c>
      <c r="AO346" s="28" t="str">
        <f t="shared" si="70"/>
        <v/>
      </c>
      <c r="AQ346" s="106" t="str">
        <f t="shared" si="68"/>
        <v/>
      </c>
      <c r="AR346" s="109" t="str">
        <f t="shared" si="71"/>
        <v/>
      </c>
      <c r="AT346" s="134"/>
      <c r="AU346" s="135"/>
      <c r="AV346" s="135"/>
      <c r="AW346" s="115"/>
    </row>
    <row r="347" spans="34:49" ht="15" hidden="1" customHeight="1" x14ac:dyDescent="0.25">
      <c r="AH347" s="28">
        <v>84</v>
      </c>
      <c r="AJ347" s="101" t="str">
        <f t="shared" si="67"/>
        <v/>
      </c>
      <c r="AL347" s="101" t="str">
        <f t="shared" si="69"/>
        <v/>
      </c>
      <c r="AM347" s="28" t="str">
        <f>IF($AL347="", "", IF(IFERROR(INDEX('Training &amp; Accreditation Items'!$F$11:$F$263, MATCH(IFERROR(INDEX($C$11:$C$263, MATCH($AH347, $Z$11:$Z$263, 0)), ""), 'Training &amp; Accreditation Items'!$B$11:$B$263, 0)), "")="", "None", IFERROR(INDEX('Training &amp; Accreditation Items'!$F$11:$F$263, MATCH(IFERROR(INDEX($C$11:$C$263, MATCH($AH347, $Z$11:$Z$263, 0)), ""), 'Training &amp; Accreditation Items'!$B$11:$B$263, 0)), "")))</f>
        <v/>
      </c>
      <c r="AO347" s="28" t="str">
        <f t="shared" si="70"/>
        <v/>
      </c>
      <c r="AQ347" s="106" t="str">
        <f t="shared" si="68"/>
        <v/>
      </c>
      <c r="AR347" s="109" t="str">
        <f t="shared" si="71"/>
        <v/>
      </c>
      <c r="AT347" s="134"/>
      <c r="AU347" s="135"/>
      <c r="AV347" s="135"/>
      <c r="AW347" s="115"/>
    </row>
    <row r="348" spans="34:49" ht="15" hidden="1" customHeight="1" x14ac:dyDescent="0.25">
      <c r="AH348" s="28">
        <v>85</v>
      </c>
      <c r="AJ348" s="101" t="str">
        <f t="shared" si="67"/>
        <v/>
      </c>
      <c r="AL348" s="101" t="str">
        <f t="shared" si="69"/>
        <v/>
      </c>
      <c r="AM348" s="28" t="str">
        <f>IF($AL348="", "", IF(IFERROR(INDEX('Training &amp; Accreditation Items'!$F$11:$F$263, MATCH(IFERROR(INDEX($C$11:$C$263, MATCH($AH348, $Z$11:$Z$263, 0)), ""), 'Training &amp; Accreditation Items'!$B$11:$B$263, 0)), "")="", "None", IFERROR(INDEX('Training &amp; Accreditation Items'!$F$11:$F$263, MATCH(IFERROR(INDEX($C$11:$C$263, MATCH($AH348, $Z$11:$Z$263, 0)), ""), 'Training &amp; Accreditation Items'!$B$11:$B$263, 0)), "")))</f>
        <v/>
      </c>
      <c r="AO348" s="28" t="str">
        <f t="shared" si="70"/>
        <v/>
      </c>
      <c r="AQ348" s="106" t="str">
        <f t="shared" si="68"/>
        <v/>
      </c>
      <c r="AR348" s="109" t="str">
        <f t="shared" si="71"/>
        <v/>
      </c>
      <c r="AT348" s="134"/>
      <c r="AU348" s="135"/>
      <c r="AV348" s="135"/>
      <c r="AW348" s="115"/>
    </row>
    <row r="349" spans="34:49" ht="15" hidden="1" customHeight="1" x14ac:dyDescent="0.25">
      <c r="AH349" s="28">
        <v>86</v>
      </c>
      <c r="AJ349" s="101" t="str">
        <f t="shared" si="67"/>
        <v/>
      </c>
      <c r="AL349" s="101" t="str">
        <f t="shared" si="69"/>
        <v/>
      </c>
      <c r="AM349" s="28" t="str">
        <f>IF($AL349="", "", IF(IFERROR(INDEX('Training &amp; Accreditation Items'!$F$11:$F$263, MATCH(IFERROR(INDEX($C$11:$C$263, MATCH($AH349, $Z$11:$Z$263, 0)), ""), 'Training &amp; Accreditation Items'!$B$11:$B$263, 0)), "")="", "None", IFERROR(INDEX('Training &amp; Accreditation Items'!$F$11:$F$263, MATCH(IFERROR(INDEX($C$11:$C$263, MATCH($AH349, $Z$11:$Z$263, 0)), ""), 'Training &amp; Accreditation Items'!$B$11:$B$263, 0)), "")))</f>
        <v/>
      </c>
      <c r="AO349" s="28" t="str">
        <f t="shared" si="70"/>
        <v/>
      </c>
      <c r="AQ349" s="106" t="str">
        <f t="shared" si="68"/>
        <v/>
      </c>
      <c r="AR349" s="109" t="str">
        <f t="shared" si="71"/>
        <v/>
      </c>
      <c r="AT349" s="134"/>
      <c r="AU349" s="135"/>
      <c r="AV349" s="135"/>
      <c r="AW349" s="115"/>
    </row>
    <row r="350" spans="34:49" ht="15" hidden="1" customHeight="1" x14ac:dyDescent="0.25">
      <c r="AH350" s="28">
        <v>87</v>
      </c>
      <c r="AJ350" s="101" t="str">
        <f t="shared" si="67"/>
        <v/>
      </c>
      <c r="AL350" s="101" t="str">
        <f t="shared" si="69"/>
        <v/>
      </c>
      <c r="AM350" s="28" t="str">
        <f>IF($AL350="", "", IF(IFERROR(INDEX('Training &amp; Accreditation Items'!$F$11:$F$263, MATCH(IFERROR(INDEX($C$11:$C$263, MATCH($AH350, $Z$11:$Z$263, 0)), ""), 'Training &amp; Accreditation Items'!$B$11:$B$263, 0)), "")="", "None", IFERROR(INDEX('Training &amp; Accreditation Items'!$F$11:$F$263, MATCH(IFERROR(INDEX($C$11:$C$263, MATCH($AH350, $Z$11:$Z$263, 0)), ""), 'Training &amp; Accreditation Items'!$B$11:$B$263, 0)), "")))</f>
        <v/>
      </c>
      <c r="AO350" s="28" t="str">
        <f t="shared" si="70"/>
        <v/>
      </c>
      <c r="AQ350" s="106" t="str">
        <f t="shared" si="68"/>
        <v/>
      </c>
      <c r="AR350" s="109" t="str">
        <f t="shared" si="71"/>
        <v/>
      </c>
      <c r="AT350" s="134"/>
      <c r="AU350" s="135"/>
      <c r="AV350" s="135"/>
      <c r="AW350" s="115"/>
    </row>
    <row r="351" spans="34:49" ht="15" hidden="1" customHeight="1" x14ac:dyDescent="0.25">
      <c r="AH351" s="28">
        <v>88</v>
      </c>
      <c r="AJ351" s="101" t="str">
        <f t="shared" si="67"/>
        <v/>
      </c>
      <c r="AL351" s="101" t="str">
        <f t="shared" si="69"/>
        <v/>
      </c>
      <c r="AM351" s="28" t="str">
        <f>IF($AL351="", "", IF(IFERROR(INDEX('Training &amp; Accreditation Items'!$F$11:$F$263, MATCH(IFERROR(INDEX($C$11:$C$263, MATCH($AH351, $Z$11:$Z$263, 0)), ""), 'Training &amp; Accreditation Items'!$B$11:$B$263, 0)), "")="", "None", IFERROR(INDEX('Training &amp; Accreditation Items'!$F$11:$F$263, MATCH(IFERROR(INDEX($C$11:$C$263, MATCH($AH351, $Z$11:$Z$263, 0)), ""), 'Training &amp; Accreditation Items'!$B$11:$B$263, 0)), "")))</f>
        <v/>
      </c>
      <c r="AO351" s="28" t="str">
        <f t="shared" si="70"/>
        <v/>
      </c>
      <c r="AQ351" s="106" t="str">
        <f t="shared" si="68"/>
        <v/>
      </c>
      <c r="AR351" s="109" t="str">
        <f t="shared" si="71"/>
        <v/>
      </c>
      <c r="AT351" s="134"/>
      <c r="AU351" s="135"/>
      <c r="AV351" s="135"/>
      <c r="AW351" s="115"/>
    </row>
    <row r="352" spans="34:49" ht="15" hidden="1" customHeight="1" x14ac:dyDescent="0.25">
      <c r="AH352" s="28">
        <v>89</v>
      </c>
      <c r="AJ352" s="101" t="str">
        <f t="shared" si="67"/>
        <v/>
      </c>
      <c r="AL352" s="101" t="str">
        <f t="shared" si="69"/>
        <v/>
      </c>
      <c r="AM352" s="28" t="str">
        <f>IF($AL352="", "", IF(IFERROR(INDEX('Training &amp; Accreditation Items'!$F$11:$F$263, MATCH(IFERROR(INDEX($C$11:$C$263, MATCH($AH352, $Z$11:$Z$263, 0)), ""), 'Training &amp; Accreditation Items'!$B$11:$B$263, 0)), "")="", "None", IFERROR(INDEX('Training &amp; Accreditation Items'!$F$11:$F$263, MATCH(IFERROR(INDEX($C$11:$C$263, MATCH($AH352, $Z$11:$Z$263, 0)), ""), 'Training &amp; Accreditation Items'!$B$11:$B$263, 0)), "")))</f>
        <v/>
      </c>
      <c r="AO352" s="28" t="str">
        <f t="shared" si="70"/>
        <v/>
      </c>
      <c r="AQ352" s="106" t="str">
        <f t="shared" si="68"/>
        <v/>
      </c>
      <c r="AR352" s="109" t="str">
        <f t="shared" si="71"/>
        <v/>
      </c>
      <c r="AT352" s="134"/>
      <c r="AU352" s="135"/>
      <c r="AV352" s="135"/>
      <c r="AW352" s="115"/>
    </row>
    <row r="353" spans="34:49" ht="15" hidden="1" customHeight="1" x14ac:dyDescent="0.25">
      <c r="AH353" s="28">
        <v>90</v>
      </c>
      <c r="AJ353" s="101" t="str">
        <f t="shared" si="67"/>
        <v/>
      </c>
      <c r="AL353" s="101" t="str">
        <f t="shared" si="69"/>
        <v/>
      </c>
      <c r="AM353" s="28" t="str">
        <f>IF($AL353="", "", IF(IFERROR(INDEX('Training &amp; Accreditation Items'!$F$11:$F$263, MATCH(IFERROR(INDEX($C$11:$C$263, MATCH($AH353, $Z$11:$Z$263, 0)), ""), 'Training &amp; Accreditation Items'!$B$11:$B$263, 0)), "")="", "None", IFERROR(INDEX('Training &amp; Accreditation Items'!$F$11:$F$263, MATCH(IFERROR(INDEX($C$11:$C$263, MATCH($AH353, $Z$11:$Z$263, 0)), ""), 'Training &amp; Accreditation Items'!$B$11:$B$263, 0)), "")))</f>
        <v/>
      </c>
      <c r="AO353" s="28" t="str">
        <f t="shared" si="70"/>
        <v/>
      </c>
      <c r="AQ353" s="106" t="str">
        <f t="shared" si="68"/>
        <v/>
      </c>
      <c r="AR353" s="109" t="str">
        <f t="shared" si="71"/>
        <v/>
      </c>
      <c r="AT353" s="134"/>
      <c r="AU353" s="135"/>
      <c r="AV353" s="135"/>
      <c r="AW353" s="115"/>
    </row>
    <row r="354" spans="34:49" ht="15" hidden="1" customHeight="1" x14ac:dyDescent="0.25">
      <c r="AH354" s="28">
        <v>91</v>
      </c>
      <c r="AJ354" s="101" t="str">
        <f t="shared" si="67"/>
        <v/>
      </c>
      <c r="AL354" s="101" t="str">
        <f t="shared" si="69"/>
        <v/>
      </c>
      <c r="AM354" s="28" t="str">
        <f>IF($AL354="", "", IF(IFERROR(INDEX('Training &amp; Accreditation Items'!$F$11:$F$263, MATCH(IFERROR(INDEX($C$11:$C$263, MATCH($AH354, $Z$11:$Z$263, 0)), ""), 'Training &amp; Accreditation Items'!$B$11:$B$263, 0)), "")="", "None", IFERROR(INDEX('Training &amp; Accreditation Items'!$F$11:$F$263, MATCH(IFERROR(INDEX($C$11:$C$263, MATCH($AH354, $Z$11:$Z$263, 0)), ""), 'Training &amp; Accreditation Items'!$B$11:$B$263, 0)), "")))</f>
        <v/>
      </c>
      <c r="AO354" s="28" t="str">
        <f t="shared" si="70"/>
        <v/>
      </c>
      <c r="AQ354" s="106" t="str">
        <f t="shared" si="68"/>
        <v/>
      </c>
      <c r="AR354" s="109" t="str">
        <f t="shared" si="71"/>
        <v/>
      </c>
      <c r="AT354" s="134"/>
      <c r="AU354" s="135"/>
      <c r="AV354" s="135"/>
      <c r="AW354" s="115"/>
    </row>
    <row r="355" spans="34:49" ht="15" hidden="1" customHeight="1" x14ac:dyDescent="0.25">
      <c r="AH355" s="28">
        <v>92</v>
      </c>
      <c r="AJ355" s="101" t="str">
        <f t="shared" si="67"/>
        <v/>
      </c>
      <c r="AL355" s="101" t="str">
        <f t="shared" si="69"/>
        <v/>
      </c>
      <c r="AM355" s="28" t="str">
        <f>IF($AL355="", "", IF(IFERROR(INDEX('Training &amp; Accreditation Items'!$F$11:$F$263, MATCH(IFERROR(INDEX($C$11:$C$263, MATCH($AH355, $Z$11:$Z$263, 0)), ""), 'Training &amp; Accreditation Items'!$B$11:$B$263, 0)), "")="", "None", IFERROR(INDEX('Training &amp; Accreditation Items'!$F$11:$F$263, MATCH(IFERROR(INDEX($C$11:$C$263, MATCH($AH355, $Z$11:$Z$263, 0)), ""), 'Training &amp; Accreditation Items'!$B$11:$B$263, 0)), "")))</f>
        <v/>
      </c>
      <c r="AO355" s="28" t="str">
        <f t="shared" si="70"/>
        <v/>
      </c>
      <c r="AQ355" s="106" t="str">
        <f t="shared" si="68"/>
        <v/>
      </c>
      <c r="AR355" s="109" t="str">
        <f t="shared" si="71"/>
        <v/>
      </c>
      <c r="AT355" s="134"/>
      <c r="AU355" s="135"/>
      <c r="AV355" s="135"/>
      <c r="AW355" s="115"/>
    </row>
    <row r="356" spans="34:49" ht="15" hidden="1" customHeight="1" x14ac:dyDescent="0.25">
      <c r="AH356" s="28">
        <v>93</v>
      </c>
      <c r="AJ356" s="101" t="str">
        <f t="shared" si="67"/>
        <v/>
      </c>
      <c r="AL356" s="101" t="str">
        <f t="shared" si="69"/>
        <v/>
      </c>
      <c r="AM356" s="28" t="str">
        <f>IF($AL356="", "", IF(IFERROR(INDEX('Training &amp; Accreditation Items'!$F$11:$F$263, MATCH(IFERROR(INDEX($C$11:$C$263, MATCH($AH356, $Z$11:$Z$263, 0)), ""), 'Training &amp; Accreditation Items'!$B$11:$B$263, 0)), "")="", "None", IFERROR(INDEX('Training &amp; Accreditation Items'!$F$11:$F$263, MATCH(IFERROR(INDEX($C$11:$C$263, MATCH($AH356, $Z$11:$Z$263, 0)), ""), 'Training &amp; Accreditation Items'!$B$11:$B$263, 0)), "")))</f>
        <v/>
      </c>
      <c r="AO356" s="28" t="str">
        <f t="shared" si="70"/>
        <v/>
      </c>
      <c r="AQ356" s="106" t="str">
        <f t="shared" si="68"/>
        <v/>
      </c>
      <c r="AR356" s="109" t="str">
        <f t="shared" si="71"/>
        <v/>
      </c>
      <c r="AT356" s="134"/>
      <c r="AU356" s="135"/>
      <c r="AV356" s="135"/>
      <c r="AW356" s="115"/>
    </row>
    <row r="357" spans="34:49" ht="15" hidden="1" customHeight="1" x14ac:dyDescent="0.25">
      <c r="AH357" s="28">
        <v>94</v>
      </c>
      <c r="AJ357" s="101" t="str">
        <f t="shared" si="67"/>
        <v/>
      </c>
      <c r="AL357" s="101" t="str">
        <f t="shared" si="69"/>
        <v/>
      </c>
      <c r="AM357" s="28" t="str">
        <f>IF($AL357="", "", IF(IFERROR(INDEX('Training &amp; Accreditation Items'!$F$11:$F$263, MATCH(IFERROR(INDEX($C$11:$C$263, MATCH($AH357, $Z$11:$Z$263, 0)), ""), 'Training &amp; Accreditation Items'!$B$11:$B$263, 0)), "")="", "None", IFERROR(INDEX('Training &amp; Accreditation Items'!$F$11:$F$263, MATCH(IFERROR(INDEX($C$11:$C$263, MATCH($AH357, $Z$11:$Z$263, 0)), ""), 'Training &amp; Accreditation Items'!$B$11:$B$263, 0)), "")))</f>
        <v/>
      </c>
      <c r="AO357" s="28" t="str">
        <f t="shared" si="70"/>
        <v/>
      </c>
      <c r="AQ357" s="106" t="str">
        <f t="shared" si="68"/>
        <v/>
      </c>
      <c r="AR357" s="109" t="str">
        <f t="shared" si="71"/>
        <v/>
      </c>
      <c r="AT357" s="134"/>
      <c r="AU357" s="135"/>
      <c r="AV357" s="135"/>
      <c r="AW357" s="115"/>
    </row>
    <row r="358" spans="34:49" ht="15" hidden="1" customHeight="1" x14ac:dyDescent="0.25">
      <c r="AH358" s="28">
        <v>95</v>
      </c>
      <c r="AJ358" s="101" t="str">
        <f t="shared" si="67"/>
        <v/>
      </c>
      <c r="AL358" s="101" t="str">
        <f t="shared" si="69"/>
        <v/>
      </c>
      <c r="AM358" s="28" t="str">
        <f>IF($AL358="", "", IF(IFERROR(INDEX('Training &amp; Accreditation Items'!$F$11:$F$263, MATCH(IFERROR(INDEX($C$11:$C$263, MATCH($AH358, $Z$11:$Z$263, 0)), ""), 'Training &amp; Accreditation Items'!$B$11:$B$263, 0)), "")="", "None", IFERROR(INDEX('Training &amp; Accreditation Items'!$F$11:$F$263, MATCH(IFERROR(INDEX($C$11:$C$263, MATCH($AH358, $Z$11:$Z$263, 0)), ""), 'Training &amp; Accreditation Items'!$B$11:$B$263, 0)), "")))</f>
        <v/>
      </c>
      <c r="AO358" s="28" t="str">
        <f t="shared" si="70"/>
        <v/>
      </c>
      <c r="AQ358" s="106" t="str">
        <f t="shared" si="68"/>
        <v/>
      </c>
      <c r="AR358" s="109" t="str">
        <f t="shared" si="71"/>
        <v/>
      </c>
      <c r="AT358" s="134"/>
      <c r="AU358" s="135"/>
      <c r="AV358" s="135"/>
      <c r="AW358" s="115"/>
    </row>
    <row r="359" spans="34:49" ht="15" hidden="1" customHeight="1" x14ac:dyDescent="0.25">
      <c r="AH359" s="28">
        <v>96</v>
      </c>
      <c r="AJ359" s="101" t="str">
        <f t="shared" si="67"/>
        <v/>
      </c>
      <c r="AL359" s="101" t="str">
        <f t="shared" si="69"/>
        <v/>
      </c>
      <c r="AM359" s="28" t="str">
        <f>IF($AL359="", "", IF(IFERROR(INDEX('Training &amp; Accreditation Items'!$F$11:$F$263, MATCH(IFERROR(INDEX($C$11:$C$263, MATCH($AH359, $Z$11:$Z$263, 0)), ""), 'Training &amp; Accreditation Items'!$B$11:$B$263, 0)), "")="", "None", IFERROR(INDEX('Training &amp; Accreditation Items'!$F$11:$F$263, MATCH(IFERROR(INDEX($C$11:$C$263, MATCH($AH359, $Z$11:$Z$263, 0)), ""), 'Training &amp; Accreditation Items'!$B$11:$B$263, 0)), "")))</f>
        <v/>
      </c>
      <c r="AO359" s="28" t="str">
        <f t="shared" si="70"/>
        <v/>
      </c>
      <c r="AQ359" s="106" t="str">
        <f t="shared" si="68"/>
        <v/>
      </c>
      <c r="AR359" s="109" t="str">
        <f t="shared" si="71"/>
        <v/>
      </c>
      <c r="AT359" s="134"/>
      <c r="AU359" s="135"/>
      <c r="AV359" s="135"/>
      <c r="AW359" s="115"/>
    </row>
    <row r="360" spans="34:49" ht="15" hidden="1" customHeight="1" x14ac:dyDescent="0.25">
      <c r="AH360" s="28">
        <v>97</v>
      </c>
      <c r="AJ360" s="101" t="str">
        <f t="shared" si="67"/>
        <v/>
      </c>
      <c r="AL360" s="101" t="str">
        <f t="shared" si="69"/>
        <v/>
      </c>
      <c r="AM360" s="28" t="str">
        <f>IF($AL360="", "", IF(IFERROR(INDEX('Training &amp; Accreditation Items'!$F$11:$F$263, MATCH(IFERROR(INDEX($C$11:$C$263, MATCH($AH360, $Z$11:$Z$263, 0)), ""), 'Training &amp; Accreditation Items'!$B$11:$B$263, 0)), "")="", "None", IFERROR(INDEX('Training &amp; Accreditation Items'!$F$11:$F$263, MATCH(IFERROR(INDEX($C$11:$C$263, MATCH($AH360, $Z$11:$Z$263, 0)), ""), 'Training &amp; Accreditation Items'!$B$11:$B$263, 0)), "")))</f>
        <v/>
      </c>
      <c r="AO360" s="28" t="str">
        <f t="shared" si="70"/>
        <v/>
      </c>
      <c r="AQ360" s="106" t="str">
        <f t="shared" si="68"/>
        <v/>
      </c>
      <c r="AR360" s="109" t="str">
        <f t="shared" si="71"/>
        <v/>
      </c>
      <c r="AT360" s="134"/>
      <c r="AU360" s="135"/>
      <c r="AV360" s="135"/>
      <c r="AW360" s="115"/>
    </row>
    <row r="361" spans="34:49" ht="15" hidden="1" customHeight="1" x14ac:dyDescent="0.25">
      <c r="AH361" s="28">
        <v>98</v>
      </c>
      <c r="AJ361" s="101" t="str">
        <f t="shared" si="67"/>
        <v/>
      </c>
      <c r="AL361" s="101" t="str">
        <f t="shared" si="69"/>
        <v/>
      </c>
      <c r="AM361" s="28" t="str">
        <f>IF($AL361="", "", IF(IFERROR(INDEX('Training &amp; Accreditation Items'!$F$11:$F$263, MATCH(IFERROR(INDEX($C$11:$C$263, MATCH($AH361, $Z$11:$Z$263, 0)), ""), 'Training &amp; Accreditation Items'!$B$11:$B$263, 0)), "")="", "None", IFERROR(INDEX('Training &amp; Accreditation Items'!$F$11:$F$263, MATCH(IFERROR(INDEX($C$11:$C$263, MATCH($AH361, $Z$11:$Z$263, 0)), ""), 'Training &amp; Accreditation Items'!$B$11:$B$263, 0)), "")))</f>
        <v/>
      </c>
      <c r="AO361" s="28" t="str">
        <f t="shared" si="70"/>
        <v/>
      </c>
      <c r="AQ361" s="106" t="str">
        <f t="shared" si="68"/>
        <v/>
      </c>
      <c r="AR361" s="109" t="str">
        <f t="shared" si="71"/>
        <v/>
      </c>
      <c r="AT361" s="134"/>
      <c r="AU361" s="135"/>
      <c r="AV361" s="135"/>
      <c r="AW361" s="115"/>
    </row>
    <row r="362" spans="34:49" ht="15" hidden="1" customHeight="1" x14ac:dyDescent="0.25">
      <c r="AH362" s="28">
        <v>99</v>
      </c>
      <c r="AJ362" s="101" t="str">
        <f t="shared" si="67"/>
        <v/>
      </c>
      <c r="AL362" s="101" t="str">
        <f t="shared" si="69"/>
        <v/>
      </c>
      <c r="AM362" s="28" t="str">
        <f>IF($AL362="", "", IF(IFERROR(INDEX('Training &amp; Accreditation Items'!$F$11:$F$263, MATCH(IFERROR(INDEX($C$11:$C$263, MATCH($AH362, $Z$11:$Z$263, 0)), ""), 'Training &amp; Accreditation Items'!$B$11:$B$263, 0)), "")="", "None", IFERROR(INDEX('Training &amp; Accreditation Items'!$F$11:$F$263, MATCH(IFERROR(INDEX($C$11:$C$263, MATCH($AH362, $Z$11:$Z$263, 0)), ""), 'Training &amp; Accreditation Items'!$B$11:$B$263, 0)), "")))</f>
        <v/>
      </c>
      <c r="AO362" s="28" t="str">
        <f t="shared" si="70"/>
        <v/>
      </c>
      <c r="AQ362" s="106" t="str">
        <f t="shared" si="68"/>
        <v/>
      </c>
      <c r="AR362" s="109" t="str">
        <f t="shared" si="71"/>
        <v/>
      </c>
      <c r="AT362" s="134"/>
      <c r="AU362" s="135"/>
      <c r="AV362" s="135"/>
      <c r="AW362" s="115"/>
    </row>
    <row r="363" spans="34:49" ht="15" hidden="1" customHeight="1" x14ac:dyDescent="0.25">
      <c r="AH363" s="28">
        <v>100</v>
      </c>
      <c r="AJ363" s="101" t="str">
        <f t="shared" si="67"/>
        <v/>
      </c>
      <c r="AL363" s="101" t="str">
        <f t="shared" si="69"/>
        <v/>
      </c>
      <c r="AM363" s="28" t="str">
        <f>IF($AL363="", "", IF(IFERROR(INDEX('Training &amp; Accreditation Items'!$F$11:$F$263, MATCH(IFERROR(INDEX($C$11:$C$263, MATCH($AH363, $Z$11:$Z$263, 0)), ""), 'Training &amp; Accreditation Items'!$B$11:$B$263, 0)), "")="", "None", IFERROR(INDEX('Training &amp; Accreditation Items'!$F$11:$F$263, MATCH(IFERROR(INDEX($C$11:$C$263, MATCH($AH363, $Z$11:$Z$263, 0)), ""), 'Training &amp; Accreditation Items'!$B$11:$B$263, 0)), "")))</f>
        <v/>
      </c>
      <c r="AO363" s="28" t="str">
        <f t="shared" si="70"/>
        <v/>
      </c>
      <c r="AQ363" s="106" t="str">
        <f t="shared" si="68"/>
        <v/>
      </c>
      <c r="AR363" s="109" t="str">
        <f t="shared" si="71"/>
        <v/>
      </c>
      <c r="AT363" s="134"/>
      <c r="AU363" s="135"/>
      <c r="AV363" s="135"/>
      <c r="AW363" s="115"/>
    </row>
    <row r="364" spans="34:49" ht="15" hidden="1" customHeight="1" x14ac:dyDescent="0.25">
      <c r="AH364" s="28">
        <v>101</v>
      </c>
      <c r="AJ364" s="101" t="str">
        <f t="shared" si="67"/>
        <v/>
      </c>
      <c r="AL364" s="101" t="str">
        <f t="shared" si="69"/>
        <v/>
      </c>
      <c r="AM364" s="28" t="str">
        <f>IF($AL364="", "", IF(IFERROR(INDEX('Training &amp; Accreditation Items'!$F$11:$F$263, MATCH(IFERROR(INDEX($C$11:$C$263, MATCH($AH364, $Z$11:$Z$263, 0)), ""), 'Training &amp; Accreditation Items'!$B$11:$B$263, 0)), "")="", "None", IFERROR(INDEX('Training &amp; Accreditation Items'!$F$11:$F$263, MATCH(IFERROR(INDEX($C$11:$C$263, MATCH($AH364, $Z$11:$Z$263, 0)), ""), 'Training &amp; Accreditation Items'!$B$11:$B$263, 0)), "")))</f>
        <v/>
      </c>
      <c r="AO364" s="28" t="str">
        <f t="shared" si="70"/>
        <v/>
      </c>
      <c r="AQ364" s="106" t="str">
        <f t="shared" si="68"/>
        <v/>
      </c>
      <c r="AR364" s="109" t="str">
        <f t="shared" si="71"/>
        <v/>
      </c>
      <c r="AT364" s="134"/>
      <c r="AU364" s="135"/>
      <c r="AV364" s="135"/>
      <c r="AW364" s="115"/>
    </row>
    <row r="365" spans="34:49" ht="15" hidden="1" customHeight="1" x14ac:dyDescent="0.25">
      <c r="AH365" s="28">
        <v>102</v>
      </c>
      <c r="AJ365" s="101" t="str">
        <f t="shared" si="67"/>
        <v/>
      </c>
      <c r="AL365" s="101" t="str">
        <f t="shared" si="69"/>
        <v/>
      </c>
      <c r="AM365" s="28" t="str">
        <f>IF($AL365="", "", IF(IFERROR(INDEX('Training &amp; Accreditation Items'!$F$11:$F$263, MATCH(IFERROR(INDEX($C$11:$C$263, MATCH($AH365, $Z$11:$Z$263, 0)), ""), 'Training &amp; Accreditation Items'!$B$11:$B$263, 0)), "")="", "None", IFERROR(INDEX('Training &amp; Accreditation Items'!$F$11:$F$263, MATCH(IFERROR(INDEX($C$11:$C$263, MATCH($AH365, $Z$11:$Z$263, 0)), ""), 'Training &amp; Accreditation Items'!$B$11:$B$263, 0)), "")))</f>
        <v/>
      </c>
      <c r="AO365" s="28" t="str">
        <f t="shared" si="70"/>
        <v/>
      </c>
      <c r="AQ365" s="106" t="str">
        <f t="shared" si="68"/>
        <v/>
      </c>
      <c r="AR365" s="109" t="str">
        <f t="shared" si="71"/>
        <v/>
      </c>
      <c r="AT365" s="134"/>
      <c r="AU365" s="135"/>
      <c r="AV365" s="135"/>
      <c r="AW365" s="115"/>
    </row>
    <row r="366" spans="34:49" ht="15" hidden="1" customHeight="1" x14ac:dyDescent="0.25">
      <c r="AH366" s="28">
        <v>103</v>
      </c>
      <c r="AJ366" s="101" t="str">
        <f t="shared" si="67"/>
        <v/>
      </c>
      <c r="AL366" s="101" t="str">
        <f t="shared" si="69"/>
        <v/>
      </c>
      <c r="AM366" s="28" t="str">
        <f>IF($AL366="", "", IF(IFERROR(INDEX('Training &amp; Accreditation Items'!$F$11:$F$263, MATCH(IFERROR(INDEX($C$11:$C$263, MATCH($AH366, $Z$11:$Z$263, 0)), ""), 'Training &amp; Accreditation Items'!$B$11:$B$263, 0)), "")="", "None", IFERROR(INDEX('Training &amp; Accreditation Items'!$F$11:$F$263, MATCH(IFERROR(INDEX($C$11:$C$263, MATCH($AH366, $Z$11:$Z$263, 0)), ""), 'Training &amp; Accreditation Items'!$B$11:$B$263, 0)), "")))</f>
        <v/>
      </c>
      <c r="AO366" s="28" t="str">
        <f t="shared" si="70"/>
        <v/>
      </c>
      <c r="AQ366" s="106" t="str">
        <f t="shared" si="68"/>
        <v/>
      </c>
      <c r="AR366" s="109" t="str">
        <f t="shared" si="71"/>
        <v/>
      </c>
      <c r="AT366" s="134"/>
      <c r="AU366" s="135"/>
      <c r="AV366" s="135"/>
      <c r="AW366" s="115"/>
    </row>
    <row r="367" spans="34:49" ht="15" hidden="1" customHeight="1" x14ac:dyDescent="0.25">
      <c r="AH367" s="28">
        <v>104</v>
      </c>
      <c r="AJ367" s="101" t="str">
        <f t="shared" si="67"/>
        <v/>
      </c>
      <c r="AL367" s="101" t="str">
        <f t="shared" si="69"/>
        <v/>
      </c>
      <c r="AM367" s="28" t="str">
        <f>IF($AL367="", "", IF(IFERROR(INDEX('Training &amp; Accreditation Items'!$F$11:$F$263, MATCH(IFERROR(INDEX($C$11:$C$263, MATCH($AH367, $Z$11:$Z$263, 0)), ""), 'Training &amp; Accreditation Items'!$B$11:$B$263, 0)), "")="", "None", IFERROR(INDEX('Training &amp; Accreditation Items'!$F$11:$F$263, MATCH(IFERROR(INDEX($C$11:$C$263, MATCH($AH367, $Z$11:$Z$263, 0)), ""), 'Training &amp; Accreditation Items'!$B$11:$B$263, 0)), "")))</f>
        <v/>
      </c>
      <c r="AO367" s="28" t="str">
        <f t="shared" si="70"/>
        <v/>
      </c>
      <c r="AQ367" s="106" t="str">
        <f t="shared" si="68"/>
        <v/>
      </c>
      <c r="AR367" s="109" t="str">
        <f t="shared" si="71"/>
        <v/>
      </c>
      <c r="AT367" s="134"/>
      <c r="AU367" s="135"/>
      <c r="AV367" s="135"/>
      <c r="AW367" s="115"/>
    </row>
    <row r="368" spans="34:49" ht="15" hidden="1" customHeight="1" x14ac:dyDescent="0.25">
      <c r="AH368" s="28">
        <v>105</v>
      </c>
      <c r="AJ368" s="101" t="str">
        <f t="shared" si="67"/>
        <v/>
      </c>
      <c r="AL368" s="101" t="str">
        <f t="shared" si="69"/>
        <v/>
      </c>
      <c r="AM368" s="28" t="str">
        <f>IF($AL368="", "", IF(IFERROR(INDEX('Training &amp; Accreditation Items'!$F$11:$F$263, MATCH(IFERROR(INDEX($C$11:$C$263, MATCH($AH368, $Z$11:$Z$263, 0)), ""), 'Training &amp; Accreditation Items'!$B$11:$B$263, 0)), "")="", "None", IFERROR(INDEX('Training &amp; Accreditation Items'!$F$11:$F$263, MATCH(IFERROR(INDEX($C$11:$C$263, MATCH($AH368, $Z$11:$Z$263, 0)), ""), 'Training &amp; Accreditation Items'!$B$11:$B$263, 0)), "")))</f>
        <v/>
      </c>
      <c r="AO368" s="28" t="str">
        <f t="shared" si="70"/>
        <v/>
      </c>
      <c r="AQ368" s="106" t="str">
        <f t="shared" si="68"/>
        <v/>
      </c>
      <c r="AR368" s="109" t="str">
        <f t="shared" si="71"/>
        <v/>
      </c>
      <c r="AT368" s="134"/>
      <c r="AU368" s="135"/>
      <c r="AV368" s="135"/>
      <c r="AW368" s="115"/>
    </row>
    <row r="369" spans="34:49" ht="15" hidden="1" customHeight="1" x14ac:dyDescent="0.25">
      <c r="AH369" s="28">
        <v>106</v>
      </c>
      <c r="AJ369" s="101" t="str">
        <f t="shared" si="67"/>
        <v/>
      </c>
      <c r="AL369" s="101" t="str">
        <f t="shared" si="69"/>
        <v/>
      </c>
      <c r="AM369" s="28" t="str">
        <f>IF($AL369="", "", IF(IFERROR(INDEX('Training &amp; Accreditation Items'!$F$11:$F$263, MATCH(IFERROR(INDEX($C$11:$C$263, MATCH($AH369, $Z$11:$Z$263, 0)), ""), 'Training &amp; Accreditation Items'!$B$11:$B$263, 0)), "")="", "None", IFERROR(INDEX('Training &amp; Accreditation Items'!$F$11:$F$263, MATCH(IFERROR(INDEX($C$11:$C$263, MATCH($AH369, $Z$11:$Z$263, 0)), ""), 'Training &amp; Accreditation Items'!$B$11:$B$263, 0)), "")))</f>
        <v/>
      </c>
      <c r="AO369" s="28" t="str">
        <f t="shared" si="70"/>
        <v/>
      </c>
      <c r="AQ369" s="106" t="str">
        <f t="shared" si="68"/>
        <v/>
      </c>
      <c r="AR369" s="109" t="str">
        <f t="shared" si="71"/>
        <v/>
      </c>
      <c r="AT369" s="134"/>
      <c r="AU369" s="135"/>
      <c r="AV369" s="135"/>
      <c r="AW369" s="115"/>
    </row>
    <row r="370" spans="34:49" ht="15" hidden="1" customHeight="1" x14ac:dyDescent="0.25">
      <c r="AH370" s="28">
        <v>107</v>
      </c>
      <c r="AJ370" s="101" t="str">
        <f t="shared" si="67"/>
        <v/>
      </c>
      <c r="AL370" s="101" t="str">
        <f t="shared" si="69"/>
        <v/>
      </c>
      <c r="AM370" s="28" t="str">
        <f>IF($AL370="", "", IF(IFERROR(INDEX('Training &amp; Accreditation Items'!$F$11:$F$263, MATCH(IFERROR(INDEX($C$11:$C$263, MATCH($AH370, $Z$11:$Z$263, 0)), ""), 'Training &amp; Accreditation Items'!$B$11:$B$263, 0)), "")="", "None", IFERROR(INDEX('Training &amp; Accreditation Items'!$F$11:$F$263, MATCH(IFERROR(INDEX($C$11:$C$263, MATCH($AH370, $Z$11:$Z$263, 0)), ""), 'Training &amp; Accreditation Items'!$B$11:$B$263, 0)), "")))</f>
        <v/>
      </c>
      <c r="AO370" s="28" t="str">
        <f t="shared" si="70"/>
        <v/>
      </c>
      <c r="AQ370" s="106" t="str">
        <f t="shared" si="68"/>
        <v/>
      </c>
      <c r="AR370" s="109" t="str">
        <f t="shared" si="71"/>
        <v/>
      </c>
      <c r="AT370" s="134"/>
      <c r="AU370" s="135"/>
      <c r="AV370" s="135"/>
      <c r="AW370" s="115"/>
    </row>
    <row r="371" spans="34:49" ht="15" hidden="1" customHeight="1" x14ac:dyDescent="0.25">
      <c r="AH371" s="28">
        <v>108</v>
      </c>
      <c r="AJ371" s="101" t="str">
        <f t="shared" si="67"/>
        <v/>
      </c>
      <c r="AL371" s="101" t="str">
        <f t="shared" si="69"/>
        <v/>
      </c>
      <c r="AM371" s="28" t="str">
        <f>IF($AL371="", "", IF(IFERROR(INDEX('Training &amp; Accreditation Items'!$F$11:$F$263, MATCH(IFERROR(INDEX($C$11:$C$263, MATCH($AH371, $Z$11:$Z$263, 0)), ""), 'Training &amp; Accreditation Items'!$B$11:$B$263, 0)), "")="", "None", IFERROR(INDEX('Training &amp; Accreditation Items'!$F$11:$F$263, MATCH(IFERROR(INDEX($C$11:$C$263, MATCH($AH371, $Z$11:$Z$263, 0)), ""), 'Training &amp; Accreditation Items'!$B$11:$B$263, 0)), "")))</f>
        <v/>
      </c>
      <c r="AO371" s="28" t="str">
        <f t="shared" si="70"/>
        <v/>
      </c>
      <c r="AQ371" s="106" t="str">
        <f t="shared" si="68"/>
        <v/>
      </c>
      <c r="AR371" s="109" t="str">
        <f t="shared" si="71"/>
        <v/>
      </c>
      <c r="AT371" s="134"/>
      <c r="AU371" s="135"/>
      <c r="AV371" s="135"/>
      <c r="AW371" s="115"/>
    </row>
    <row r="372" spans="34:49" ht="15" hidden="1" customHeight="1" x14ac:dyDescent="0.25">
      <c r="AH372" s="28">
        <v>109</v>
      </c>
      <c r="AJ372" s="101" t="str">
        <f t="shared" si="67"/>
        <v/>
      </c>
      <c r="AL372" s="101" t="str">
        <f t="shared" si="69"/>
        <v/>
      </c>
      <c r="AM372" s="28" t="str">
        <f>IF($AL372="", "", IF(IFERROR(INDEX('Training &amp; Accreditation Items'!$F$11:$F$263, MATCH(IFERROR(INDEX($C$11:$C$263, MATCH($AH372, $Z$11:$Z$263, 0)), ""), 'Training &amp; Accreditation Items'!$B$11:$B$263, 0)), "")="", "None", IFERROR(INDEX('Training &amp; Accreditation Items'!$F$11:$F$263, MATCH(IFERROR(INDEX($C$11:$C$263, MATCH($AH372, $Z$11:$Z$263, 0)), ""), 'Training &amp; Accreditation Items'!$B$11:$B$263, 0)), "")))</f>
        <v/>
      </c>
      <c r="AO372" s="28" t="str">
        <f t="shared" si="70"/>
        <v/>
      </c>
      <c r="AQ372" s="106" t="str">
        <f t="shared" si="68"/>
        <v/>
      </c>
      <c r="AR372" s="109" t="str">
        <f t="shared" si="71"/>
        <v/>
      </c>
      <c r="AT372" s="134"/>
      <c r="AU372" s="135"/>
      <c r="AV372" s="135"/>
      <c r="AW372" s="115"/>
    </row>
    <row r="373" spans="34:49" ht="15" hidden="1" customHeight="1" x14ac:dyDescent="0.25">
      <c r="AH373" s="28">
        <v>110</v>
      </c>
      <c r="AJ373" s="101" t="str">
        <f t="shared" si="67"/>
        <v/>
      </c>
      <c r="AL373" s="101" t="str">
        <f t="shared" si="69"/>
        <v/>
      </c>
      <c r="AM373" s="28" t="str">
        <f>IF($AL373="", "", IF(IFERROR(INDEX('Training &amp; Accreditation Items'!$F$11:$F$263, MATCH(IFERROR(INDEX($C$11:$C$263, MATCH($AH373, $Z$11:$Z$263, 0)), ""), 'Training &amp; Accreditation Items'!$B$11:$B$263, 0)), "")="", "None", IFERROR(INDEX('Training &amp; Accreditation Items'!$F$11:$F$263, MATCH(IFERROR(INDEX($C$11:$C$263, MATCH($AH373, $Z$11:$Z$263, 0)), ""), 'Training &amp; Accreditation Items'!$B$11:$B$263, 0)), "")))</f>
        <v/>
      </c>
      <c r="AO373" s="28" t="str">
        <f t="shared" si="70"/>
        <v/>
      </c>
      <c r="AQ373" s="106" t="str">
        <f t="shared" si="68"/>
        <v/>
      </c>
      <c r="AR373" s="109" t="str">
        <f t="shared" si="71"/>
        <v/>
      </c>
      <c r="AT373" s="134"/>
      <c r="AU373" s="135"/>
      <c r="AV373" s="135"/>
      <c r="AW373" s="115"/>
    </row>
    <row r="374" spans="34:49" ht="15" hidden="1" customHeight="1" x14ac:dyDescent="0.25">
      <c r="AH374" s="28">
        <v>111</v>
      </c>
      <c r="AJ374" s="101" t="str">
        <f t="shared" si="67"/>
        <v/>
      </c>
      <c r="AL374" s="101" t="str">
        <f t="shared" si="69"/>
        <v/>
      </c>
      <c r="AM374" s="28" t="str">
        <f>IF($AL374="", "", IF(IFERROR(INDEX('Training &amp; Accreditation Items'!$F$11:$F$263, MATCH(IFERROR(INDEX($C$11:$C$263, MATCH($AH374, $Z$11:$Z$263, 0)), ""), 'Training &amp; Accreditation Items'!$B$11:$B$263, 0)), "")="", "None", IFERROR(INDEX('Training &amp; Accreditation Items'!$F$11:$F$263, MATCH(IFERROR(INDEX($C$11:$C$263, MATCH($AH374, $Z$11:$Z$263, 0)), ""), 'Training &amp; Accreditation Items'!$B$11:$B$263, 0)), "")))</f>
        <v/>
      </c>
      <c r="AO374" s="28" t="str">
        <f t="shared" si="70"/>
        <v/>
      </c>
      <c r="AQ374" s="106" t="str">
        <f t="shared" si="68"/>
        <v/>
      </c>
      <c r="AR374" s="109" t="str">
        <f t="shared" si="71"/>
        <v/>
      </c>
      <c r="AT374" s="134"/>
      <c r="AU374" s="135"/>
      <c r="AV374" s="135"/>
      <c r="AW374" s="115"/>
    </row>
    <row r="375" spans="34:49" ht="15" hidden="1" customHeight="1" x14ac:dyDescent="0.25">
      <c r="AH375" s="28">
        <v>112</v>
      </c>
      <c r="AJ375" s="101" t="str">
        <f t="shared" si="67"/>
        <v/>
      </c>
      <c r="AL375" s="101" t="str">
        <f t="shared" si="69"/>
        <v/>
      </c>
      <c r="AM375" s="28" t="str">
        <f>IF($AL375="", "", IF(IFERROR(INDEX('Training &amp; Accreditation Items'!$F$11:$F$263, MATCH(IFERROR(INDEX($C$11:$C$263, MATCH($AH375, $Z$11:$Z$263, 0)), ""), 'Training &amp; Accreditation Items'!$B$11:$B$263, 0)), "")="", "None", IFERROR(INDEX('Training &amp; Accreditation Items'!$F$11:$F$263, MATCH(IFERROR(INDEX($C$11:$C$263, MATCH($AH375, $Z$11:$Z$263, 0)), ""), 'Training &amp; Accreditation Items'!$B$11:$B$263, 0)), "")))</f>
        <v/>
      </c>
      <c r="AO375" s="28" t="str">
        <f t="shared" si="70"/>
        <v/>
      </c>
      <c r="AQ375" s="106" t="str">
        <f t="shared" si="68"/>
        <v/>
      </c>
      <c r="AR375" s="109" t="str">
        <f t="shared" si="71"/>
        <v/>
      </c>
      <c r="AT375" s="134"/>
      <c r="AU375" s="135"/>
      <c r="AV375" s="135"/>
      <c r="AW375" s="115"/>
    </row>
    <row r="376" spans="34:49" ht="15" hidden="1" customHeight="1" x14ac:dyDescent="0.25">
      <c r="AH376" s="28">
        <v>113</v>
      </c>
      <c r="AJ376" s="101" t="str">
        <f t="shared" si="67"/>
        <v/>
      </c>
      <c r="AL376" s="101" t="str">
        <f t="shared" si="69"/>
        <v/>
      </c>
      <c r="AM376" s="28" t="str">
        <f>IF($AL376="", "", IF(IFERROR(INDEX('Training &amp; Accreditation Items'!$F$11:$F$263, MATCH(IFERROR(INDEX($C$11:$C$263, MATCH($AH376, $Z$11:$Z$263, 0)), ""), 'Training &amp; Accreditation Items'!$B$11:$B$263, 0)), "")="", "None", IFERROR(INDEX('Training &amp; Accreditation Items'!$F$11:$F$263, MATCH(IFERROR(INDEX($C$11:$C$263, MATCH($AH376, $Z$11:$Z$263, 0)), ""), 'Training &amp; Accreditation Items'!$B$11:$B$263, 0)), "")))</f>
        <v/>
      </c>
      <c r="AO376" s="28" t="str">
        <f t="shared" si="70"/>
        <v/>
      </c>
      <c r="AQ376" s="106" t="str">
        <f t="shared" si="68"/>
        <v/>
      </c>
      <c r="AR376" s="109" t="str">
        <f t="shared" si="71"/>
        <v/>
      </c>
      <c r="AT376" s="134"/>
      <c r="AU376" s="135"/>
      <c r="AV376" s="135"/>
      <c r="AW376" s="115"/>
    </row>
    <row r="377" spans="34:49" ht="15" hidden="1" customHeight="1" x14ac:dyDescent="0.25">
      <c r="AH377" s="28">
        <v>114</v>
      </c>
      <c r="AJ377" s="101" t="str">
        <f t="shared" si="67"/>
        <v/>
      </c>
      <c r="AL377" s="101" t="str">
        <f t="shared" si="69"/>
        <v/>
      </c>
      <c r="AM377" s="28" t="str">
        <f>IF($AL377="", "", IF(IFERROR(INDEX('Training &amp; Accreditation Items'!$F$11:$F$263, MATCH(IFERROR(INDEX($C$11:$C$263, MATCH($AH377, $Z$11:$Z$263, 0)), ""), 'Training &amp; Accreditation Items'!$B$11:$B$263, 0)), "")="", "None", IFERROR(INDEX('Training &amp; Accreditation Items'!$F$11:$F$263, MATCH(IFERROR(INDEX($C$11:$C$263, MATCH($AH377, $Z$11:$Z$263, 0)), ""), 'Training &amp; Accreditation Items'!$B$11:$B$263, 0)), "")))</f>
        <v/>
      </c>
      <c r="AO377" s="28" t="str">
        <f t="shared" si="70"/>
        <v/>
      </c>
      <c r="AQ377" s="106" t="str">
        <f t="shared" si="68"/>
        <v/>
      </c>
      <c r="AR377" s="109" t="str">
        <f t="shared" si="71"/>
        <v/>
      </c>
      <c r="AT377" s="134"/>
      <c r="AU377" s="135"/>
      <c r="AV377" s="135"/>
      <c r="AW377" s="115"/>
    </row>
    <row r="378" spans="34:49" ht="15" hidden="1" customHeight="1" x14ac:dyDescent="0.25">
      <c r="AH378" s="28">
        <v>115</v>
      </c>
      <c r="AJ378" s="101" t="str">
        <f t="shared" si="67"/>
        <v/>
      </c>
      <c r="AL378" s="101" t="str">
        <f t="shared" si="69"/>
        <v/>
      </c>
      <c r="AM378" s="28" t="str">
        <f>IF($AL378="", "", IF(IFERROR(INDEX('Training &amp; Accreditation Items'!$F$11:$F$263, MATCH(IFERROR(INDEX($C$11:$C$263, MATCH($AH378, $Z$11:$Z$263, 0)), ""), 'Training &amp; Accreditation Items'!$B$11:$B$263, 0)), "")="", "None", IFERROR(INDEX('Training &amp; Accreditation Items'!$F$11:$F$263, MATCH(IFERROR(INDEX($C$11:$C$263, MATCH($AH378, $Z$11:$Z$263, 0)), ""), 'Training &amp; Accreditation Items'!$B$11:$B$263, 0)), "")))</f>
        <v/>
      </c>
      <c r="AO378" s="28" t="str">
        <f t="shared" si="70"/>
        <v/>
      </c>
      <c r="AQ378" s="106" t="str">
        <f t="shared" si="68"/>
        <v/>
      </c>
      <c r="AR378" s="109" t="str">
        <f t="shared" si="71"/>
        <v/>
      </c>
      <c r="AT378" s="134"/>
      <c r="AU378" s="135"/>
      <c r="AV378" s="135"/>
      <c r="AW378" s="115"/>
    </row>
    <row r="379" spans="34:49" ht="15" hidden="1" customHeight="1" x14ac:dyDescent="0.25">
      <c r="AH379" s="28">
        <v>116</v>
      </c>
      <c r="AJ379" s="101" t="str">
        <f t="shared" si="67"/>
        <v/>
      </c>
      <c r="AL379" s="101" t="str">
        <f t="shared" si="69"/>
        <v/>
      </c>
      <c r="AM379" s="28" t="str">
        <f>IF($AL379="", "", IF(IFERROR(INDEX('Training &amp; Accreditation Items'!$F$11:$F$263, MATCH(IFERROR(INDEX($C$11:$C$263, MATCH($AH379, $Z$11:$Z$263, 0)), ""), 'Training &amp; Accreditation Items'!$B$11:$B$263, 0)), "")="", "None", IFERROR(INDEX('Training &amp; Accreditation Items'!$F$11:$F$263, MATCH(IFERROR(INDEX($C$11:$C$263, MATCH($AH379, $Z$11:$Z$263, 0)), ""), 'Training &amp; Accreditation Items'!$B$11:$B$263, 0)), "")))</f>
        <v/>
      </c>
      <c r="AO379" s="28" t="str">
        <f t="shared" si="70"/>
        <v/>
      </c>
      <c r="AQ379" s="106" t="str">
        <f t="shared" si="68"/>
        <v/>
      </c>
      <c r="AR379" s="109" t="str">
        <f t="shared" si="71"/>
        <v/>
      </c>
      <c r="AT379" s="134"/>
      <c r="AU379" s="135"/>
      <c r="AV379" s="135"/>
      <c r="AW379" s="115"/>
    </row>
    <row r="380" spans="34:49" ht="15" hidden="1" customHeight="1" x14ac:dyDescent="0.25">
      <c r="AH380" s="28">
        <v>117</v>
      </c>
      <c r="AJ380" s="101" t="str">
        <f t="shared" si="67"/>
        <v/>
      </c>
      <c r="AL380" s="101" t="str">
        <f t="shared" si="69"/>
        <v/>
      </c>
      <c r="AM380" s="28" t="str">
        <f>IF($AL380="", "", IF(IFERROR(INDEX('Training &amp; Accreditation Items'!$F$11:$F$263, MATCH(IFERROR(INDEX($C$11:$C$263, MATCH($AH380, $Z$11:$Z$263, 0)), ""), 'Training &amp; Accreditation Items'!$B$11:$B$263, 0)), "")="", "None", IFERROR(INDEX('Training &amp; Accreditation Items'!$F$11:$F$263, MATCH(IFERROR(INDEX($C$11:$C$263, MATCH($AH380, $Z$11:$Z$263, 0)), ""), 'Training &amp; Accreditation Items'!$B$11:$B$263, 0)), "")))</f>
        <v/>
      </c>
      <c r="AO380" s="28" t="str">
        <f t="shared" si="70"/>
        <v/>
      </c>
      <c r="AQ380" s="106" t="str">
        <f t="shared" si="68"/>
        <v/>
      </c>
      <c r="AR380" s="109" t="str">
        <f t="shared" si="71"/>
        <v/>
      </c>
      <c r="AT380" s="134"/>
      <c r="AU380" s="135"/>
      <c r="AV380" s="135"/>
      <c r="AW380" s="115"/>
    </row>
    <row r="381" spans="34:49" ht="15" hidden="1" customHeight="1" x14ac:dyDescent="0.25">
      <c r="AH381" s="28">
        <v>118</v>
      </c>
      <c r="AJ381" s="101" t="str">
        <f t="shared" si="67"/>
        <v/>
      </c>
      <c r="AL381" s="101" t="str">
        <f t="shared" si="69"/>
        <v/>
      </c>
      <c r="AM381" s="28" t="str">
        <f>IF($AL381="", "", IF(IFERROR(INDEX('Training &amp; Accreditation Items'!$F$11:$F$263, MATCH(IFERROR(INDEX($C$11:$C$263, MATCH($AH381, $Z$11:$Z$263, 0)), ""), 'Training &amp; Accreditation Items'!$B$11:$B$263, 0)), "")="", "None", IFERROR(INDEX('Training &amp; Accreditation Items'!$F$11:$F$263, MATCH(IFERROR(INDEX($C$11:$C$263, MATCH($AH381, $Z$11:$Z$263, 0)), ""), 'Training &amp; Accreditation Items'!$B$11:$B$263, 0)), "")))</f>
        <v/>
      </c>
      <c r="AO381" s="28" t="str">
        <f t="shared" si="70"/>
        <v/>
      </c>
      <c r="AQ381" s="106" t="str">
        <f t="shared" si="68"/>
        <v/>
      </c>
      <c r="AR381" s="109" t="str">
        <f t="shared" si="71"/>
        <v/>
      </c>
      <c r="AT381" s="134"/>
      <c r="AU381" s="135"/>
      <c r="AV381" s="135"/>
      <c r="AW381" s="115"/>
    </row>
    <row r="382" spans="34:49" ht="15" hidden="1" customHeight="1" x14ac:dyDescent="0.25">
      <c r="AH382" s="28">
        <v>119</v>
      </c>
      <c r="AJ382" s="101" t="str">
        <f t="shared" si="67"/>
        <v/>
      </c>
      <c r="AL382" s="101" t="str">
        <f t="shared" si="69"/>
        <v/>
      </c>
      <c r="AM382" s="28" t="str">
        <f>IF($AL382="", "", IF(IFERROR(INDEX('Training &amp; Accreditation Items'!$F$11:$F$263, MATCH(IFERROR(INDEX($C$11:$C$263, MATCH($AH382, $Z$11:$Z$263, 0)), ""), 'Training &amp; Accreditation Items'!$B$11:$B$263, 0)), "")="", "None", IFERROR(INDEX('Training &amp; Accreditation Items'!$F$11:$F$263, MATCH(IFERROR(INDEX($C$11:$C$263, MATCH($AH382, $Z$11:$Z$263, 0)), ""), 'Training &amp; Accreditation Items'!$B$11:$B$263, 0)), "")))</f>
        <v/>
      </c>
      <c r="AO382" s="28" t="str">
        <f t="shared" si="70"/>
        <v/>
      </c>
      <c r="AQ382" s="106" t="str">
        <f t="shared" si="68"/>
        <v/>
      </c>
      <c r="AR382" s="109" t="str">
        <f t="shared" si="71"/>
        <v/>
      </c>
      <c r="AT382" s="134"/>
      <c r="AU382" s="135"/>
      <c r="AV382" s="135"/>
      <c r="AW382" s="115"/>
    </row>
    <row r="383" spans="34:49" ht="15" hidden="1" customHeight="1" x14ac:dyDescent="0.25">
      <c r="AH383" s="28">
        <v>120</v>
      </c>
      <c r="AJ383" s="101" t="str">
        <f t="shared" si="67"/>
        <v/>
      </c>
      <c r="AL383" s="101" t="str">
        <f t="shared" si="69"/>
        <v/>
      </c>
      <c r="AM383" s="28" t="str">
        <f>IF($AL383="", "", IF(IFERROR(INDEX('Training &amp; Accreditation Items'!$F$11:$F$263, MATCH(IFERROR(INDEX($C$11:$C$263, MATCH($AH383, $Z$11:$Z$263, 0)), ""), 'Training &amp; Accreditation Items'!$B$11:$B$263, 0)), "")="", "None", IFERROR(INDEX('Training &amp; Accreditation Items'!$F$11:$F$263, MATCH(IFERROR(INDEX($C$11:$C$263, MATCH($AH383, $Z$11:$Z$263, 0)), ""), 'Training &amp; Accreditation Items'!$B$11:$B$263, 0)), "")))</f>
        <v/>
      </c>
      <c r="AO383" s="28" t="str">
        <f t="shared" si="70"/>
        <v/>
      </c>
      <c r="AQ383" s="106" t="str">
        <f t="shared" si="68"/>
        <v/>
      </c>
      <c r="AR383" s="109" t="str">
        <f t="shared" si="71"/>
        <v/>
      </c>
      <c r="AT383" s="134"/>
      <c r="AU383" s="135"/>
      <c r="AV383" s="135"/>
      <c r="AW383" s="115"/>
    </row>
    <row r="384" spans="34:49" ht="15" hidden="1" customHeight="1" x14ac:dyDescent="0.25">
      <c r="AH384" s="28">
        <v>121</v>
      </c>
      <c r="AJ384" s="101" t="str">
        <f t="shared" si="67"/>
        <v/>
      </c>
      <c r="AL384" s="101" t="str">
        <f t="shared" si="69"/>
        <v/>
      </c>
      <c r="AM384" s="28" t="str">
        <f>IF($AL384="", "", IF(IFERROR(INDEX('Training &amp; Accreditation Items'!$F$11:$F$263, MATCH(IFERROR(INDEX($C$11:$C$263, MATCH($AH384, $Z$11:$Z$263, 0)), ""), 'Training &amp; Accreditation Items'!$B$11:$B$263, 0)), "")="", "None", IFERROR(INDEX('Training &amp; Accreditation Items'!$F$11:$F$263, MATCH(IFERROR(INDEX($C$11:$C$263, MATCH($AH384, $Z$11:$Z$263, 0)), ""), 'Training &amp; Accreditation Items'!$B$11:$B$263, 0)), "")))</f>
        <v/>
      </c>
      <c r="AO384" s="28" t="str">
        <f t="shared" si="70"/>
        <v/>
      </c>
      <c r="AQ384" s="106" t="str">
        <f t="shared" si="68"/>
        <v/>
      </c>
      <c r="AR384" s="109" t="str">
        <f t="shared" si="71"/>
        <v/>
      </c>
      <c r="AT384" s="134"/>
      <c r="AU384" s="135"/>
      <c r="AV384" s="135"/>
      <c r="AW384" s="115"/>
    </row>
    <row r="385" spans="34:49" ht="15" hidden="1" customHeight="1" x14ac:dyDescent="0.25">
      <c r="AH385" s="28">
        <v>122</v>
      </c>
      <c r="AJ385" s="101" t="str">
        <f t="shared" si="67"/>
        <v/>
      </c>
      <c r="AL385" s="101" t="str">
        <f t="shared" si="69"/>
        <v/>
      </c>
      <c r="AM385" s="28" t="str">
        <f>IF($AL385="", "", IF(IFERROR(INDEX('Training &amp; Accreditation Items'!$F$11:$F$263, MATCH(IFERROR(INDEX($C$11:$C$263, MATCH($AH385, $Z$11:$Z$263, 0)), ""), 'Training &amp; Accreditation Items'!$B$11:$B$263, 0)), "")="", "None", IFERROR(INDEX('Training &amp; Accreditation Items'!$F$11:$F$263, MATCH(IFERROR(INDEX($C$11:$C$263, MATCH($AH385, $Z$11:$Z$263, 0)), ""), 'Training &amp; Accreditation Items'!$B$11:$B$263, 0)), "")))</f>
        <v/>
      </c>
      <c r="AO385" s="28" t="str">
        <f t="shared" si="70"/>
        <v/>
      </c>
      <c r="AQ385" s="106" t="str">
        <f t="shared" si="68"/>
        <v/>
      </c>
      <c r="AR385" s="109" t="str">
        <f t="shared" si="71"/>
        <v/>
      </c>
      <c r="AT385" s="134"/>
      <c r="AU385" s="135"/>
      <c r="AV385" s="135"/>
      <c r="AW385" s="115"/>
    </row>
    <row r="386" spans="34:49" ht="15" hidden="1" customHeight="1" x14ac:dyDescent="0.25">
      <c r="AH386" s="28">
        <v>123</v>
      </c>
      <c r="AJ386" s="101" t="str">
        <f t="shared" si="67"/>
        <v/>
      </c>
      <c r="AL386" s="101" t="str">
        <f t="shared" si="69"/>
        <v/>
      </c>
      <c r="AM386" s="28" t="str">
        <f>IF($AL386="", "", IF(IFERROR(INDEX('Training &amp; Accreditation Items'!$F$11:$F$263, MATCH(IFERROR(INDEX($C$11:$C$263, MATCH($AH386, $Z$11:$Z$263, 0)), ""), 'Training &amp; Accreditation Items'!$B$11:$B$263, 0)), "")="", "None", IFERROR(INDEX('Training &amp; Accreditation Items'!$F$11:$F$263, MATCH(IFERROR(INDEX($C$11:$C$263, MATCH($AH386, $Z$11:$Z$263, 0)), ""), 'Training &amp; Accreditation Items'!$B$11:$B$263, 0)), "")))</f>
        <v/>
      </c>
      <c r="AO386" s="28" t="str">
        <f t="shared" si="70"/>
        <v/>
      </c>
      <c r="AQ386" s="106" t="str">
        <f t="shared" si="68"/>
        <v/>
      </c>
      <c r="AR386" s="109" t="str">
        <f t="shared" si="71"/>
        <v/>
      </c>
      <c r="AT386" s="134"/>
      <c r="AU386" s="135"/>
      <c r="AV386" s="135"/>
      <c r="AW386" s="115"/>
    </row>
    <row r="387" spans="34:49" ht="15" hidden="1" customHeight="1" x14ac:dyDescent="0.25">
      <c r="AH387" s="28">
        <v>124</v>
      </c>
      <c r="AJ387" s="101" t="str">
        <f t="shared" si="67"/>
        <v/>
      </c>
      <c r="AL387" s="101" t="str">
        <f t="shared" si="69"/>
        <v/>
      </c>
      <c r="AM387" s="28" t="str">
        <f>IF($AL387="", "", IF(IFERROR(INDEX('Training &amp; Accreditation Items'!$F$11:$F$263, MATCH(IFERROR(INDEX($C$11:$C$263, MATCH($AH387, $Z$11:$Z$263, 0)), ""), 'Training &amp; Accreditation Items'!$B$11:$B$263, 0)), "")="", "None", IFERROR(INDEX('Training &amp; Accreditation Items'!$F$11:$F$263, MATCH(IFERROR(INDEX($C$11:$C$263, MATCH($AH387, $Z$11:$Z$263, 0)), ""), 'Training &amp; Accreditation Items'!$B$11:$B$263, 0)), "")))</f>
        <v/>
      </c>
      <c r="AO387" s="28" t="str">
        <f t="shared" si="70"/>
        <v/>
      </c>
      <c r="AQ387" s="106" t="str">
        <f t="shared" si="68"/>
        <v/>
      </c>
      <c r="AR387" s="109" t="str">
        <f t="shared" si="71"/>
        <v/>
      </c>
      <c r="AT387" s="134"/>
      <c r="AU387" s="135"/>
      <c r="AV387" s="135"/>
      <c r="AW387" s="115"/>
    </row>
    <row r="388" spans="34:49" ht="15" hidden="1" customHeight="1" x14ac:dyDescent="0.25">
      <c r="AH388" s="28">
        <v>125</v>
      </c>
      <c r="AJ388" s="101" t="str">
        <f t="shared" si="67"/>
        <v/>
      </c>
      <c r="AL388" s="101" t="str">
        <f t="shared" si="69"/>
        <v/>
      </c>
      <c r="AM388" s="28" t="str">
        <f>IF($AL388="", "", IF(IFERROR(INDEX('Training &amp; Accreditation Items'!$F$11:$F$263, MATCH(IFERROR(INDEX($C$11:$C$263, MATCH($AH388, $Z$11:$Z$263, 0)), ""), 'Training &amp; Accreditation Items'!$B$11:$B$263, 0)), "")="", "None", IFERROR(INDEX('Training &amp; Accreditation Items'!$F$11:$F$263, MATCH(IFERROR(INDEX($C$11:$C$263, MATCH($AH388, $Z$11:$Z$263, 0)), ""), 'Training &amp; Accreditation Items'!$B$11:$B$263, 0)), "")))</f>
        <v/>
      </c>
      <c r="AO388" s="28" t="str">
        <f t="shared" si="70"/>
        <v/>
      </c>
      <c r="AQ388" s="106" t="str">
        <f t="shared" si="68"/>
        <v/>
      </c>
      <c r="AR388" s="109" t="str">
        <f t="shared" si="71"/>
        <v/>
      </c>
      <c r="AT388" s="134"/>
      <c r="AU388" s="135"/>
      <c r="AV388" s="135"/>
      <c r="AW388" s="115"/>
    </row>
    <row r="389" spans="34:49" ht="15" hidden="1" customHeight="1" x14ac:dyDescent="0.25">
      <c r="AH389" s="28">
        <v>126</v>
      </c>
      <c r="AJ389" s="101" t="str">
        <f t="shared" si="67"/>
        <v/>
      </c>
      <c r="AL389" s="101" t="str">
        <f t="shared" si="69"/>
        <v/>
      </c>
      <c r="AM389" s="28" t="str">
        <f>IF($AL389="", "", IF(IFERROR(INDEX('Training &amp; Accreditation Items'!$F$11:$F$263, MATCH(IFERROR(INDEX($C$11:$C$263, MATCH($AH389, $Z$11:$Z$263, 0)), ""), 'Training &amp; Accreditation Items'!$B$11:$B$263, 0)), "")="", "None", IFERROR(INDEX('Training &amp; Accreditation Items'!$F$11:$F$263, MATCH(IFERROR(INDEX($C$11:$C$263, MATCH($AH389, $Z$11:$Z$263, 0)), ""), 'Training &amp; Accreditation Items'!$B$11:$B$263, 0)), "")))</f>
        <v/>
      </c>
      <c r="AO389" s="28" t="str">
        <f t="shared" si="70"/>
        <v/>
      </c>
      <c r="AQ389" s="106" t="str">
        <f t="shared" si="68"/>
        <v/>
      </c>
      <c r="AR389" s="109" t="str">
        <f t="shared" si="71"/>
        <v/>
      </c>
      <c r="AT389" s="134"/>
      <c r="AU389" s="135"/>
      <c r="AV389" s="135"/>
      <c r="AW389" s="115"/>
    </row>
    <row r="390" spans="34:49" ht="15" hidden="1" customHeight="1" x14ac:dyDescent="0.25">
      <c r="AH390" s="28">
        <v>127</v>
      </c>
      <c r="AJ390" s="101" t="str">
        <f t="shared" si="67"/>
        <v/>
      </c>
      <c r="AL390" s="101" t="str">
        <f t="shared" si="69"/>
        <v/>
      </c>
      <c r="AM390" s="28" t="str">
        <f>IF($AL390="", "", IF(IFERROR(INDEX('Training &amp; Accreditation Items'!$F$11:$F$263, MATCH(IFERROR(INDEX($C$11:$C$263, MATCH($AH390, $Z$11:$Z$263, 0)), ""), 'Training &amp; Accreditation Items'!$B$11:$B$263, 0)), "")="", "None", IFERROR(INDEX('Training &amp; Accreditation Items'!$F$11:$F$263, MATCH(IFERROR(INDEX($C$11:$C$263, MATCH($AH390, $Z$11:$Z$263, 0)), ""), 'Training &amp; Accreditation Items'!$B$11:$B$263, 0)), "")))</f>
        <v/>
      </c>
      <c r="AO390" s="28" t="str">
        <f t="shared" si="70"/>
        <v/>
      </c>
      <c r="AQ390" s="106" t="str">
        <f t="shared" si="68"/>
        <v/>
      </c>
      <c r="AR390" s="109" t="str">
        <f t="shared" si="71"/>
        <v/>
      </c>
      <c r="AT390" s="134"/>
      <c r="AU390" s="135"/>
      <c r="AV390" s="135"/>
      <c r="AW390" s="115"/>
    </row>
    <row r="391" spans="34:49" ht="15" hidden="1" customHeight="1" x14ac:dyDescent="0.25">
      <c r="AH391" s="28">
        <v>128</v>
      </c>
      <c r="AJ391" s="101" t="str">
        <f t="shared" si="67"/>
        <v/>
      </c>
      <c r="AL391" s="101" t="str">
        <f t="shared" si="69"/>
        <v/>
      </c>
      <c r="AM391" s="28" t="str">
        <f>IF($AL391="", "", IF(IFERROR(INDEX('Training &amp; Accreditation Items'!$F$11:$F$263, MATCH(IFERROR(INDEX($C$11:$C$263, MATCH($AH391, $Z$11:$Z$263, 0)), ""), 'Training &amp; Accreditation Items'!$B$11:$B$263, 0)), "")="", "None", IFERROR(INDEX('Training &amp; Accreditation Items'!$F$11:$F$263, MATCH(IFERROR(INDEX($C$11:$C$263, MATCH($AH391, $Z$11:$Z$263, 0)), ""), 'Training &amp; Accreditation Items'!$B$11:$B$263, 0)), "")))</f>
        <v/>
      </c>
      <c r="AO391" s="28" t="str">
        <f t="shared" si="70"/>
        <v/>
      </c>
      <c r="AQ391" s="106" t="str">
        <f t="shared" si="68"/>
        <v/>
      </c>
      <c r="AR391" s="109" t="str">
        <f t="shared" si="71"/>
        <v/>
      </c>
      <c r="AT391" s="134"/>
      <c r="AU391" s="135"/>
      <c r="AV391" s="135"/>
      <c r="AW391" s="115"/>
    </row>
    <row r="392" spans="34:49" ht="15" hidden="1" customHeight="1" x14ac:dyDescent="0.25">
      <c r="AH392" s="28">
        <v>129</v>
      </c>
      <c r="AJ392" s="101" t="str">
        <f t="shared" ref="AJ392:AJ455" si="72">IF(AJ139="", "", DATE(YEAR($AJ139), MONTH(AJ139)+$X139, DAY(AJ139)))</f>
        <v/>
      </c>
      <c r="AL392" s="101" t="str">
        <f t="shared" si="69"/>
        <v/>
      </c>
      <c r="AM392" s="28" t="str">
        <f>IF($AL392="", "", IF(IFERROR(INDEX('Training &amp; Accreditation Items'!$F$11:$F$263, MATCH(IFERROR(INDEX($C$11:$C$263, MATCH($AH392, $Z$11:$Z$263, 0)), ""), 'Training &amp; Accreditation Items'!$B$11:$B$263, 0)), "")="", "None", IFERROR(INDEX('Training &amp; Accreditation Items'!$F$11:$F$263, MATCH(IFERROR(INDEX($C$11:$C$263, MATCH($AH392, $Z$11:$Z$263, 0)), ""), 'Training &amp; Accreditation Items'!$B$11:$B$263, 0)), "")))</f>
        <v/>
      </c>
      <c r="AO392" s="28" t="str">
        <f t="shared" si="70"/>
        <v/>
      </c>
      <c r="AQ392" s="106" t="str">
        <f t="shared" si="68"/>
        <v/>
      </c>
      <c r="AR392" s="109" t="str">
        <f t="shared" si="71"/>
        <v/>
      </c>
      <c r="AT392" s="134"/>
      <c r="AU392" s="135"/>
      <c r="AV392" s="135"/>
      <c r="AW392" s="115"/>
    </row>
    <row r="393" spans="34:49" ht="15" hidden="1" customHeight="1" x14ac:dyDescent="0.25">
      <c r="AH393" s="28">
        <v>130</v>
      </c>
      <c r="AJ393" s="101" t="str">
        <f t="shared" si="72"/>
        <v/>
      </c>
      <c r="AL393" s="101" t="str">
        <f t="shared" si="69"/>
        <v/>
      </c>
      <c r="AM393" s="28" t="str">
        <f>IF($AL393="", "", IF(IFERROR(INDEX('Training &amp; Accreditation Items'!$F$11:$F$263, MATCH(IFERROR(INDEX($C$11:$C$263, MATCH($AH393, $Z$11:$Z$263, 0)), ""), 'Training &amp; Accreditation Items'!$B$11:$B$263, 0)), "")="", "None", IFERROR(INDEX('Training &amp; Accreditation Items'!$F$11:$F$263, MATCH(IFERROR(INDEX($C$11:$C$263, MATCH($AH393, $Z$11:$Z$263, 0)), ""), 'Training &amp; Accreditation Items'!$B$11:$B$263, 0)), "")))</f>
        <v/>
      </c>
      <c r="AO393" s="28" t="str">
        <f t="shared" si="70"/>
        <v/>
      </c>
      <c r="AQ393" s="106" t="str">
        <f t="shared" si="68"/>
        <v/>
      </c>
      <c r="AR393" s="109" t="str">
        <f t="shared" si="71"/>
        <v/>
      </c>
      <c r="AT393" s="134"/>
      <c r="AU393" s="135"/>
      <c r="AV393" s="135"/>
      <c r="AW393" s="115"/>
    </row>
    <row r="394" spans="34:49" ht="15" hidden="1" customHeight="1" x14ac:dyDescent="0.25">
      <c r="AH394" s="28">
        <v>131</v>
      </c>
      <c r="AJ394" s="101" t="str">
        <f t="shared" si="72"/>
        <v/>
      </c>
      <c r="AL394" s="101" t="str">
        <f t="shared" si="69"/>
        <v/>
      </c>
      <c r="AM394" s="28" t="str">
        <f>IF($AL394="", "", IF(IFERROR(INDEX('Training &amp; Accreditation Items'!$F$11:$F$263, MATCH(IFERROR(INDEX($C$11:$C$263, MATCH($AH394, $Z$11:$Z$263, 0)), ""), 'Training &amp; Accreditation Items'!$B$11:$B$263, 0)), "")="", "None", IFERROR(INDEX('Training &amp; Accreditation Items'!$F$11:$F$263, MATCH(IFERROR(INDEX($C$11:$C$263, MATCH($AH394, $Z$11:$Z$263, 0)), ""), 'Training &amp; Accreditation Items'!$B$11:$B$263, 0)), "")))</f>
        <v/>
      </c>
      <c r="AO394" s="28" t="str">
        <f t="shared" si="70"/>
        <v/>
      </c>
      <c r="AQ394" s="106" t="str">
        <f t="shared" si="68"/>
        <v/>
      </c>
      <c r="AR394" s="109" t="str">
        <f t="shared" si="71"/>
        <v/>
      </c>
      <c r="AT394" s="134"/>
      <c r="AU394" s="135"/>
      <c r="AV394" s="135"/>
      <c r="AW394" s="115"/>
    </row>
    <row r="395" spans="34:49" ht="15" hidden="1" customHeight="1" x14ac:dyDescent="0.25">
      <c r="AH395" s="28">
        <v>132</v>
      </c>
      <c r="AJ395" s="101" t="str">
        <f t="shared" si="72"/>
        <v/>
      </c>
      <c r="AL395" s="101" t="str">
        <f t="shared" si="69"/>
        <v/>
      </c>
      <c r="AM395" s="28" t="str">
        <f>IF($AL395="", "", IF(IFERROR(INDEX('Training &amp; Accreditation Items'!$F$11:$F$263, MATCH(IFERROR(INDEX($C$11:$C$263, MATCH($AH395, $Z$11:$Z$263, 0)), ""), 'Training &amp; Accreditation Items'!$B$11:$B$263, 0)), "")="", "None", IFERROR(INDEX('Training &amp; Accreditation Items'!$F$11:$F$263, MATCH(IFERROR(INDEX($C$11:$C$263, MATCH($AH395, $Z$11:$Z$263, 0)), ""), 'Training &amp; Accreditation Items'!$B$11:$B$263, 0)), "")))</f>
        <v/>
      </c>
      <c r="AO395" s="28" t="str">
        <f t="shared" si="70"/>
        <v/>
      </c>
      <c r="AQ395" s="106" t="str">
        <f t="shared" ref="AQ395:AQ458" si="73">IF($AL395="", "", IFERROR(INDEX($I$11:$I$263, MATCH($AH395, $Z$11:$Z$263, 0)), ""))</f>
        <v/>
      </c>
      <c r="AR395" s="109" t="str">
        <f t="shared" si="71"/>
        <v/>
      </c>
      <c r="AT395" s="134"/>
      <c r="AU395" s="135"/>
      <c r="AV395" s="135"/>
      <c r="AW395" s="115"/>
    </row>
    <row r="396" spans="34:49" ht="15" hidden="1" customHeight="1" x14ac:dyDescent="0.25">
      <c r="AH396" s="28">
        <v>133</v>
      </c>
      <c r="AJ396" s="101" t="str">
        <f t="shared" si="72"/>
        <v/>
      </c>
      <c r="AL396" s="101" t="str">
        <f t="shared" ref="AL396:AL459" si="74">IF($AJ396="", "", IF(OR($AJ396&lt;$AJ$5, $AJ396&gt;$AJ$6), "", $AJ396))</f>
        <v/>
      </c>
      <c r="AM396" s="28" t="str">
        <f>IF($AL396="", "", IF(IFERROR(INDEX('Training &amp; Accreditation Items'!$F$11:$F$263, MATCH(IFERROR(INDEX($C$11:$C$263, MATCH($AH396, $Z$11:$Z$263, 0)), ""), 'Training &amp; Accreditation Items'!$B$11:$B$263, 0)), "")="", "None", IFERROR(INDEX('Training &amp; Accreditation Items'!$F$11:$F$263, MATCH(IFERROR(INDEX($C$11:$C$263, MATCH($AH396, $Z$11:$Z$263, 0)), ""), 'Training &amp; Accreditation Items'!$B$11:$B$263, 0)), "")))</f>
        <v/>
      </c>
      <c r="AO396" s="28" t="str">
        <f t="shared" ref="AO396:AO459" si="75">IF($AL396="", "", TEXT($AL396, "mmm yyyy"))</f>
        <v/>
      </c>
      <c r="AQ396" s="106" t="str">
        <f t="shared" si="73"/>
        <v/>
      </c>
      <c r="AR396" s="109" t="str">
        <f t="shared" ref="AR396:AR459" si="76">IF($AO396="", "", CONCATENATE($AO396, " - ", $AM396))</f>
        <v/>
      </c>
      <c r="AT396" s="134"/>
      <c r="AU396" s="135"/>
      <c r="AV396" s="135"/>
      <c r="AW396" s="115"/>
    </row>
    <row r="397" spans="34:49" ht="15" hidden="1" customHeight="1" x14ac:dyDescent="0.25">
      <c r="AH397" s="28">
        <v>134</v>
      </c>
      <c r="AJ397" s="101" t="str">
        <f t="shared" si="72"/>
        <v/>
      </c>
      <c r="AL397" s="101" t="str">
        <f t="shared" si="74"/>
        <v/>
      </c>
      <c r="AM397" s="28" t="str">
        <f>IF($AL397="", "", IF(IFERROR(INDEX('Training &amp; Accreditation Items'!$F$11:$F$263, MATCH(IFERROR(INDEX($C$11:$C$263, MATCH($AH397, $Z$11:$Z$263, 0)), ""), 'Training &amp; Accreditation Items'!$B$11:$B$263, 0)), "")="", "None", IFERROR(INDEX('Training &amp; Accreditation Items'!$F$11:$F$263, MATCH(IFERROR(INDEX($C$11:$C$263, MATCH($AH397, $Z$11:$Z$263, 0)), ""), 'Training &amp; Accreditation Items'!$B$11:$B$263, 0)), "")))</f>
        <v/>
      </c>
      <c r="AO397" s="28" t="str">
        <f t="shared" si="75"/>
        <v/>
      </c>
      <c r="AQ397" s="106" t="str">
        <f t="shared" si="73"/>
        <v/>
      </c>
      <c r="AR397" s="109" t="str">
        <f t="shared" si="76"/>
        <v/>
      </c>
      <c r="AT397" s="134"/>
      <c r="AU397" s="135"/>
      <c r="AV397" s="135"/>
      <c r="AW397" s="115"/>
    </row>
    <row r="398" spans="34:49" ht="15" hidden="1" customHeight="1" x14ac:dyDescent="0.25">
      <c r="AH398" s="28">
        <v>135</v>
      </c>
      <c r="AJ398" s="101" t="str">
        <f t="shared" si="72"/>
        <v/>
      </c>
      <c r="AL398" s="101" t="str">
        <f t="shared" si="74"/>
        <v/>
      </c>
      <c r="AM398" s="28" t="str">
        <f>IF($AL398="", "", IF(IFERROR(INDEX('Training &amp; Accreditation Items'!$F$11:$F$263, MATCH(IFERROR(INDEX($C$11:$C$263, MATCH($AH398, $Z$11:$Z$263, 0)), ""), 'Training &amp; Accreditation Items'!$B$11:$B$263, 0)), "")="", "None", IFERROR(INDEX('Training &amp; Accreditation Items'!$F$11:$F$263, MATCH(IFERROR(INDEX($C$11:$C$263, MATCH($AH398, $Z$11:$Z$263, 0)), ""), 'Training &amp; Accreditation Items'!$B$11:$B$263, 0)), "")))</f>
        <v/>
      </c>
      <c r="AO398" s="28" t="str">
        <f t="shared" si="75"/>
        <v/>
      </c>
      <c r="AQ398" s="106" t="str">
        <f t="shared" si="73"/>
        <v/>
      </c>
      <c r="AR398" s="109" t="str">
        <f t="shared" si="76"/>
        <v/>
      </c>
      <c r="AT398" s="134"/>
      <c r="AU398" s="135"/>
      <c r="AV398" s="135"/>
      <c r="AW398" s="115"/>
    </row>
    <row r="399" spans="34:49" ht="15" hidden="1" customHeight="1" x14ac:dyDescent="0.25">
      <c r="AH399" s="28">
        <v>136</v>
      </c>
      <c r="AJ399" s="101" t="str">
        <f t="shared" si="72"/>
        <v/>
      </c>
      <c r="AL399" s="101" t="str">
        <f t="shared" si="74"/>
        <v/>
      </c>
      <c r="AM399" s="28" t="str">
        <f>IF($AL399="", "", IF(IFERROR(INDEX('Training &amp; Accreditation Items'!$F$11:$F$263, MATCH(IFERROR(INDEX($C$11:$C$263, MATCH($AH399, $Z$11:$Z$263, 0)), ""), 'Training &amp; Accreditation Items'!$B$11:$B$263, 0)), "")="", "None", IFERROR(INDEX('Training &amp; Accreditation Items'!$F$11:$F$263, MATCH(IFERROR(INDEX($C$11:$C$263, MATCH($AH399, $Z$11:$Z$263, 0)), ""), 'Training &amp; Accreditation Items'!$B$11:$B$263, 0)), "")))</f>
        <v/>
      </c>
      <c r="AO399" s="28" t="str">
        <f t="shared" si="75"/>
        <v/>
      </c>
      <c r="AQ399" s="106" t="str">
        <f t="shared" si="73"/>
        <v/>
      </c>
      <c r="AR399" s="109" t="str">
        <f t="shared" si="76"/>
        <v/>
      </c>
      <c r="AT399" s="134"/>
      <c r="AU399" s="135"/>
      <c r="AV399" s="135"/>
      <c r="AW399" s="115"/>
    </row>
    <row r="400" spans="34:49" ht="15" hidden="1" customHeight="1" x14ac:dyDescent="0.25">
      <c r="AH400" s="28">
        <v>137</v>
      </c>
      <c r="AJ400" s="101" t="str">
        <f t="shared" si="72"/>
        <v/>
      </c>
      <c r="AL400" s="101" t="str">
        <f t="shared" si="74"/>
        <v/>
      </c>
      <c r="AM400" s="28" t="str">
        <f>IF($AL400="", "", IF(IFERROR(INDEX('Training &amp; Accreditation Items'!$F$11:$F$263, MATCH(IFERROR(INDEX($C$11:$C$263, MATCH($AH400, $Z$11:$Z$263, 0)), ""), 'Training &amp; Accreditation Items'!$B$11:$B$263, 0)), "")="", "None", IFERROR(INDEX('Training &amp; Accreditation Items'!$F$11:$F$263, MATCH(IFERROR(INDEX($C$11:$C$263, MATCH($AH400, $Z$11:$Z$263, 0)), ""), 'Training &amp; Accreditation Items'!$B$11:$B$263, 0)), "")))</f>
        <v/>
      </c>
      <c r="AO400" s="28" t="str">
        <f t="shared" si="75"/>
        <v/>
      </c>
      <c r="AQ400" s="106" t="str">
        <f t="shared" si="73"/>
        <v/>
      </c>
      <c r="AR400" s="109" t="str">
        <f t="shared" si="76"/>
        <v/>
      </c>
      <c r="AT400" s="134"/>
      <c r="AU400" s="135"/>
      <c r="AV400" s="135"/>
      <c r="AW400" s="115"/>
    </row>
    <row r="401" spans="34:49" ht="15" hidden="1" customHeight="1" x14ac:dyDescent="0.25">
      <c r="AH401" s="28">
        <v>138</v>
      </c>
      <c r="AJ401" s="101" t="str">
        <f t="shared" si="72"/>
        <v/>
      </c>
      <c r="AL401" s="101" t="str">
        <f t="shared" si="74"/>
        <v/>
      </c>
      <c r="AM401" s="28" t="str">
        <f>IF($AL401="", "", IF(IFERROR(INDEX('Training &amp; Accreditation Items'!$F$11:$F$263, MATCH(IFERROR(INDEX($C$11:$C$263, MATCH($AH401, $Z$11:$Z$263, 0)), ""), 'Training &amp; Accreditation Items'!$B$11:$B$263, 0)), "")="", "None", IFERROR(INDEX('Training &amp; Accreditation Items'!$F$11:$F$263, MATCH(IFERROR(INDEX($C$11:$C$263, MATCH($AH401, $Z$11:$Z$263, 0)), ""), 'Training &amp; Accreditation Items'!$B$11:$B$263, 0)), "")))</f>
        <v/>
      </c>
      <c r="AO401" s="28" t="str">
        <f t="shared" si="75"/>
        <v/>
      </c>
      <c r="AQ401" s="106" t="str">
        <f t="shared" si="73"/>
        <v/>
      </c>
      <c r="AR401" s="109" t="str">
        <f t="shared" si="76"/>
        <v/>
      </c>
      <c r="AT401" s="134"/>
      <c r="AU401" s="135"/>
      <c r="AV401" s="135"/>
      <c r="AW401" s="115"/>
    </row>
    <row r="402" spans="34:49" ht="15" hidden="1" customHeight="1" x14ac:dyDescent="0.25">
      <c r="AH402" s="28">
        <v>139</v>
      </c>
      <c r="AJ402" s="101" t="str">
        <f t="shared" si="72"/>
        <v/>
      </c>
      <c r="AL402" s="101" t="str">
        <f t="shared" si="74"/>
        <v/>
      </c>
      <c r="AM402" s="28" t="str">
        <f>IF($AL402="", "", IF(IFERROR(INDEX('Training &amp; Accreditation Items'!$F$11:$F$263, MATCH(IFERROR(INDEX($C$11:$C$263, MATCH($AH402, $Z$11:$Z$263, 0)), ""), 'Training &amp; Accreditation Items'!$B$11:$B$263, 0)), "")="", "None", IFERROR(INDEX('Training &amp; Accreditation Items'!$F$11:$F$263, MATCH(IFERROR(INDEX($C$11:$C$263, MATCH($AH402, $Z$11:$Z$263, 0)), ""), 'Training &amp; Accreditation Items'!$B$11:$B$263, 0)), "")))</f>
        <v/>
      </c>
      <c r="AO402" s="28" t="str">
        <f t="shared" si="75"/>
        <v/>
      </c>
      <c r="AQ402" s="106" t="str">
        <f t="shared" si="73"/>
        <v/>
      </c>
      <c r="AR402" s="109" t="str">
        <f t="shared" si="76"/>
        <v/>
      </c>
      <c r="AT402" s="134"/>
      <c r="AU402" s="135"/>
      <c r="AV402" s="135"/>
      <c r="AW402" s="115"/>
    </row>
    <row r="403" spans="34:49" ht="15" hidden="1" customHeight="1" x14ac:dyDescent="0.25">
      <c r="AH403" s="28">
        <v>140</v>
      </c>
      <c r="AJ403" s="101" t="str">
        <f t="shared" si="72"/>
        <v/>
      </c>
      <c r="AL403" s="101" t="str">
        <f t="shared" si="74"/>
        <v/>
      </c>
      <c r="AM403" s="28" t="str">
        <f>IF($AL403="", "", IF(IFERROR(INDEX('Training &amp; Accreditation Items'!$F$11:$F$263, MATCH(IFERROR(INDEX($C$11:$C$263, MATCH($AH403, $Z$11:$Z$263, 0)), ""), 'Training &amp; Accreditation Items'!$B$11:$B$263, 0)), "")="", "None", IFERROR(INDEX('Training &amp; Accreditation Items'!$F$11:$F$263, MATCH(IFERROR(INDEX($C$11:$C$263, MATCH($AH403, $Z$11:$Z$263, 0)), ""), 'Training &amp; Accreditation Items'!$B$11:$B$263, 0)), "")))</f>
        <v/>
      </c>
      <c r="AO403" s="28" t="str">
        <f t="shared" si="75"/>
        <v/>
      </c>
      <c r="AQ403" s="106" t="str">
        <f t="shared" si="73"/>
        <v/>
      </c>
      <c r="AR403" s="109" t="str">
        <f t="shared" si="76"/>
        <v/>
      </c>
      <c r="AT403" s="134"/>
      <c r="AU403" s="135"/>
      <c r="AV403" s="135"/>
      <c r="AW403" s="115"/>
    </row>
    <row r="404" spans="34:49" ht="15" hidden="1" customHeight="1" x14ac:dyDescent="0.25">
      <c r="AH404" s="28">
        <v>141</v>
      </c>
      <c r="AJ404" s="101" t="str">
        <f t="shared" si="72"/>
        <v/>
      </c>
      <c r="AL404" s="101" t="str">
        <f t="shared" si="74"/>
        <v/>
      </c>
      <c r="AM404" s="28" t="str">
        <f>IF($AL404="", "", IF(IFERROR(INDEX('Training &amp; Accreditation Items'!$F$11:$F$263, MATCH(IFERROR(INDEX($C$11:$C$263, MATCH($AH404, $Z$11:$Z$263, 0)), ""), 'Training &amp; Accreditation Items'!$B$11:$B$263, 0)), "")="", "None", IFERROR(INDEX('Training &amp; Accreditation Items'!$F$11:$F$263, MATCH(IFERROR(INDEX($C$11:$C$263, MATCH($AH404, $Z$11:$Z$263, 0)), ""), 'Training &amp; Accreditation Items'!$B$11:$B$263, 0)), "")))</f>
        <v/>
      </c>
      <c r="AO404" s="28" t="str">
        <f t="shared" si="75"/>
        <v/>
      </c>
      <c r="AQ404" s="106" t="str">
        <f t="shared" si="73"/>
        <v/>
      </c>
      <c r="AR404" s="109" t="str">
        <f t="shared" si="76"/>
        <v/>
      </c>
      <c r="AT404" s="134"/>
      <c r="AU404" s="135"/>
      <c r="AV404" s="135"/>
      <c r="AW404" s="115"/>
    </row>
    <row r="405" spans="34:49" ht="15" hidden="1" customHeight="1" x14ac:dyDescent="0.25">
      <c r="AH405" s="28">
        <v>142</v>
      </c>
      <c r="AJ405" s="101" t="str">
        <f t="shared" si="72"/>
        <v/>
      </c>
      <c r="AL405" s="101" t="str">
        <f t="shared" si="74"/>
        <v/>
      </c>
      <c r="AM405" s="28" t="str">
        <f>IF($AL405="", "", IF(IFERROR(INDEX('Training &amp; Accreditation Items'!$F$11:$F$263, MATCH(IFERROR(INDEX($C$11:$C$263, MATCH($AH405, $Z$11:$Z$263, 0)), ""), 'Training &amp; Accreditation Items'!$B$11:$B$263, 0)), "")="", "None", IFERROR(INDEX('Training &amp; Accreditation Items'!$F$11:$F$263, MATCH(IFERROR(INDEX($C$11:$C$263, MATCH($AH405, $Z$11:$Z$263, 0)), ""), 'Training &amp; Accreditation Items'!$B$11:$B$263, 0)), "")))</f>
        <v/>
      </c>
      <c r="AO405" s="28" t="str">
        <f t="shared" si="75"/>
        <v/>
      </c>
      <c r="AQ405" s="106" t="str">
        <f t="shared" si="73"/>
        <v/>
      </c>
      <c r="AR405" s="109" t="str">
        <f t="shared" si="76"/>
        <v/>
      </c>
      <c r="AT405" s="134"/>
      <c r="AU405" s="135"/>
      <c r="AV405" s="135"/>
      <c r="AW405" s="115"/>
    </row>
    <row r="406" spans="34:49" ht="15" hidden="1" customHeight="1" x14ac:dyDescent="0.25">
      <c r="AH406" s="28">
        <v>143</v>
      </c>
      <c r="AJ406" s="101" t="str">
        <f t="shared" si="72"/>
        <v/>
      </c>
      <c r="AL406" s="101" t="str">
        <f t="shared" si="74"/>
        <v/>
      </c>
      <c r="AM406" s="28" t="str">
        <f>IF($AL406="", "", IF(IFERROR(INDEX('Training &amp; Accreditation Items'!$F$11:$F$263, MATCH(IFERROR(INDEX($C$11:$C$263, MATCH($AH406, $Z$11:$Z$263, 0)), ""), 'Training &amp; Accreditation Items'!$B$11:$B$263, 0)), "")="", "None", IFERROR(INDEX('Training &amp; Accreditation Items'!$F$11:$F$263, MATCH(IFERROR(INDEX($C$11:$C$263, MATCH($AH406, $Z$11:$Z$263, 0)), ""), 'Training &amp; Accreditation Items'!$B$11:$B$263, 0)), "")))</f>
        <v/>
      </c>
      <c r="AO406" s="28" t="str">
        <f t="shared" si="75"/>
        <v/>
      </c>
      <c r="AQ406" s="106" t="str">
        <f t="shared" si="73"/>
        <v/>
      </c>
      <c r="AR406" s="109" t="str">
        <f t="shared" si="76"/>
        <v/>
      </c>
      <c r="AT406" s="134"/>
      <c r="AU406" s="135"/>
      <c r="AV406" s="135"/>
      <c r="AW406" s="115"/>
    </row>
    <row r="407" spans="34:49" ht="15" hidden="1" customHeight="1" x14ac:dyDescent="0.25">
      <c r="AH407" s="28">
        <v>144</v>
      </c>
      <c r="AJ407" s="101" t="str">
        <f t="shared" si="72"/>
        <v/>
      </c>
      <c r="AL407" s="101" t="str">
        <f t="shared" si="74"/>
        <v/>
      </c>
      <c r="AM407" s="28" t="str">
        <f>IF($AL407="", "", IF(IFERROR(INDEX('Training &amp; Accreditation Items'!$F$11:$F$263, MATCH(IFERROR(INDEX($C$11:$C$263, MATCH($AH407, $Z$11:$Z$263, 0)), ""), 'Training &amp; Accreditation Items'!$B$11:$B$263, 0)), "")="", "None", IFERROR(INDEX('Training &amp; Accreditation Items'!$F$11:$F$263, MATCH(IFERROR(INDEX($C$11:$C$263, MATCH($AH407, $Z$11:$Z$263, 0)), ""), 'Training &amp; Accreditation Items'!$B$11:$B$263, 0)), "")))</f>
        <v/>
      </c>
      <c r="AO407" s="28" t="str">
        <f t="shared" si="75"/>
        <v/>
      </c>
      <c r="AQ407" s="106" t="str">
        <f t="shared" si="73"/>
        <v/>
      </c>
      <c r="AR407" s="109" t="str">
        <f t="shared" si="76"/>
        <v/>
      </c>
      <c r="AT407" s="134"/>
      <c r="AU407" s="135"/>
      <c r="AV407" s="135"/>
      <c r="AW407" s="115"/>
    </row>
    <row r="408" spans="34:49" ht="15" hidden="1" customHeight="1" x14ac:dyDescent="0.25">
      <c r="AH408" s="28">
        <v>145</v>
      </c>
      <c r="AJ408" s="101" t="str">
        <f t="shared" si="72"/>
        <v/>
      </c>
      <c r="AL408" s="101" t="str">
        <f t="shared" si="74"/>
        <v/>
      </c>
      <c r="AM408" s="28" t="str">
        <f>IF($AL408="", "", IF(IFERROR(INDEX('Training &amp; Accreditation Items'!$F$11:$F$263, MATCH(IFERROR(INDEX($C$11:$C$263, MATCH($AH408, $Z$11:$Z$263, 0)), ""), 'Training &amp; Accreditation Items'!$B$11:$B$263, 0)), "")="", "None", IFERROR(INDEX('Training &amp; Accreditation Items'!$F$11:$F$263, MATCH(IFERROR(INDEX($C$11:$C$263, MATCH($AH408, $Z$11:$Z$263, 0)), ""), 'Training &amp; Accreditation Items'!$B$11:$B$263, 0)), "")))</f>
        <v/>
      </c>
      <c r="AO408" s="28" t="str">
        <f t="shared" si="75"/>
        <v/>
      </c>
      <c r="AQ408" s="106" t="str">
        <f t="shared" si="73"/>
        <v/>
      </c>
      <c r="AR408" s="109" t="str">
        <f t="shared" si="76"/>
        <v/>
      </c>
      <c r="AT408" s="134"/>
      <c r="AU408" s="135"/>
      <c r="AV408" s="135"/>
      <c r="AW408" s="115"/>
    </row>
    <row r="409" spans="34:49" ht="15" hidden="1" customHeight="1" x14ac:dyDescent="0.25">
      <c r="AH409" s="28">
        <v>146</v>
      </c>
      <c r="AJ409" s="101" t="str">
        <f t="shared" si="72"/>
        <v/>
      </c>
      <c r="AL409" s="101" t="str">
        <f t="shared" si="74"/>
        <v/>
      </c>
      <c r="AM409" s="28" t="str">
        <f>IF($AL409="", "", IF(IFERROR(INDEX('Training &amp; Accreditation Items'!$F$11:$F$263, MATCH(IFERROR(INDEX($C$11:$C$263, MATCH($AH409, $Z$11:$Z$263, 0)), ""), 'Training &amp; Accreditation Items'!$B$11:$B$263, 0)), "")="", "None", IFERROR(INDEX('Training &amp; Accreditation Items'!$F$11:$F$263, MATCH(IFERROR(INDEX($C$11:$C$263, MATCH($AH409, $Z$11:$Z$263, 0)), ""), 'Training &amp; Accreditation Items'!$B$11:$B$263, 0)), "")))</f>
        <v/>
      </c>
      <c r="AO409" s="28" t="str">
        <f t="shared" si="75"/>
        <v/>
      </c>
      <c r="AQ409" s="106" t="str">
        <f t="shared" si="73"/>
        <v/>
      </c>
      <c r="AR409" s="109" t="str">
        <f t="shared" si="76"/>
        <v/>
      </c>
      <c r="AT409" s="134"/>
      <c r="AU409" s="135"/>
      <c r="AV409" s="135"/>
      <c r="AW409" s="115"/>
    </row>
    <row r="410" spans="34:49" ht="15" hidden="1" customHeight="1" x14ac:dyDescent="0.25">
      <c r="AH410" s="28">
        <v>147</v>
      </c>
      <c r="AJ410" s="101" t="str">
        <f t="shared" si="72"/>
        <v/>
      </c>
      <c r="AL410" s="101" t="str">
        <f t="shared" si="74"/>
        <v/>
      </c>
      <c r="AM410" s="28" t="str">
        <f>IF($AL410="", "", IF(IFERROR(INDEX('Training &amp; Accreditation Items'!$F$11:$F$263, MATCH(IFERROR(INDEX($C$11:$C$263, MATCH($AH410, $Z$11:$Z$263, 0)), ""), 'Training &amp; Accreditation Items'!$B$11:$B$263, 0)), "")="", "None", IFERROR(INDEX('Training &amp; Accreditation Items'!$F$11:$F$263, MATCH(IFERROR(INDEX($C$11:$C$263, MATCH($AH410, $Z$11:$Z$263, 0)), ""), 'Training &amp; Accreditation Items'!$B$11:$B$263, 0)), "")))</f>
        <v/>
      </c>
      <c r="AO410" s="28" t="str">
        <f t="shared" si="75"/>
        <v/>
      </c>
      <c r="AQ410" s="106" t="str">
        <f t="shared" si="73"/>
        <v/>
      </c>
      <c r="AR410" s="109" t="str">
        <f t="shared" si="76"/>
        <v/>
      </c>
      <c r="AT410" s="134"/>
      <c r="AU410" s="135"/>
      <c r="AV410" s="135"/>
      <c r="AW410" s="115"/>
    </row>
    <row r="411" spans="34:49" ht="15" hidden="1" customHeight="1" x14ac:dyDescent="0.25">
      <c r="AH411" s="28">
        <v>148</v>
      </c>
      <c r="AJ411" s="101" t="str">
        <f t="shared" si="72"/>
        <v/>
      </c>
      <c r="AL411" s="101" t="str">
        <f t="shared" si="74"/>
        <v/>
      </c>
      <c r="AM411" s="28" t="str">
        <f>IF($AL411="", "", IF(IFERROR(INDEX('Training &amp; Accreditation Items'!$F$11:$F$263, MATCH(IFERROR(INDEX($C$11:$C$263, MATCH($AH411, $Z$11:$Z$263, 0)), ""), 'Training &amp; Accreditation Items'!$B$11:$B$263, 0)), "")="", "None", IFERROR(INDEX('Training &amp; Accreditation Items'!$F$11:$F$263, MATCH(IFERROR(INDEX($C$11:$C$263, MATCH($AH411, $Z$11:$Z$263, 0)), ""), 'Training &amp; Accreditation Items'!$B$11:$B$263, 0)), "")))</f>
        <v/>
      </c>
      <c r="AO411" s="28" t="str">
        <f t="shared" si="75"/>
        <v/>
      </c>
      <c r="AQ411" s="106" t="str">
        <f t="shared" si="73"/>
        <v/>
      </c>
      <c r="AR411" s="109" t="str">
        <f t="shared" si="76"/>
        <v/>
      </c>
      <c r="AT411" s="134"/>
      <c r="AU411" s="135"/>
      <c r="AV411" s="135"/>
      <c r="AW411" s="115"/>
    </row>
    <row r="412" spans="34:49" ht="15" hidden="1" customHeight="1" x14ac:dyDescent="0.25">
      <c r="AH412" s="28">
        <v>149</v>
      </c>
      <c r="AJ412" s="101" t="str">
        <f t="shared" si="72"/>
        <v/>
      </c>
      <c r="AL412" s="101" t="str">
        <f t="shared" si="74"/>
        <v/>
      </c>
      <c r="AM412" s="28" t="str">
        <f>IF($AL412="", "", IF(IFERROR(INDEX('Training &amp; Accreditation Items'!$F$11:$F$263, MATCH(IFERROR(INDEX($C$11:$C$263, MATCH($AH412, $Z$11:$Z$263, 0)), ""), 'Training &amp; Accreditation Items'!$B$11:$B$263, 0)), "")="", "None", IFERROR(INDEX('Training &amp; Accreditation Items'!$F$11:$F$263, MATCH(IFERROR(INDEX($C$11:$C$263, MATCH($AH412, $Z$11:$Z$263, 0)), ""), 'Training &amp; Accreditation Items'!$B$11:$B$263, 0)), "")))</f>
        <v/>
      </c>
      <c r="AO412" s="28" t="str">
        <f t="shared" si="75"/>
        <v/>
      </c>
      <c r="AQ412" s="106" t="str">
        <f t="shared" si="73"/>
        <v/>
      </c>
      <c r="AR412" s="109" t="str">
        <f t="shared" si="76"/>
        <v/>
      </c>
      <c r="AT412" s="134"/>
      <c r="AU412" s="135"/>
      <c r="AV412" s="135"/>
      <c r="AW412" s="115"/>
    </row>
    <row r="413" spans="34:49" ht="15" hidden="1" customHeight="1" x14ac:dyDescent="0.25">
      <c r="AH413" s="28">
        <v>150</v>
      </c>
      <c r="AJ413" s="101" t="str">
        <f t="shared" si="72"/>
        <v/>
      </c>
      <c r="AL413" s="101" t="str">
        <f t="shared" si="74"/>
        <v/>
      </c>
      <c r="AM413" s="28" t="str">
        <f>IF($AL413="", "", IF(IFERROR(INDEX('Training &amp; Accreditation Items'!$F$11:$F$263, MATCH(IFERROR(INDEX($C$11:$C$263, MATCH($AH413, $Z$11:$Z$263, 0)), ""), 'Training &amp; Accreditation Items'!$B$11:$B$263, 0)), "")="", "None", IFERROR(INDEX('Training &amp; Accreditation Items'!$F$11:$F$263, MATCH(IFERROR(INDEX($C$11:$C$263, MATCH($AH413, $Z$11:$Z$263, 0)), ""), 'Training &amp; Accreditation Items'!$B$11:$B$263, 0)), "")))</f>
        <v/>
      </c>
      <c r="AO413" s="28" t="str">
        <f t="shared" si="75"/>
        <v/>
      </c>
      <c r="AQ413" s="106" t="str">
        <f t="shared" si="73"/>
        <v/>
      </c>
      <c r="AR413" s="109" t="str">
        <f t="shared" si="76"/>
        <v/>
      </c>
      <c r="AT413" s="134"/>
      <c r="AU413" s="135"/>
      <c r="AV413" s="135"/>
      <c r="AW413" s="115"/>
    </row>
    <row r="414" spans="34:49" ht="15" hidden="1" customHeight="1" x14ac:dyDescent="0.25">
      <c r="AH414" s="28">
        <v>151</v>
      </c>
      <c r="AJ414" s="101" t="str">
        <f t="shared" si="72"/>
        <v/>
      </c>
      <c r="AL414" s="101" t="str">
        <f t="shared" si="74"/>
        <v/>
      </c>
      <c r="AM414" s="28" t="str">
        <f>IF($AL414="", "", IF(IFERROR(INDEX('Training &amp; Accreditation Items'!$F$11:$F$263, MATCH(IFERROR(INDEX($C$11:$C$263, MATCH($AH414, $Z$11:$Z$263, 0)), ""), 'Training &amp; Accreditation Items'!$B$11:$B$263, 0)), "")="", "None", IFERROR(INDEX('Training &amp; Accreditation Items'!$F$11:$F$263, MATCH(IFERROR(INDEX($C$11:$C$263, MATCH($AH414, $Z$11:$Z$263, 0)), ""), 'Training &amp; Accreditation Items'!$B$11:$B$263, 0)), "")))</f>
        <v/>
      </c>
      <c r="AO414" s="28" t="str">
        <f t="shared" si="75"/>
        <v/>
      </c>
      <c r="AQ414" s="106" t="str">
        <f t="shared" si="73"/>
        <v/>
      </c>
      <c r="AR414" s="109" t="str">
        <f t="shared" si="76"/>
        <v/>
      </c>
      <c r="AT414" s="134"/>
      <c r="AU414" s="135"/>
      <c r="AV414" s="135"/>
      <c r="AW414" s="115"/>
    </row>
    <row r="415" spans="34:49" ht="15" hidden="1" customHeight="1" x14ac:dyDescent="0.25">
      <c r="AH415" s="28">
        <v>152</v>
      </c>
      <c r="AJ415" s="101" t="str">
        <f t="shared" si="72"/>
        <v/>
      </c>
      <c r="AL415" s="101" t="str">
        <f t="shared" si="74"/>
        <v/>
      </c>
      <c r="AM415" s="28" t="str">
        <f>IF($AL415="", "", IF(IFERROR(INDEX('Training &amp; Accreditation Items'!$F$11:$F$263, MATCH(IFERROR(INDEX($C$11:$C$263, MATCH($AH415, $Z$11:$Z$263, 0)), ""), 'Training &amp; Accreditation Items'!$B$11:$B$263, 0)), "")="", "None", IFERROR(INDEX('Training &amp; Accreditation Items'!$F$11:$F$263, MATCH(IFERROR(INDEX($C$11:$C$263, MATCH($AH415, $Z$11:$Z$263, 0)), ""), 'Training &amp; Accreditation Items'!$B$11:$B$263, 0)), "")))</f>
        <v/>
      </c>
      <c r="AO415" s="28" t="str">
        <f t="shared" si="75"/>
        <v/>
      </c>
      <c r="AQ415" s="106" t="str">
        <f t="shared" si="73"/>
        <v/>
      </c>
      <c r="AR415" s="109" t="str">
        <f t="shared" si="76"/>
        <v/>
      </c>
      <c r="AT415" s="134"/>
      <c r="AU415" s="135"/>
      <c r="AV415" s="135"/>
      <c r="AW415" s="115"/>
    </row>
    <row r="416" spans="34:49" ht="15" hidden="1" customHeight="1" x14ac:dyDescent="0.25">
      <c r="AH416" s="28">
        <v>153</v>
      </c>
      <c r="AJ416" s="101" t="str">
        <f t="shared" si="72"/>
        <v/>
      </c>
      <c r="AL416" s="101" t="str">
        <f t="shared" si="74"/>
        <v/>
      </c>
      <c r="AM416" s="28" t="str">
        <f>IF($AL416="", "", IF(IFERROR(INDEX('Training &amp; Accreditation Items'!$F$11:$F$263, MATCH(IFERROR(INDEX($C$11:$C$263, MATCH($AH416, $Z$11:$Z$263, 0)), ""), 'Training &amp; Accreditation Items'!$B$11:$B$263, 0)), "")="", "None", IFERROR(INDEX('Training &amp; Accreditation Items'!$F$11:$F$263, MATCH(IFERROR(INDEX($C$11:$C$263, MATCH($AH416, $Z$11:$Z$263, 0)), ""), 'Training &amp; Accreditation Items'!$B$11:$B$263, 0)), "")))</f>
        <v/>
      </c>
      <c r="AO416" s="28" t="str">
        <f t="shared" si="75"/>
        <v/>
      </c>
      <c r="AQ416" s="106" t="str">
        <f t="shared" si="73"/>
        <v/>
      </c>
      <c r="AR416" s="109" t="str">
        <f t="shared" si="76"/>
        <v/>
      </c>
      <c r="AT416" s="134"/>
      <c r="AU416" s="135"/>
      <c r="AV416" s="135"/>
      <c r="AW416" s="115"/>
    </row>
    <row r="417" spans="34:49" ht="15" hidden="1" customHeight="1" x14ac:dyDescent="0.25">
      <c r="AH417" s="28">
        <v>154</v>
      </c>
      <c r="AJ417" s="101" t="str">
        <f t="shared" si="72"/>
        <v/>
      </c>
      <c r="AL417" s="101" t="str">
        <f t="shared" si="74"/>
        <v/>
      </c>
      <c r="AM417" s="28" t="str">
        <f>IF($AL417="", "", IF(IFERROR(INDEX('Training &amp; Accreditation Items'!$F$11:$F$263, MATCH(IFERROR(INDEX($C$11:$C$263, MATCH($AH417, $Z$11:$Z$263, 0)), ""), 'Training &amp; Accreditation Items'!$B$11:$B$263, 0)), "")="", "None", IFERROR(INDEX('Training &amp; Accreditation Items'!$F$11:$F$263, MATCH(IFERROR(INDEX($C$11:$C$263, MATCH($AH417, $Z$11:$Z$263, 0)), ""), 'Training &amp; Accreditation Items'!$B$11:$B$263, 0)), "")))</f>
        <v/>
      </c>
      <c r="AO417" s="28" t="str">
        <f t="shared" si="75"/>
        <v/>
      </c>
      <c r="AQ417" s="106" t="str">
        <f t="shared" si="73"/>
        <v/>
      </c>
      <c r="AR417" s="109" t="str">
        <f t="shared" si="76"/>
        <v/>
      </c>
      <c r="AT417" s="134"/>
      <c r="AU417" s="135"/>
      <c r="AV417" s="135"/>
      <c r="AW417" s="115"/>
    </row>
    <row r="418" spans="34:49" ht="15" hidden="1" customHeight="1" x14ac:dyDescent="0.25">
      <c r="AH418" s="28">
        <v>155</v>
      </c>
      <c r="AJ418" s="101" t="str">
        <f t="shared" si="72"/>
        <v/>
      </c>
      <c r="AL418" s="101" t="str">
        <f t="shared" si="74"/>
        <v/>
      </c>
      <c r="AM418" s="28" t="str">
        <f>IF($AL418="", "", IF(IFERROR(INDEX('Training &amp; Accreditation Items'!$F$11:$F$263, MATCH(IFERROR(INDEX($C$11:$C$263, MATCH($AH418, $Z$11:$Z$263, 0)), ""), 'Training &amp; Accreditation Items'!$B$11:$B$263, 0)), "")="", "None", IFERROR(INDEX('Training &amp; Accreditation Items'!$F$11:$F$263, MATCH(IFERROR(INDEX($C$11:$C$263, MATCH($AH418, $Z$11:$Z$263, 0)), ""), 'Training &amp; Accreditation Items'!$B$11:$B$263, 0)), "")))</f>
        <v/>
      </c>
      <c r="AO418" s="28" t="str">
        <f t="shared" si="75"/>
        <v/>
      </c>
      <c r="AQ418" s="106" t="str">
        <f t="shared" si="73"/>
        <v/>
      </c>
      <c r="AR418" s="109" t="str">
        <f t="shared" si="76"/>
        <v/>
      </c>
      <c r="AT418" s="134"/>
      <c r="AU418" s="135"/>
      <c r="AV418" s="135"/>
      <c r="AW418" s="115"/>
    </row>
    <row r="419" spans="34:49" ht="15" hidden="1" customHeight="1" x14ac:dyDescent="0.25">
      <c r="AH419" s="28">
        <v>156</v>
      </c>
      <c r="AJ419" s="101" t="str">
        <f t="shared" si="72"/>
        <v/>
      </c>
      <c r="AL419" s="101" t="str">
        <f t="shared" si="74"/>
        <v/>
      </c>
      <c r="AM419" s="28" t="str">
        <f>IF($AL419="", "", IF(IFERROR(INDEX('Training &amp; Accreditation Items'!$F$11:$F$263, MATCH(IFERROR(INDEX($C$11:$C$263, MATCH($AH419, $Z$11:$Z$263, 0)), ""), 'Training &amp; Accreditation Items'!$B$11:$B$263, 0)), "")="", "None", IFERROR(INDEX('Training &amp; Accreditation Items'!$F$11:$F$263, MATCH(IFERROR(INDEX($C$11:$C$263, MATCH($AH419, $Z$11:$Z$263, 0)), ""), 'Training &amp; Accreditation Items'!$B$11:$B$263, 0)), "")))</f>
        <v/>
      </c>
      <c r="AO419" s="28" t="str">
        <f t="shared" si="75"/>
        <v/>
      </c>
      <c r="AQ419" s="106" t="str">
        <f t="shared" si="73"/>
        <v/>
      </c>
      <c r="AR419" s="109" t="str">
        <f t="shared" si="76"/>
        <v/>
      </c>
      <c r="AT419" s="134"/>
      <c r="AU419" s="135"/>
      <c r="AV419" s="135"/>
      <c r="AW419" s="115"/>
    </row>
    <row r="420" spans="34:49" ht="15" hidden="1" customHeight="1" x14ac:dyDescent="0.25">
      <c r="AH420" s="28">
        <v>157</v>
      </c>
      <c r="AJ420" s="101" t="str">
        <f t="shared" si="72"/>
        <v/>
      </c>
      <c r="AL420" s="101" t="str">
        <f t="shared" si="74"/>
        <v/>
      </c>
      <c r="AM420" s="28" t="str">
        <f>IF($AL420="", "", IF(IFERROR(INDEX('Training &amp; Accreditation Items'!$F$11:$F$263, MATCH(IFERROR(INDEX($C$11:$C$263, MATCH($AH420, $Z$11:$Z$263, 0)), ""), 'Training &amp; Accreditation Items'!$B$11:$B$263, 0)), "")="", "None", IFERROR(INDEX('Training &amp; Accreditation Items'!$F$11:$F$263, MATCH(IFERROR(INDEX($C$11:$C$263, MATCH($AH420, $Z$11:$Z$263, 0)), ""), 'Training &amp; Accreditation Items'!$B$11:$B$263, 0)), "")))</f>
        <v/>
      </c>
      <c r="AO420" s="28" t="str">
        <f t="shared" si="75"/>
        <v/>
      </c>
      <c r="AQ420" s="106" t="str">
        <f t="shared" si="73"/>
        <v/>
      </c>
      <c r="AR420" s="109" t="str">
        <f t="shared" si="76"/>
        <v/>
      </c>
      <c r="AT420" s="134"/>
      <c r="AU420" s="135"/>
      <c r="AV420" s="135"/>
      <c r="AW420" s="115"/>
    </row>
    <row r="421" spans="34:49" ht="15" hidden="1" customHeight="1" x14ac:dyDescent="0.25">
      <c r="AH421" s="28">
        <v>158</v>
      </c>
      <c r="AJ421" s="101" t="str">
        <f t="shared" si="72"/>
        <v/>
      </c>
      <c r="AL421" s="101" t="str">
        <f t="shared" si="74"/>
        <v/>
      </c>
      <c r="AM421" s="28" t="str">
        <f>IF($AL421="", "", IF(IFERROR(INDEX('Training &amp; Accreditation Items'!$F$11:$F$263, MATCH(IFERROR(INDEX($C$11:$C$263, MATCH($AH421, $Z$11:$Z$263, 0)), ""), 'Training &amp; Accreditation Items'!$B$11:$B$263, 0)), "")="", "None", IFERROR(INDEX('Training &amp; Accreditation Items'!$F$11:$F$263, MATCH(IFERROR(INDEX($C$11:$C$263, MATCH($AH421, $Z$11:$Z$263, 0)), ""), 'Training &amp; Accreditation Items'!$B$11:$B$263, 0)), "")))</f>
        <v/>
      </c>
      <c r="AO421" s="28" t="str">
        <f t="shared" si="75"/>
        <v/>
      </c>
      <c r="AQ421" s="106" t="str">
        <f t="shared" si="73"/>
        <v/>
      </c>
      <c r="AR421" s="109" t="str">
        <f t="shared" si="76"/>
        <v/>
      </c>
      <c r="AT421" s="134"/>
      <c r="AU421" s="135"/>
      <c r="AV421" s="135"/>
      <c r="AW421" s="115"/>
    </row>
    <row r="422" spans="34:49" ht="15" hidden="1" customHeight="1" x14ac:dyDescent="0.25">
      <c r="AH422" s="28">
        <v>159</v>
      </c>
      <c r="AJ422" s="101" t="str">
        <f t="shared" si="72"/>
        <v/>
      </c>
      <c r="AL422" s="101" t="str">
        <f t="shared" si="74"/>
        <v/>
      </c>
      <c r="AM422" s="28" t="str">
        <f>IF($AL422="", "", IF(IFERROR(INDEX('Training &amp; Accreditation Items'!$F$11:$F$263, MATCH(IFERROR(INDEX($C$11:$C$263, MATCH($AH422, $Z$11:$Z$263, 0)), ""), 'Training &amp; Accreditation Items'!$B$11:$B$263, 0)), "")="", "None", IFERROR(INDEX('Training &amp; Accreditation Items'!$F$11:$F$263, MATCH(IFERROR(INDEX($C$11:$C$263, MATCH($AH422, $Z$11:$Z$263, 0)), ""), 'Training &amp; Accreditation Items'!$B$11:$B$263, 0)), "")))</f>
        <v/>
      </c>
      <c r="AO422" s="28" t="str">
        <f t="shared" si="75"/>
        <v/>
      </c>
      <c r="AQ422" s="106" t="str">
        <f t="shared" si="73"/>
        <v/>
      </c>
      <c r="AR422" s="109" t="str">
        <f t="shared" si="76"/>
        <v/>
      </c>
      <c r="AT422" s="134"/>
      <c r="AU422" s="135"/>
      <c r="AV422" s="135"/>
      <c r="AW422" s="115"/>
    </row>
    <row r="423" spans="34:49" ht="15" hidden="1" customHeight="1" x14ac:dyDescent="0.25">
      <c r="AH423" s="28">
        <v>160</v>
      </c>
      <c r="AJ423" s="101" t="str">
        <f t="shared" si="72"/>
        <v/>
      </c>
      <c r="AL423" s="101" t="str">
        <f t="shared" si="74"/>
        <v/>
      </c>
      <c r="AM423" s="28" t="str">
        <f>IF($AL423="", "", IF(IFERROR(INDEX('Training &amp; Accreditation Items'!$F$11:$F$263, MATCH(IFERROR(INDEX($C$11:$C$263, MATCH($AH423, $Z$11:$Z$263, 0)), ""), 'Training &amp; Accreditation Items'!$B$11:$B$263, 0)), "")="", "None", IFERROR(INDEX('Training &amp; Accreditation Items'!$F$11:$F$263, MATCH(IFERROR(INDEX($C$11:$C$263, MATCH($AH423, $Z$11:$Z$263, 0)), ""), 'Training &amp; Accreditation Items'!$B$11:$B$263, 0)), "")))</f>
        <v/>
      </c>
      <c r="AO423" s="28" t="str">
        <f t="shared" si="75"/>
        <v/>
      </c>
      <c r="AQ423" s="106" t="str">
        <f t="shared" si="73"/>
        <v/>
      </c>
      <c r="AR423" s="109" t="str">
        <f t="shared" si="76"/>
        <v/>
      </c>
      <c r="AT423" s="134"/>
      <c r="AU423" s="135"/>
      <c r="AV423" s="135"/>
      <c r="AW423" s="115"/>
    </row>
    <row r="424" spans="34:49" ht="15" hidden="1" customHeight="1" x14ac:dyDescent="0.25">
      <c r="AH424" s="28">
        <v>161</v>
      </c>
      <c r="AJ424" s="101" t="str">
        <f t="shared" si="72"/>
        <v/>
      </c>
      <c r="AL424" s="101" t="str">
        <f t="shared" si="74"/>
        <v/>
      </c>
      <c r="AM424" s="28" t="str">
        <f>IF($AL424="", "", IF(IFERROR(INDEX('Training &amp; Accreditation Items'!$F$11:$F$263, MATCH(IFERROR(INDEX($C$11:$C$263, MATCH($AH424, $Z$11:$Z$263, 0)), ""), 'Training &amp; Accreditation Items'!$B$11:$B$263, 0)), "")="", "None", IFERROR(INDEX('Training &amp; Accreditation Items'!$F$11:$F$263, MATCH(IFERROR(INDEX($C$11:$C$263, MATCH($AH424, $Z$11:$Z$263, 0)), ""), 'Training &amp; Accreditation Items'!$B$11:$B$263, 0)), "")))</f>
        <v/>
      </c>
      <c r="AO424" s="28" t="str">
        <f t="shared" si="75"/>
        <v/>
      </c>
      <c r="AQ424" s="106" t="str">
        <f t="shared" si="73"/>
        <v/>
      </c>
      <c r="AR424" s="109" t="str">
        <f t="shared" si="76"/>
        <v/>
      </c>
      <c r="AT424" s="134"/>
      <c r="AU424" s="135"/>
      <c r="AV424" s="135"/>
      <c r="AW424" s="115"/>
    </row>
    <row r="425" spans="34:49" ht="15" hidden="1" customHeight="1" x14ac:dyDescent="0.25">
      <c r="AH425" s="28">
        <v>162</v>
      </c>
      <c r="AJ425" s="101" t="str">
        <f t="shared" si="72"/>
        <v/>
      </c>
      <c r="AL425" s="101" t="str">
        <f t="shared" si="74"/>
        <v/>
      </c>
      <c r="AM425" s="28" t="str">
        <f>IF($AL425="", "", IF(IFERROR(INDEX('Training &amp; Accreditation Items'!$F$11:$F$263, MATCH(IFERROR(INDEX($C$11:$C$263, MATCH($AH425, $Z$11:$Z$263, 0)), ""), 'Training &amp; Accreditation Items'!$B$11:$B$263, 0)), "")="", "None", IFERROR(INDEX('Training &amp; Accreditation Items'!$F$11:$F$263, MATCH(IFERROR(INDEX($C$11:$C$263, MATCH($AH425, $Z$11:$Z$263, 0)), ""), 'Training &amp; Accreditation Items'!$B$11:$B$263, 0)), "")))</f>
        <v/>
      </c>
      <c r="AO425" s="28" t="str">
        <f t="shared" si="75"/>
        <v/>
      </c>
      <c r="AQ425" s="106" t="str">
        <f t="shared" si="73"/>
        <v/>
      </c>
      <c r="AR425" s="109" t="str">
        <f t="shared" si="76"/>
        <v/>
      </c>
      <c r="AT425" s="134"/>
      <c r="AU425" s="135"/>
      <c r="AV425" s="135"/>
      <c r="AW425" s="115"/>
    </row>
    <row r="426" spans="34:49" ht="15" hidden="1" customHeight="1" x14ac:dyDescent="0.25">
      <c r="AH426" s="28">
        <v>163</v>
      </c>
      <c r="AJ426" s="101" t="str">
        <f t="shared" si="72"/>
        <v/>
      </c>
      <c r="AL426" s="101" t="str">
        <f t="shared" si="74"/>
        <v/>
      </c>
      <c r="AM426" s="28" t="str">
        <f>IF($AL426="", "", IF(IFERROR(INDEX('Training &amp; Accreditation Items'!$F$11:$F$263, MATCH(IFERROR(INDEX($C$11:$C$263, MATCH($AH426, $Z$11:$Z$263, 0)), ""), 'Training &amp; Accreditation Items'!$B$11:$B$263, 0)), "")="", "None", IFERROR(INDEX('Training &amp; Accreditation Items'!$F$11:$F$263, MATCH(IFERROR(INDEX($C$11:$C$263, MATCH($AH426, $Z$11:$Z$263, 0)), ""), 'Training &amp; Accreditation Items'!$B$11:$B$263, 0)), "")))</f>
        <v/>
      </c>
      <c r="AO426" s="28" t="str">
        <f t="shared" si="75"/>
        <v/>
      </c>
      <c r="AQ426" s="106" t="str">
        <f t="shared" si="73"/>
        <v/>
      </c>
      <c r="AR426" s="109" t="str">
        <f t="shared" si="76"/>
        <v/>
      </c>
      <c r="AT426" s="134"/>
      <c r="AU426" s="135"/>
      <c r="AV426" s="135"/>
      <c r="AW426" s="115"/>
    </row>
    <row r="427" spans="34:49" ht="15" hidden="1" customHeight="1" x14ac:dyDescent="0.25">
      <c r="AH427" s="28">
        <v>164</v>
      </c>
      <c r="AJ427" s="101" t="str">
        <f t="shared" si="72"/>
        <v/>
      </c>
      <c r="AL427" s="101" t="str">
        <f t="shared" si="74"/>
        <v/>
      </c>
      <c r="AM427" s="28" t="str">
        <f>IF($AL427="", "", IF(IFERROR(INDEX('Training &amp; Accreditation Items'!$F$11:$F$263, MATCH(IFERROR(INDEX($C$11:$C$263, MATCH($AH427, $Z$11:$Z$263, 0)), ""), 'Training &amp; Accreditation Items'!$B$11:$B$263, 0)), "")="", "None", IFERROR(INDEX('Training &amp; Accreditation Items'!$F$11:$F$263, MATCH(IFERROR(INDEX($C$11:$C$263, MATCH($AH427, $Z$11:$Z$263, 0)), ""), 'Training &amp; Accreditation Items'!$B$11:$B$263, 0)), "")))</f>
        <v/>
      </c>
      <c r="AO427" s="28" t="str">
        <f t="shared" si="75"/>
        <v/>
      </c>
      <c r="AQ427" s="106" t="str">
        <f t="shared" si="73"/>
        <v/>
      </c>
      <c r="AR427" s="109" t="str">
        <f t="shared" si="76"/>
        <v/>
      </c>
      <c r="AT427" s="134"/>
      <c r="AU427" s="135"/>
      <c r="AV427" s="135"/>
      <c r="AW427" s="115"/>
    </row>
    <row r="428" spans="34:49" ht="15" hidden="1" customHeight="1" x14ac:dyDescent="0.25">
      <c r="AH428" s="28">
        <v>165</v>
      </c>
      <c r="AJ428" s="101" t="str">
        <f t="shared" si="72"/>
        <v/>
      </c>
      <c r="AL428" s="101" t="str">
        <f t="shared" si="74"/>
        <v/>
      </c>
      <c r="AM428" s="28" t="str">
        <f>IF($AL428="", "", IF(IFERROR(INDEX('Training &amp; Accreditation Items'!$F$11:$F$263, MATCH(IFERROR(INDEX($C$11:$C$263, MATCH($AH428, $Z$11:$Z$263, 0)), ""), 'Training &amp; Accreditation Items'!$B$11:$B$263, 0)), "")="", "None", IFERROR(INDEX('Training &amp; Accreditation Items'!$F$11:$F$263, MATCH(IFERROR(INDEX($C$11:$C$263, MATCH($AH428, $Z$11:$Z$263, 0)), ""), 'Training &amp; Accreditation Items'!$B$11:$B$263, 0)), "")))</f>
        <v/>
      </c>
      <c r="AO428" s="28" t="str">
        <f t="shared" si="75"/>
        <v/>
      </c>
      <c r="AQ428" s="106" t="str">
        <f t="shared" si="73"/>
        <v/>
      </c>
      <c r="AR428" s="109" t="str">
        <f t="shared" si="76"/>
        <v/>
      </c>
      <c r="AT428" s="134"/>
      <c r="AU428" s="135"/>
      <c r="AV428" s="135"/>
      <c r="AW428" s="115"/>
    </row>
    <row r="429" spans="34:49" ht="15" hidden="1" customHeight="1" x14ac:dyDescent="0.25">
      <c r="AH429" s="28">
        <v>166</v>
      </c>
      <c r="AJ429" s="101" t="str">
        <f t="shared" si="72"/>
        <v/>
      </c>
      <c r="AL429" s="101" t="str">
        <f t="shared" si="74"/>
        <v/>
      </c>
      <c r="AM429" s="28" t="str">
        <f>IF($AL429="", "", IF(IFERROR(INDEX('Training &amp; Accreditation Items'!$F$11:$F$263, MATCH(IFERROR(INDEX($C$11:$C$263, MATCH($AH429, $Z$11:$Z$263, 0)), ""), 'Training &amp; Accreditation Items'!$B$11:$B$263, 0)), "")="", "None", IFERROR(INDEX('Training &amp; Accreditation Items'!$F$11:$F$263, MATCH(IFERROR(INDEX($C$11:$C$263, MATCH($AH429, $Z$11:$Z$263, 0)), ""), 'Training &amp; Accreditation Items'!$B$11:$B$263, 0)), "")))</f>
        <v/>
      </c>
      <c r="AO429" s="28" t="str">
        <f t="shared" si="75"/>
        <v/>
      </c>
      <c r="AQ429" s="106" t="str">
        <f t="shared" si="73"/>
        <v/>
      </c>
      <c r="AR429" s="109" t="str">
        <f t="shared" si="76"/>
        <v/>
      </c>
      <c r="AT429" s="134"/>
      <c r="AU429" s="135"/>
      <c r="AV429" s="135"/>
      <c r="AW429" s="115"/>
    </row>
    <row r="430" spans="34:49" ht="15" hidden="1" customHeight="1" x14ac:dyDescent="0.25">
      <c r="AH430" s="28">
        <v>167</v>
      </c>
      <c r="AJ430" s="101" t="str">
        <f t="shared" si="72"/>
        <v/>
      </c>
      <c r="AL430" s="101" t="str">
        <f t="shared" si="74"/>
        <v/>
      </c>
      <c r="AM430" s="28" t="str">
        <f>IF($AL430="", "", IF(IFERROR(INDEX('Training &amp; Accreditation Items'!$F$11:$F$263, MATCH(IFERROR(INDEX($C$11:$C$263, MATCH($AH430, $Z$11:$Z$263, 0)), ""), 'Training &amp; Accreditation Items'!$B$11:$B$263, 0)), "")="", "None", IFERROR(INDEX('Training &amp; Accreditation Items'!$F$11:$F$263, MATCH(IFERROR(INDEX($C$11:$C$263, MATCH($AH430, $Z$11:$Z$263, 0)), ""), 'Training &amp; Accreditation Items'!$B$11:$B$263, 0)), "")))</f>
        <v/>
      </c>
      <c r="AO430" s="28" t="str">
        <f t="shared" si="75"/>
        <v/>
      </c>
      <c r="AQ430" s="106" t="str">
        <f t="shared" si="73"/>
        <v/>
      </c>
      <c r="AR430" s="109" t="str">
        <f t="shared" si="76"/>
        <v/>
      </c>
      <c r="AT430" s="134"/>
      <c r="AU430" s="135"/>
      <c r="AV430" s="135"/>
      <c r="AW430" s="115"/>
    </row>
    <row r="431" spans="34:49" ht="15" hidden="1" customHeight="1" x14ac:dyDescent="0.25">
      <c r="AH431" s="28">
        <v>168</v>
      </c>
      <c r="AJ431" s="101" t="str">
        <f t="shared" si="72"/>
        <v/>
      </c>
      <c r="AL431" s="101" t="str">
        <f t="shared" si="74"/>
        <v/>
      </c>
      <c r="AM431" s="28" t="str">
        <f>IF($AL431="", "", IF(IFERROR(INDEX('Training &amp; Accreditation Items'!$F$11:$F$263, MATCH(IFERROR(INDEX($C$11:$C$263, MATCH($AH431, $Z$11:$Z$263, 0)), ""), 'Training &amp; Accreditation Items'!$B$11:$B$263, 0)), "")="", "None", IFERROR(INDEX('Training &amp; Accreditation Items'!$F$11:$F$263, MATCH(IFERROR(INDEX($C$11:$C$263, MATCH($AH431, $Z$11:$Z$263, 0)), ""), 'Training &amp; Accreditation Items'!$B$11:$B$263, 0)), "")))</f>
        <v/>
      </c>
      <c r="AO431" s="28" t="str">
        <f t="shared" si="75"/>
        <v/>
      </c>
      <c r="AQ431" s="106" t="str">
        <f t="shared" si="73"/>
        <v/>
      </c>
      <c r="AR431" s="109" t="str">
        <f t="shared" si="76"/>
        <v/>
      </c>
      <c r="AT431" s="134"/>
      <c r="AU431" s="135"/>
      <c r="AV431" s="135"/>
      <c r="AW431" s="115"/>
    </row>
    <row r="432" spans="34:49" ht="15" hidden="1" customHeight="1" x14ac:dyDescent="0.25">
      <c r="AH432" s="28">
        <v>169</v>
      </c>
      <c r="AJ432" s="101" t="str">
        <f t="shared" si="72"/>
        <v/>
      </c>
      <c r="AL432" s="101" t="str">
        <f t="shared" si="74"/>
        <v/>
      </c>
      <c r="AM432" s="28" t="str">
        <f>IF($AL432="", "", IF(IFERROR(INDEX('Training &amp; Accreditation Items'!$F$11:$F$263, MATCH(IFERROR(INDEX($C$11:$C$263, MATCH($AH432, $Z$11:$Z$263, 0)), ""), 'Training &amp; Accreditation Items'!$B$11:$B$263, 0)), "")="", "None", IFERROR(INDEX('Training &amp; Accreditation Items'!$F$11:$F$263, MATCH(IFERROR(INDEX($C$11:$C$263, MATCH($AH432, $Z$11:$Z$263, 0)), ""), 'Training &amp; Accreditation Items'!$B$11:$B$263, 0)), "")))</f>
        <v/>
      </c>
      <c r="AO432" s="28" t="str">
        <f t="shared" si="75"/>
        <v/>
      </c>
      <c r="AQ432" s="106" t="str">
        <f t="shared" si="73"/>
        <v/>
      </c>
      <c r="AR432" s="109" t="str">
        <f t="shared" si="76"/>
        <v/>
      </c>
      <c r="AT432" s="134"/>
      <c r="AU432" s="135"/>
      <c r="AV432" s="135"/>
      <c r="AW432" s="115"/>
    </row>
    <row r="433" spans="34:49" ht="15" hidden="1" customHeight="1" x14ac:dyDescent="0.25">
      <c r="AH433" s="28">
        <v>170</v>
      </c>
      <c r="AJ433" s="101" t="str">
        <f t="shared" si="72"/>
        <v/>
      </c>
      <c r="AL433" s="101" t="str">
        <f t="shared" si="74"/>
        <v/>
      </c>
      <c r="AM433" s="28" t="str">
        <f>IF($AL433="", "", IF(IFERROR(INDEX('Training &amp; Accreditation Items'!$F$11:$F$263, MATCH(IFERROR(INDEX($C$11:$C$263, MATCH($AH433, $Z$11:$Z$263, 0)), ""), 'Training &amp; Accreditation Items'!$B$11:$B$263, 0)), "")="", "None", IFERROR(INDEX('Training &amp; Accreditation Items'!$F$11:$F$263, MATCH(IFERROR(INDEX($C$11:$C$263, MATCH($AH433, $Z$11:$Z$263, 0)), ""), 'Training &amp; Accreditation Items'!$B$11:$B$263, 0)), "")))</f>
        <v/>
      </c>
      <c r="AO433" s="28" t="str">
        <f t="shared" si="75"/>
        <v/>
      </c>
      <c r="AQ433" s="106" t="str">
        <f t="shared" si="73"/>
        <v/>
      </c>
      <c r="AR433" s="109" t="str">
        <f t="shared" si="76"/>
        <v/>
      </c>
      <c r="AT433" s="134"/>
      <c r="AU433" s="135"/>
      <c r="AV433" s="135"/>
      <c r="AW433" s="115"/>
    </row>
    <row r="434" spans="34:49" ht="15" hidden="1" customHeight="1" x14ac:dyDescent="0.25">
      <c r="AH434" s="28">
        <v>171</v>
      </c>
      <c r="AJ434" s="101" t="str">
        <f t="shared" si="72"/>
        <v/>
      </c>
      <c r="AL434" s="101" t="str">
        <f t="shared" si="74"/>
        <v/>
      </c>
      <c r="AM434" s="28" t="str">
        <f>IF($AL434="", "", IF(IFERROR(INDEX('Training &amp; Accreditation Items'!$F$11:$F$263, MATCH(IFERROR(INDEX($C$11:$C$263, MATCH($AH434, $Z$11:$Z$263, 0)), ""), 'Training &amp; Accreditation Items'!$B$11:$B$263, 0)), "")="", "None", IFERROR(INDEX('Training &amp; Accreditation Items'!$F$11:$F$263, MATCH(IFERROR(INDEX($C$11:$C$263, MATCH($AH434, $Z$11:$Z$263, 0)), ""), 'Training &amp; Accreditation Items'!$B$11:$B$263, 0)), "")))</f>
        <v/>
      </c>
      <c r="AO434" s="28" t="str">
        <f t="shared" si="75"/>
        <v/>
      </c>
      <c r="AQ434" s="106" t="str">
        <f t="shared" si="73"/>
        <v/>
      </c>
      <c r="AR434" s="109" t="str">
        <f t="shared" si="76"/>
        <v/>
      </c>
      <c r="AT434" s="134"/>
      <c r="AU434" s="135"/>
      <c r="AV434" s="135"/>
      <c r="AW434" s="115"/>
    </row>
    <row r="435" spans="34:49" ht="15" hidden="1" customHeight="1" x14ac:dyDescent="0.25">
      <c r="AH435" s="28">
        <v>172</v>
      </c>
      <c r="AJ435" s="101" t="str">
        <f t="shared" si="72"/>
        <v/>
      </c>
      <c r="AL435" s="101" t="str">
        <f t="shared" si="74"/>
        <v/>
      </c>
      <c r="AM435" s="28" t="str">
        <f>IF($AL435="", "", IF(IFERROR(INDEX('Training &amp; Accreditation Items'!$F$11:$F$263, MATCH(IFERROR(INDEX($C$11:$C$263, MATCH($AH435, $Z$11:$Z$263, 0)), ""), 'Training &amp; Accreditation Items'!$B$11:$B$263, 0)), "")="", "None", IFERROR(INDEX('Training &amp; Accreditation Items'!$F$11:$F$263, MATCH(IFERROR(INDEX($C$11:$C$263, MATCH($AH435, $Z$11:$Z$263, 0)), ""), 'Training &amp; Accreditation Items'!$B$11:$B$263, 0)), "")))</f>
        <v/>
      </c>
      <c r="AO435" s="28" t="str">
        <f t="shared" si="75"/>
        <v/>
      </c>
      <c r="AQ435" s="106" t="str">
        <f t="shared" si="73"/>
        <v/>
      </c>
      <c r="AR435" s="109" t="str">
        <f t="shared" si="76"/>
        <v/>
      </c>
      <c r="AT435" s="134"/>
      <c r="AU435" s="135"/>
      <c r="AV435" s="135"/>
      <c r="AW435" s="115"/>
    </row>
    <row r="436" spans="34:49" ht="15" hidden="1" customHeight="1" x14ac:dyDescent="0.25">
      <c r="AH436" s="28">
        <v>173</v>
      </c>
      <c r="AJ436" s="101" t="str">
        <f t="shared" si="72"/>
        <v/>
      </c>
      <c r="AL436" s="101" t="str">
        <f t="shared" si="74"/>
        <v/>
      </c>
      <c r="AM436" s="28" t="str">
        <f>IF($AL436="", "", IF(IFERROR(INDEX('Training &amp; Accreditation Items'!$F$11:$F$263, MATCH(IFERROR(INDEX($C$11:$C$263, MATCH($AH436, $Z$11:$Z$263, 0)), ""), 'Training &amp; Accreditation Items'!$B$11:$B$263, 0)), "")="", "None", IFERROR(INDEX('Training &amp; Accreditation Items'!$F$11:$F$263, MATCH(IFERROR(INDEX($C$11:$C$263, MATCH($AH436, $Z$11:$Z$263, 0)), ""), 'Training &amp; Accreditation Items'!$B$11:$B$263, 0)), "")))</f>
        <v/>
      </c>
      <c r="AO436" s="28" t="str">
        <f t="shared" si="75"/>
        <v/>
      </c>
      <c r="AQ436" s="106" t="str">
        <f t="shared" si="73"/>
        <v/>
      </c>
      <c r="AR436" s="109" t="str">
        <f t="shared" si="76"/>
        <v/>
      </c>
      <c r="AT436" s="134"/>
      <c r="AU436" s="135"/>
      <c r="AV436" s="135"/>
      <c r="AW436" s="115"/>
    </row>
    <row r="437" spans="34:49" ht="15" hidden="1" customHeight="1" x14ac:dyDescent="0.25">
      <c r="AH437" s="28">
        <v>174</v>
      </c>
      <c r="AJ437" s="101" t="str">
        <f t="shared" si="72"/>
        <v/>
      </c>
      <c r="AL437" s="101" t="str">
        <f t="shared" si="74"/>
        <v/>
      </c>
      <c r="AM437" s="28" t="str">
        <f>IF($AL437="", "", IF(IFERROR(INDEX('Training &amp; Accreditation Items'!$F$11:$F$263, MATCH(IFERROR(INDEX($C$11:$C$263, MATCH($AH437, $Z$11:$Z$263, 0)), ""), 'Training &amp; Accreditation Items'!$B$11:$B$263, 0)), "")="", "None", IFERROR(INDEX('Training &amp; Accreditation Items'!$F$11:$F$263, MATCH(IFERROR(INDEX($C$11:$C$263, MATCH($AH437, $Z$11:$Z$263, 0)), ""), 'Training &amp; Accreditation Items'!$B$11:$B$263, 0)), "")))</f>
        <v/>
      </c>
      <c r="AO437" s="28" t="str">
        <f t="shared" si="75"/>
        <v/>
      </c>
      <c r="AQ437" s="106" t="str">
        <f t="shared" si="73"/>
        <v/>
      </c>
      <c r="AR437" s="109" t="str">
        <f t="shared" si="76"/>
        <v/>
      </c>
      <c r="AT437" s="134"/>
      <c r="AU437" s="135"/>
      <c r="AV437" s="135"/>
      <c r="AW437" s="115"/>
    </row>
    <row r="438" spans="34:49" ht="15" hidden="1" customHeight="1" x14ac:dyDescent="0.25">
      <c r="AH438" s="28">
        <v>175</v>
      </c>
      <c r="AJ438" s="101" t="str">
        <f t="shared" si="72"/>
        <v/>
      </c>
      <c r="AL438" s="101" t="str">
        <f t="shared" si="74"/>
        <v/>
      </c>
      <c r="AM438" s="28" t="str">
        <f>IF($AL438="", "", IF(IFERROR(INDEX('Training &amp; Accreditation Items'!$F$11:$F$263, MATCH(IFERROR(INDEX($C$11:$C$263, MATCH($AH438, $Z$11:$Z$263, 0)), ""), 'Training &amp; Accreditation Items'!$B$11:$B$263, 0)), "")="", "None", IFERROR(INDEX('Training &amp; Accreditation Items'!$F$11:$F$263, MATCH(IFERROR(INDEX($C$11:$C$263, MATCH($AH438, $Z$11:$Z$263, 0)), ""), 'Training &amp; Accreditation Items'!$B$11:$B$263, 0)), "")))</f>
        <v/>
      </c>
      <c r="AO438" s="28" t="str">
        <f t="shared" si="75"/>
        <v/>
      </c>
      <c r="AQ438" s="106" t="str">
        <f t="shared" si="73"/>
        <v/>
      </c>
      <c r="AR438" s="109" t="str">
        <f t="shared" si="76"/>
        <v/>
      </c>
      <c r="AT438" s="134"/>
      <c r="AU438" s="135"/>
      <c r="AV438" s="135"/>
      <c r="AW438" s="115"/>
    </row>
    <row r="439" spans="34:49" ht="15" hidden="1" customHeight="1" x14ac:dyDescent="0.25">
      <c r="AH439" s="28">
        <v>176</v>
      </c>
      <c r="AJ439" s="101" t="str">
        <f t="shared" si="72"/>
        <v/>
      </c>
      <c r="AL439" s="101" t="str">
        <f t="shared" si="74"/>
        <v/>
      </c>
      <c r="AM439" s="28" t="str">
        <f>IF($AL439="", "", IF(IFERROR(INDEX('Training &amp; Accreditation Items'!$F$11:$F$263, MATCH(IFERROR(INDEX($C$11:$C$263, MATCH($AH439, $Z$11:$Z$263, 0)), ""), 'Training &amp; Accreditation Items'!$B$11:$B$263, 0)), "")="", "None", IFERROR(INDEX('Training &amp; Accreditation Items'!$F$11:$F$263, MATCH(IFERROR(INDEX($C$11:$C$263, MATCH($AH439, $Z$11:$Z$263, 0)), ""), 'Training &amp; Accreditation Items'!$B$11:$B$263, 0)), "")))</f>
        <v/>
      </c>
      <c r="AO439" s="28" t="str">
        <f t="shared" si="75"/>
        <v/>
      </c>
      <c r="AQ439" s="106" t="str">
        <f t="shared" si="73"/>
        <v/>
      </c>
      <c r="AR439" s="109" t="str">
        <f t="shared" si="76"/>
        <v/>
      </c>
      <c r="AT439" s="134"/>
      <c r="AU439" s="135"/>
      <c r="AV439" s="135"/>
      <c r="AW439" s="115"/>
    </row>
    <row r="440" spans="34:49" ht="15" hidden="1" customHeight="1" x14ac:dyDescent="0.25">
      <c r="AH440" s="28">
        <v>177</v>
      </c>
      <c r="AJ440" s="101" t="str">
        <f t="shared" si="72"/>
        <v/>
      </c>
      <c r="AL440" s="101" t="str">
        <f t="shared" si="74"/>
        <v/>
      </c>
      <c r="AM440" s="28" t="str">
        <f>IF($AL440="", "", IF(IFERROR(INDEX('Training &amp; Accreditation Items'!$F$11:$F$263, MATCH(IFERROR(INDEX($C$11:$C$263, MATCH($AH440, $Z$11:$Z$263, 0)), ""), 'Training &amp; Accreditation Items'!$B$11:$B$263, 0)), "")="", "None", IFERROR(INDEX('Training &amp; Accreditation Items'!$F$11:$F$263, MATCH(IFERROR(INDEX($C$11:$C$263, MATCH($AH440, $Z$11:$Z$263, 0)), ""), 'Training &amp; Accreditation Items'!$B$11:$B$263, 0)), "")))</f>
        <v/>
      </c>
      <c r="AO440" s="28" t="str">
        <f t="shared" si="75"/>
        <v/>
      </c>
      <c r="AQ440" s="106" t="str">
        <f t="shared" si="73"/>
        <v/>
      </c>
      <c r="AR440" s="109" t="str">
        <f t="shared" si="76"/>
        <v/>
      </c>
      <c r="AT440" s="134"/>
      <c r="AU440" s="135"/>
      <c r="AV440" s="135"/>
      <c r="AW440" s="115"/>
    </row>
    <row r="441" spans="34:49" ht="15" hidden="1" customHeight="1" x14ac:dyDescent="0.25">
      <c r="AH441" s="28">
        <v>178</v>
      </c>
      <c r="AJ441" s="101" t="str">
        <f t="shared" si="72"/>
        <v/>
      </c>
      <c r="AL441" s="101" t="str">
        <f t="shared" si="74"/>
        <v/>
      </c>
      <c r="AM441" s="28" t="str">
        <f>IF($AL441="", "", IF(IFERROR(INDEX('Training &amp; Accreditation Items'!$F$11:$F$263, MATCH(IFERROR(INDEX($C$11:$C$263, MATCH($AH441, $Z$11:$Z$263, 0)), ""), 'Training &amp; Accreditation Items'!$B$11:$B$263, 0)), "")="", "None", IFERROR(INDEX('Training &amp; Accreditation Items'!$F$11:$F$263, MATCH(IFERROR(INDEX($C$11:$C$263, MATCH($AH441, $Z$11:$Z$263, 0)), ""), 'Training &amp; Accreditation Items'!$B$11:$B$263, 0)), "")))</f>
        <v/>
      </c>
      <c r="AO441" s="28" t="str">
        <f t="shared" si="75"/>
        <v/>
      </c>
      <c r="AQ441" s="106" t="str">
        <f t="shared" si="73"/>
        <v/>
      </c>
      <c r="AR441" s="109" t="str">
        <f t="shared" si="76"/>
        <v/>
      </c>
      <c r="AT441" s="134"/>
      <c r="AU441" s="135"/>
      <c r="AV441" s="135"/>
      <c r="AW441" s="115"/>
    </row>
    <row r="442" spans="34:49" ht="15" hidden="1" customHeight="1" x14ac:dyDescent="0.25">
      <c r="AH442" s="28">
        <v>179</v>
      </c>
      <c r="AJ442" s="101" t="str">
        <f t="shared" si="72"/>
        <v/>
      </c>
      <c r="AL442" s="101" t="str">
        <f t="shared" si="74"/>
        <v/>
      </c>
      <c r="AM442" s="28" t="str">
        <f>IF($AL442="", "", IF(IFERROR(INDEX('Training &amp; Accreditation Items'!$F$11:$F$263, MATCH(IFERROR(INDEX($C$11:$C$263, MATCH($AH442, $Z$11:$Z$263, 0)), ""), 'Training &amp; Accreditation Items'!$B$11:$B$263, 0)), "")="", "None", IFERROR(INDEX('Training &amp; Accreditation Items'!$F$11:$F$263, MATCH(IFERROR(INDEX($C$11:$C$263, MATCH($AH442, $Z$11:$Z$263, 0)), ""), 'Training &amp; Accreditation Items'!$B$11:$B$263, 0)), "")))</f>
        <v/>
      </c>
      <c r="AO442" s="28" t="str">
        <f t="shared" si="75"/>
        <v/>
      </c>
      <c r="AQ442" s="106" t="str">
        <f t="shared" si="73"/>
        <v/>
      </c>
      <c r="AR442" s="109" t="str">
        <f t="shared" si="76"/>
        <v/>
      </c>
      <c r="AT442" s="134"/>
      <c r="AU442" s="135"/>
      <c r="AV442" s="135"/>
      <c r="AW442" s="115"/>
    </row>
    <row r="443" spans="34:49" ht="15" hidden="1" customHeight="1" x14ac:dyDescent="0.25">
      <c r="AH443" s="28">
        <v>180</v>
      </c>
      <c r="AJ443" s="101" t="str">
        <f t="shared" si="72"/>
        <v/>
      </c>
      <c r="AL443" s="101" t="str">
        <f t="shared" si="74"/>
        <v/>
      </c>
      <c r="AM443" s="28" t="str">
        <f>IF($AL443="", "", IF(IFERROR(INDEX('Training &amp; Accreditation Items'!$F$11:$F$263, MATCH(IFERROR(INDEX($C$11:$C$263, MATCH($AH443, $Z$11:$Z$263, 0)), ""), 'Training &amp; Accreditation Items'!$B$11:$B$263, 0)), "")="", "None", IFERROR(INDEX('Training &amp; Accreditation Items'!$F$11:$F$263, MATCH(IFERROR(INDEX($C$11:$C$263, MATCH($AH443, $Z$11:$Z$263, 0)), ""), 'Training &amp; Accreditation Items'!$B$11:$B$263, 0)), "")))</f>
        <v/>
      </c>
      <c r="AO443" s="28" t="str">
        <f t="shared" si="75"/>
        <v/>
      </c>
      <c r="AQ443" s="106" t="str">
        <f t="shared" si="73"/>
        <v/>
      </c>
      <c r="AR443" s="109" t="str">
        <f t="shared" si="76"/>
        <v/>
      </c>
      <c r="AT443" s="134"/>
      <c r="AU443" s="135"/>
      <c r="AV443" s="135"/>
      <c r="AW443" s="115"/>
    </row>
    <row r="444" spans="34:49" ht="15" hidden="1" customHeight="1" x14ac:dyDescent="0.25">
      <c r="AH444" s="28">
        <v>181</v>
      </c>
      <c r="AJ444" s="101" t="str">
        <f t="shared" si="72"/>
        <v/>
      </c>
      <c r="AL444" s="101" t="str">
        <f t="shared" si="74"/>
        <v/>
      </c>
      <c r="AM444" s="28" t="str">
        <f>IF($AL444="", "", IF(IFERROR(INDEX('Training &amp; Accreditation Items'!$F$11:$F$263, MATCH(IFERROR(INDEX($C$11:$C$263, MATCH($AH444, $Z$11:$Z$263, 0)), ""), 'Training &amp; Accreditation Items'!$B$11:$B$263, 0)), "")="", "None", IFERROR(INDEX('Training &amp; Accreditation Items'!$F$11:$F$263, MATCH(IFERROR(INDEX($C$11:$C$263, MATCH($AH444, $Z$11:$Z$263, 0)), ""), 'Training &amp; Accreditation Items'!$B$11:$B$263, 0)), "")))</f>
        <v/>
      </c>
      <c r="AO444" s="28" t="str">
        <f t="shared" si="75"/>
        <v/>
      </c>
      <c r="AQ444" s="106" t="str">
        <f t="shared" si="73"/>
        <v/>
      </c>
      <c r="AR444" s="109" t="str">
        <f t="shared" si="76"/>
        <v/>
      </c>
      <c r="AT444" s="134"/>
      <c r="AU444" s="135"/>
      <c r="AV444" s="135"/>
      <c r="AW444" s="115"/>
    </row>
    <row r="445" spans="34:49" ht="15" hidden="1" customHeight="1" x14ac:dyDescent="0.25">
      <c r="AH445" s="28">
        <v>182</v>
      </c>
      <c r="AJ445" s="101" t="str">
        <f t="shared" si="72"/>
        <v/>
      </c>
      <c r="AL445" s="101" t="str">
        <f t="shared" si="74"/>
        <v/>
      </c>
      <c r="AM445" s="28" t="str">
        <f>IF($AL445="", "", IF(IFERROR(INDEX('Training &amp; Accreditation Items'!$F$11:$F$263, MATCH(IFERROR(INDEX($C$11:$C$263, MATCH($AH445, $Z$11:$Z$263, 0)), ""), 'Training &amp; Accreditation Items'!$B$11:$B$263, 0)), "")="", "None", IFERROR(INDEX('Training &amp; Accreditation Items'!$F$11:$F$263, MATCH(IFERROR(INDEX($C$11:$C$263, MATCH($AH445, $Z$11:$Z$263, 0)), ""), 'Training &amp; Accreditation Items'!$B$11:$B$263, 0)), "")))</f>
        <v/>
      </c>
      <c r="AO445" s="28" t="str">
        <f t="shared" si="75"/>
        <v/>
      </c>
      <c r="AQ445" s="106" t="str">
        <f t="shared" si="73"/>
        <v/>
      </c>
      <c r="AR445" s="109" t="str">
        <f t="shared" si="76"/>
        <v/>
      </c>
      <c r="AT445" s="134"/>
      <c r="AU445" s="135"/>
      <c r="AV445" s="135"/>
      <c r="AW445" s="115"/>
    </row>
    <row r="446" spans="34:49" ht="15" hidden="1" customHeight="1" x14ac:dyDescent="0.25">
      <c r="AH446" s="28">
        <v>183</v>
      </c>
      <c r="AJ446" s="101" t="str">
        <f t="shared" si="72"/>
        <v/>
      </c>
      <c r="AL446" s="101" t="str">
        <f t="shared" si="74"/>
        <v/>
      </c>
      <c r="AM446" s="28" t="str">
        <f>IF($AL446="", "", IF(IFERROR(INDEX('Training &amp; Accreditation Items'!$F$11:$F$263, MATCH(IFERROR(INDEX($C$11:$C$263, MATCH($AH446, $Z$11:$Z$263, 0)), ""), 'Training &amp; Accreditation Items'!$B$11:$B$263, 0)), "")="", "None", IFERROR(INDEX('Training &amp; Accreditation Items'!$F$11:$F$263, MATCH(IFERROR(INDEX($C$11:$C$263, MATCH($AH446, $Z$11:$Z$263, 0)), ""), 'Training &amp; Accreditation Items'!$B$11:$B$263, 0)), "")))</f>
        <v/>
      </c>
      <c r="AO446" s="28" t="str">
        <f t="shared" si="75"/>
        <v/>
      </c>
      <c r="AQ446" s="106" t="str">
        <f t="shared" si="73"/>
        <v/>
      </c>
      <c r="AR446" s="109" t="str">
        <f t="shared" si="76"/>
        <v/>
      </c>
      <c r="AT446" s="134"/>
      <c r="AU446" s="135"/>
      <c r="AV446" s="135"/>
      <c r="AW446" s="115"/>
    </row>
    <row r="447" spans="34:49" ht="15" hidden="1" customHeight="1" x14ac:dyDescent="0.25">
      <c r="AH447" s="28">
        <v>184</v>
      </c>
      <c r="AJ447" s="101" t="str">
        <f t="shared" si="72"/>
        <v/>
      </c>
      <c r="AL447" s="101" t="str">
        <f t="shared" si="74"/>
        <v/>
      </c>
      <c r="AM447" s="28" t="str">
        <f>IF($AL447="", "", IF(IFERROR(INDEX('Training &amp; Accreditation Items'!$F$11:$F$263, MATCH(IFERROR(INDEX($C$11:$C$263, MATCH($AH447, $Z$11:$Z$263, 0)), ""), 'Training &amp; Accreditation Items'!$B$11:$B$263, 0)), "")="", "None", IFERROR(INDEX('Training &amp; Accreditation Items'!$F$11:$F$263, MATCH(IFERROR(INDEX($C$11:$C$263, MATCH($AH447, $Z$11:$Z$263, 0)), ""), 'Training &amp; Accreditation Items'!$B$11:$B$263, 0)), "")))</f>
        <v/>
      </c>
      <c r="AO447" s="28" t="str">
        <f t="shared" si="75"/>
        <v/>
      </c>
      <c r="AQ447" s="106" t="str">
        <f t="shared" si="73"/>
        <v/>
      </c>
      <c r="AR447" s="109" t="str">
        <f t="shared" si="76"/>
        <v/>
      </c>
      <c r="AT447" s="134"/>
      <c r="AU447" s="135"/>
      <c r="AV447" s="135"/>
      <c r="AW447" s="115"/>
    </row>
    <row r="448" spans="34:49" ht="15" hidden="1" customHeight="1" x14ac:dyDescent="0.25">
      <c r="AH448" s="28">
        <v>185</v>
      </c>
      <c r="AJ448" s="101" t="str">
        <f t="shared" si="72"/>
        <v/>
      </c>
      <c r="AL448" s="101" t="str">
        <f t="shared" si="74"/>
        <v/>
      </c>
      <c r="AM448" s="28" t="str">
        <f>IF($AL448="", "", IF(IFERROR(INDEX('Training &amp; Accreditation Items'!$F$11:$F$263, MATCH(IFERROR(INDEX($C$11:$C$263, MATCH($AH448, $Z$11:$Z$263, 0)), ""), 'Training &amp; Accreditation Items'!$B$11:$B$263, 0)), "")="", "None", IFERROR(INDEX('Training &amp; Accreditation Items'!$F$11:$F$263, MATCH(IFERROR(INDEX($C$11:$C$263, MATCH($AH448, $Z$11:$Z$263, 0)), ""), 'Training &amp; Accreditation Items'!$B$11:$B$263, 0)), "")))</f>
        <v/>
      </c>
      <c r="AO448" s="28" t="str">
        <f t="shared" si="75"/>
        <v/>
      </c>
      <c r="AQ448" s="106" t="str">
        <f t="shared" si="73"/>
        <v/>
      </c>
      <c r="AR448" s="109" t="str">
        <f t="shared" si="76"/>
        <v/>
      </c>
      <c r="AT448" s="134"/>
      <c r="AU448" s="135"/>
      <c r="AV448" s="135"/>
      <c r="AW448" s="115"/>
    </row>
    <row r="449" spans="34:49" ht="15" hidden="1" customHeight="1" x14ac:dyDescent="0.25">
      <c r="AH449" s="28">
        <v>186</v>
      </c>
      <c r="AJ449" s="101" t="str">
        <f t="shared" si="72"/>
        <v/>
      </c>
      <c r="AL449" s="101" t="str">
        <f t="shared" si="74"/>
        <v/>
      </c>
      <c r="AM449" s="28" t="str">
        <f>IF($AL449="", "", IF(IFERROR(INDEX('Training &amp; Accreditation Items'!$F$11:$F$263, MATCH(IFERROR(INDEX($C$11:$C$263, MATCH($AH449, $Z$11:$Z$263, 0)), ""), 'Training &amp; Accreditation Items'!$B$11:$B$263, 0)), "")="", "None", IFERROR(INDEX('Training &amp; Accreditation Items'!$F$11:$F$263, MATCH(IFERROR(INDEX($C$11:$C$263, MATCH($AH449, $Z$11:$Z$263, 0)), ""), 'Training &amp; Accreditation Items'!$B$11:$B$263, 0)), "")))</f>
        <v/>
      </c>
      <c r="AO449" s="28" t="str">
        <f t="shared" si="75"/>
        <v/>
      </c>
      <c r="AQ449" s="106" t="str">
        <f t="shared" si="73"/>
        <v/>
      </c>
      <c r="AR449" s="109" t="str">
        <f t="shared" si="76"/>
        <v/>
      </c>
      <c r="AT449" s="134"/>
      <c r="AU449" s="135"/>
      <c r="AV449" s="135"/>
      <c r="AW449" s="115"/>
    </row>
    <row r="450" spans="34:49" ht="15" hidden="1" customHeight="1" x14ac:dyDescent="0.25">
      <c r="AH450" s="28">
        <v>187</v>
      </c>
      <c r="AJ450" s="101" t="str">
        <f t="shared" si="72"/>
        <v/>
      </c>
      <c r="AL450" s="101" t="str">
        <f t="shared" si="74"/>
        <v/>
      </c>
      <c r="AM450" s="28" t="str">
        <f>IF($AL450="", "", IF(IFERROR(INDEX('Training &amp; Accreditation Items'!$F$11:$F$263, MATCH(IFERROR(INDEX($C$11:$C$263, MATCH($AH450, $Z$11:$Z$263, 0)), ""), 'Training &amp; Accreditation Items'!$B$11:$B$263, 0)), "")="", "None", IFERROR(INDEX('Training &amp; Accreditation Items'!$F$11:$F$263, MATCH(IFERROR(INDEX($C$11:$C$263, MATCH($AH450, $Z$11:$Z$263, 0)), ""), 'Training &amp; Accreditation Items'!$B$11:$B$263, 0)), "")))</f>
        <v/>
      </c>
      <c r="AO450" s="28" t="str">
        <f t="shared" si="75"/>
        <v/>
      </c>
      <c r="AQ450" s="106" t="str">
        <f t="shared" si="73"/>
        <v/>
      </c>
      <c r="AR450" s="109" t="str">
        <f t="shared" si="76"/>
        <v/>
      </c>
      <c r="AT450" s="134"/>
      <c r="AU450" s="135"/>
      <c r="AV450" s="135"/>
      <c r="AW450" s="115"/>
    </row>
    <row r="451" spans="34:49" ht="15" hidden="1" customHeight="1" x14ac:dyDescent="0.25">
      <c r="AH451" s="28">
        <v>188</v>
      </c>
      <c r="AJ451" s="101" t="str">
        <f t="shared" si="72"/>
        <v/>
      </c>
      <c r="AL451" s="101" t="str">
        <f t="shared" si="74"/>
        <v/>
      </c>
      <c r="AM451" s="28" t="str">
        <f>IF($AL451="", "", IF(IFERROR(INDEX('Training &amp; Accreditation Items'!$F$11:$F$263, MATCH(IFERROR(INDEX($C$11:$C$263, MATCH($AH451, $Z$11:$Z$263, 0)), ""), 'Training &amp; Accreditation Items'!$B$11:$B$263, 0)), "")="", "None", IFERROR(INDEX('Training &amp; Accreditation Items'!$F$11:$F$263, MATCH(IFERROR(INDEX($C$11:$C$263, MATCH($AH451, $Z$11:$Z$263, 0)), ""), 'Training &amp; Accreditation Items'!$B$11:$B$263, 0)), "")))</f>
        <v/>
      </c>
      <c r="AO451" s="28" t="str">
        <f t="shared" si="75"/>
        <v/>
      </c>
      <c r="AQ451" s="106" t="str">
        <f t="shared" si="73"/>
        <v/>
      </c>
      <c r="AR451" s="109" t="str">
        <f t="shared" si="76"/>
        <v/>
      </c>
      <c r="AT451" s="134"/>
      <c r="AU451" s="135"/>
      <c r="AV451" s="135"/>
      <c r="AW451" s="115"/>
    </row>
    <row r="452" spans="34:49" ht="15" hidden="1" customHeight="1" x14ac:dyDescent="0.25">
      <c r="AH452" s="28">
        <v>189</v>
      </c>
      <c r="AJ452" s="101" t="str">
        <f t="shared" si="72"/>
        <v/>
      </c>
      <c r="AL452" s="101" t="str">
        <f t="shared" si="74"/>
        <v/>
      </c>
      <c r="AM452" s="28" t="str">
        <f>IF($AL452="", "", IF(IFERROR(INDEX('Training &amp; Accreditation Items'!$F$11:$F$263, MATCH(IFERROR(INDEX($C$11:$C$263, MATCH($AH452, $Z$11:$Z$263, 0)), ""), 'Training &amp; Accreditation Items'!$B$11:$B$263, 0)), "")="", "None", IFERROR(INDEX('Training &amp; Accreditation Items'!$F$11:$F$263, MATCH(IFERROR(INDEX($C$11:$C$263, MATCH($AH452, $Z$11:$Z$263, 0)), ""), 'Training &amp; Accreditation Items'!$B$11:$B$263, 0)), "")))</f>
        <v/>
      </c>
      <c r="AO452" s="28" t="str">
        <f t="shared" si="75"/>
        <v/>
      </c>
      <c r="AQ452" s="106" t="str">
        <f t="shared" si="73"/>
        <v/>
      </c>
      <c r="AR452" s="109" t="str">
        <f t="shared" si="76"/>
        <v/>
      </c>
      <c r="AT452" s="134"/>
      <c r="AU452" s="135"/>
      <c r="AV452" s="135"/>
      <c r="AW452" s="115"/>
    </row>
    <row r="453" spans="34:49" ht="15" hidden="1" customHeight="1" x14ac:dyDescent="0.25">
      <c r="AH453" s="28">
        <v>190</v>
      </c>
      <c r="AJ453" s="101" t="str">
        <f t="shared" si="72"/>
        <v/>
      </c>
      <c r="AL453" s="101" t="str">
        <f t="shared" si="74"/>
        <v/>
      </c>
      <c r="AM453" s="28" t="str">
        <f>IF($AL453="", "", IF(IFERROR(INDEX('Training &amp; Accreditation Items'!$F$11:$F$263, MATCH(IFERROR(INDEX($C$11:$C$263, MATCH($AH453, $Z$11:$Z$263, 0)), ""), 'Training &amp; Accreditation Items'!$B$11:$B$263, 0)), "")="", "None", IFERROR(INDEX('Training &amp; Accreditation Items'!$F$11:$F$263, MATCH(IFERROR(INDEX($C$11:$C$263, MATCH($AH453, $Z$11:$Z$263, 0)), ""), 'Training &amp; Accreditation Items'!$B$11:$B$263, 0)), "")))</f>
        <v/>
      </c>
      <c r="AO453" s="28" t="str">
        <f t="shared" si="75"/>
        <v/>
      </c>
      <c r="AQ453" s="106" t="str">
        <f t="shared" si="73"/>
        <v/>
      </c>
      <c r="AR453" s="109" t="str">
        <f t="shared" si="76"/>
        <v/>
      </c>
      <c r="AT453" s="134"/>
      <c r="AU453" s="135"/>
      <c r="AV453" s="135"/>
      <c r="AW453" s="115"/>
    </row>
    <row r="454" spans="34:49" ht="15" hidden="1" customHeight="1" x14ac:dyDescent="0.25">
      <c r="AH454" s="28">
        <v>191</v>
      </c>
      <c r="AJ454" s="101" t="str">
        <f t="shared" si="72"/>
        <v/>
      </c>
      <c r="AL454" s="101" t="str">
        <f t="shared" si="74"/>
        <v/>
      </c>
      <c r="AM454" s="28" t="str">
        <f>IF($AL454="", "", IF(IFERROR(INDEX('Training &amp; Accreditation Items'!$F$11:$F$263, MATCH(IFERROR(INDEX($C$11:$C$263, MATCH($AH454, $Z$11:$Z$263, 0)), ""), 'Training &amp; Accreditation Items'!$B$11:$B$263, 0)), "")="", "None", IFERROR(INDEX('Training &amp; Accreditation Items'!$F$11:$F$263, MATCH(IFERROR(INDEX($C$11:$C$263, MATCH($AH454, $Z$11:$Z$263, 0)), ""), 'Training &amp; Accreditation Items'!$B$11:$B$263, 0)), "")))</f>
        <v/>
      </c>
      <c r="AO454" s="28" t="str">
        <f t="shared" si="75"/>
        <v/>
      </c>
      <c r="AQ454" s="106" t="str">
        <f t="shared" si="73"/>
        <v/>
      </c>
      <c r="AR454" s="109" t="str">
        <f t="shared" si="76"/>
        <v/>
      </c>
      <c r="AT454" s="134"/>
      <c r="AU454" s="135"/>
      <c r="AV454" s="135"/>
      <c r="AW454" s="115"/>
    </row>
    <row r="455" spans="34:49" ht="15" hidden="1" customHeight="1" x14ac:dyDescent="0.25">
      <c r="AH455" s="28">
        <v>192</v>
      </c>
      <c r="AJ455" s="101" t="str">
        <f t="shared" si="72"/>
        <v/>
      </c>
      <c r="AL455" s="101" t="str">
        <f t="shared" si="74"/>
        <v/>
      </c>
      <c r="AM455" s="28" t="str">
        <f>IF($AL455="", "", IF(IFERROR(INDEX('Training &amp; Accreditation Items'!$F$11:$F$263, MATCH(IFERROR(INDEX($C$11:$C$263, MATCH($AH455, $Z$11:$Z$263, 0)), ""), 'Training &amp; Accreditation Items'!$B$11:$B$263, 0)), "")="", "None", IFERROR(INDEX('Training &amp; Accreditation Items'!$F$11:$F$263, MATCH(IFERROR(INDEX($C$11:$C$263, MATCH($AH455, $Z$11:$Z$263, 0)), ""), 'Training &amp; Accreditation Items'!$B$11:$B$263, 0)), "")))</f>
        <v/>
      </c>
      <c r="AO455" s="28" t="str">
        <f t="shared" si="75"/>
        <v/>
      </c>
      <c r="AQ455" s="106" t="str">
        <f t="shared" si="73"/>
        <v/>
      </c>
      <c r="AR455" s="109" t="str">
        <f t="shared" si="76"/>
        <v/>
      </c>
      <c r="AT455" s="134"/>
      <c r="AU455" s="135"/>
      <c r="AV455" s="135"/>
      <c r="AW455" s="115"/>
    </row>
    <row r="456" spans="34:49" ht="15" hidden="1" customHeight="1" x14ac:dyDescent="0.25">
      <c r="AH456" s="28">
        <v>193</v>
      </c>
      <c r="AJ456" s="101" t="str">
        <f t="shared" ref="AJ456:AJ516" si="77">IF(AJ203="", "", DATE(YEAR($AJ203), MONTH(AJ203)+$X203, DAY(AJ203)))</f>
        <v/>
      </c>
      <c r="AL456" s="101" t="str">
        <f t="shared" si="74"/>
        <v/>
      </c>
      <c r="AM456" s="28" t="str">
        <f>IF($AL456="", "", IF(IFERROR(INDEX('Training &amp; Accreditation Items'!$F$11:$F$263, MATCH(IFERROR(INDEX($C$11:$C$263, MATCH($AH456, $Z$11:$Z$263, 0)), ""), 'Training &amp; Accreditation Items'!$B$11:$B$263, 0)), "")="", "None", IFERROR(INDEX('Training &amp; Accreditation Items'!$F$11:$F$263, MATCH(IFERROR(INDEX($C$11:$C$263, MATCH($AH456, $Z$11:$Z$263, 0)), ""), 'Training &amp; Accreditation Items'!$B$11:$B$263, 0)), "")))</f>
        <v/>
      </c>
      <c r="AO456" s="28" t="str">
        <f t="shared" si="75"/>
        <v/>
      </c>
      <c r="AQ456" s="106" t="str">
        <f t="shared" si="73"/>
        <v/>
      </c>
      <c r="AR456" s="109" t="str">
        <f t="shared" si="76"/>
        <v/>
      </c>
      <c r="AT456" s="134"/>
      <c r="AU456" s="135"/>
      <c r="AV456" s="135"/>
      <c r="AW456" s="115"/>
    </row>
    <row r="457" spans="34:49" ht="15" hidden="1" customHeight="1" x14ac:dyDescent="0.25">
      <c r="AH457" s="28">
        <v>194</v>
      </c>
      <c r="AJ457" s="101" t="str">
        <f t="shared" si="77"/>
        <v/>
      </c>
      <c r="AL457" s="101" t="str">
        <f t="shared" si="74"/>
        <v/>
      </c>
      <c r="AM457" s="28" t="str">
        <f>IF($AL457="", "", IF(IFERROR(INDEX('Training &amp; Accreditation Items'!$F$11:$F$263, MATCH(IFERROR(INDEX($C$11:$C$263, MATCH($AH457, $Z$11:$Z$263, 0)), ""), 'Training &amp; Accreditation Items'!$B$11:$B$263, 0)), "")="", "None", IFERROR(INDEX('Training &amp; Accreditation Items'!$F$11:$F$263, MATCH(IFERROR(INDEX($C$11:$C$263, MATCH($AH457, $Z$11:$Z$263, 0)), ""), 'Training &amp; Accreditation Items'!$B$11:$B$263, 0)), "")))</f>
        <v/>
      </c>
      <c r="AO457" s="28" t="str">
        <f t="shared" si="75"/>
        <v/>
      </c>
      <c r="AQ457" s="106" t="str">
        <f t="shared" si="73"/>
        <v/>
      </c>
      <c r="AR457" s="109" t="str">
        <f t="shared" si="76"/>
        <v/>
      </c>
      <c r="AT457" s="134"/>
      <c r="AU457" s="135"/>
      <c r="AV457" s="135"/>
      <c r="AW457" s="115"/>
    </row>
    <row r="458" spans="34:49" ht="15" hidden="1" customHeight="1" x14ac:dyDescent="0.25">
      <c r="AH458" s="28">
        <v>195</v>
      </c>
      <c r="AJ458" s="101" t="str">
        <f t="shared" si="77"/>
        <v/>
      </c>
      <c r="AL458" s="101" t="str">
        <f t="shared" si="74"/>
        <v/>
      </c>
      <c r="AM458" s="28" t="str">
        <f>IF($AL458="", "", IF(IFERROR(INDEX('Training &amp; Accreditation Items'!$F$11:$F$263, MATCH(IFERROR(INDEX($C$11:$C$263, MATCH($AH458, $Z$11:$Z$263, 0)), ""), 'Training &amp; Accreditation Items'!$B$11:$B$263, 0)), "")="", "None", IFERROR(INDEX('Training &amp; Accreditation Items'!$F$11:$F$263, MATCH(IFERROR(INDEX($C$11:$C$263, MATCH($AH458, $Z$11:$Z$263, 0)), ""), 'Training &amp; Accreditation Items'!$B$11:$B$263, 0)), "")))</f>
        <v/>
      </c>
      <c r="AO458" s="28" t="str">
        <f t="shared" si="75"/>
        <v/>
      </c>
      <c r="AQ458" s="106" t="str">
        <f t="shared" si="73"/>
        <v/>
      </c>
      <c r="AR458" s="109" t="str">
        <f t="shared" si="76"/>
        <v/>
      </c>
      <c r="AT458" s="134"/>
      <c r="AU458" s="135"/>
      <c r="AV458" s="135"/>
      <c r="AW458" s="115"/>
    </row>
    <row r="459" spans="34:49" ht="15" hidden="1" customHeight="1" x14ac:dyDescent="0.25">
      <c r="AH459" s="28">
        <v>196</v>
      </c>
      <c r="AJ459" s="101" t="str">
        <f t="shared" si="77"/>
        <v/>
      </c>
      <c r="AL459" s="101" t="str">
        <f t="shared" si="74"/>
        <v/>
      </c>
      <c r="AM459" s="28" t="str">
        <f>IF($AL459="", "", IF(IFERROR(INDEX('Training &amp; Accreditation Items'!$F$11:$F$263, MATCH(IFERROR(INDEX($C$11:$C$263, MATCH($AH459, $Z$11:$Z$263, 0)), ""), 'Training &amp; Accreditation Items'!$B$11:$B$263, 0)), "")="", "None", IFERROR(INDEX('Training &amp; Accreditation Items'!$F$11:$F$263, MATCH(IFERROR(INDEX($C$11:$C$263, MATCH($AH459, $Z$11:$Z$263, 0)), ""), 'Training &amp; Accreditation Items'!$B$11:$B$263, 0)), "")))</f>
        <v/>
      </c>
      <c r="AO459" s="28" t="str">
        <f t="shared" si="75"/>
        <v/>
      </c>
      <c r="AQ459" s="106" t="str">
        <f t="shared" ref="AQ459:AQ522" si="78">IF($AL459="", "", IFERROR(INDEX($I$11:$I$263, MATCH($AH459, $Z$11:$Z$263, 0)), ""))</f>
        <v/>
      </c>
      <c r="AR459" s="109" t="str">
        <f t="shared" si="76"/>
        <v/>
      </c>
      <c r="AT459" s="134"/>
      <c r="AU459" s="135"/>
      <c r="AV459" s="135"/>
      <c r="AW459" s="115"/>
    </row>
    <row r="460" spans="34:49" ht="15" hidden="1" customHeight="1" x14ac:dyDescent="0.25">
      <c r="AH460" s="28">
        <v>197</v>
      </c>
      <c r="AJ460" s="101" t="str">
        <f t="shared" si="77"/>
        <v/>
      </c>
      <c r="AL460" s="101" t="str">
        <f t="shared" ref="AL460:AL523" si="79">IF($AJ460="", "", IF(OR($AJ460&lt;$AJ$5, $AJ460&gt;$AJ$6), "", $AJ460))</f>
        <v/>
      </c>
      <c r="AM460" s="28" t="str">
        <f>IF($AL460="", "", IF(IFERROR(INDEX('Training &amp; Accreditation Items'!$F$11:$F$263, MATCH(IFERROR(INDEX($C$11:$C$263, MATCH($AH460, $Z$11:$Z$263, 0)), ""), 'Training &amp; Accreditation Items'!$B$11:$B$263, 0)), "")="", "None", IFERROR(INDEX('Training &amp; Accreditation Items'!$F$11:$F$263, MATCH(IFERROR(INDEX($C$11:$C$263, MATCH($AH460, $Z$11:$Z$263, 0)), ""), 'Training &amp; Accreditation Items'!$B$11:$B$263, 0)), "")))</f>
        <v/>
      </c>
      <c r="AO460" s="28" t="str">
        <f t="shared" ref="AO460:AO523" si="80">IF($AL460="", "", TEXT($AL460, "mmm yyyy"))</f>
        <v/>
      </c>
      <c r="AQ460" s="106" t="str">
        <f t="shared" si="78"/>
        <v/>
      </c>
      <c r="AR460" s="109" t="str">
        <f t="shared" ref="AR460:AR523" si="81">IF($AO460="", "", CONCATENATE($AO460, " - ", $AM460))</f>
        <v/>
      </c>
      <c r="AT460" s="134"/>
      <c r="AU460" s="135"/>
      <c r="AV460" s="135"/>
      <c r="AW460" s="115"/>
    </row>
    <row r="461" spans="34:49" ht="15" hidden="1" customHeight="1" x14ac:dyDescent="0.25">
      <c r="AH461" s="28">
        <v>198</v>
      </c>
      <c r="AJ461" s="101" t="str">
        <f t="shared" si="77"/>
        <v/>
      </c>
      <c r="AL461" s="101" t="str">
        <f t="shared" si="79"/>
        <v/>
      </c>
      <c r="AM461" s="28" t="str">
        <f>IF($AL461="", "", IF(IFERROR(INDEX('Training &amp; Accreditation Items'!$F$11:$F$263, MATCH(IFERROR(INDEX($C$11:$C$263, MATCH($AH461, $Z$11:$Z$263, 0)), ""), 'Training &amp; Accreditation Items'!$B$11:$B$263, 0)), "")="", "None", IFERROR(INDEX('Training &amp; Accreditation Items'!$F$11:$F$263, MATCH(IFERROR(INDEX($C$11:$C$263, MATCH($AH461, $Z$11:$Z$263, 0)), ""), 'Training &amp; Accreditation Items'!$B$11:$B$263, 0)), "")))</f>
        <v/>
      </c>
      <c r="AO461" s="28" t="str">
        <f t="shared" si="80"/>
        <v/>
      </c>
      <c r="AQ461" s="106" t="str">
        <f t="shared" si="78"/>
        <v/>
      </c>
      <c r="AR461" s="109" t="str">
        <f t="shared" si="81"/>
        <v/>
      </c>
      <c r="AT461" s="134"/>
      <c r="AU461" s="135"/>
      <c r="AV461" s="135"/>
      <c r="AW461" s="115"/>
    </row>
    <row r="462" spans="34:49" ht="15" hidden="1" customHeight="1" x14ac:dyDescent="0.25">
      <c r="AH462" s="28">
        <v>199</v>
      </c>
      <c r="AJ462" s="101" t="str">
        <f t="shared" si="77"/>
        <v/>
      </c>
      <c r="AL462" s="101" t="str">
        <f t="shared" si="79"/>
        <v/>
      </c>
      <c r="AM462" s="28" t="str">
        <f>IF($AL462="", "", IF(IFERROR(INDEX('Training &amp; Accreditation Items'!$F$11:$F$263, MATCH(IFERROR(INDEX($C$11:$C$263, MATCH($AH462, $Z$11:$Z$263, 0)), ""), 'Training &amp; Accreditation Items'!$B$11:$B$263, 0)), "")="", "None", IFERROR(INDEX('Training &amp; Accreditation Items'!$F$11:$F$263, MATCH(IFERROR(INDEX($C$11:$C$263, MATCH($AH462, $Z$11:$Z$263, 0)), ""), 'Training &amp; Accreditation Items'!$B$11:$B$263, 0)), "")))</f>
        <v/>
      </c>
      <c r="AO462" s="28" t="str">
        <f t="shared" si="80"/>
        <v/>
      </c>
      <c r="AQ462" s="106" t="str">
        <f t="shared" si="78"/>
        <v/>
      </c>
      <c r="AR462" s="109" t="str">
        <f t="shared" si="81"/>
        <v/>
      </c>
      <c r="AT462" s="134"/>
      <c r="AU462" s="135"/>
      <c r="AV462" s="135"/>
      <c r="AW462" s="115"/>
    </row>
    <row r="463" spans="34:49" ht="15" hidden="1" customHeight="1" x14ac:dyDescent="0.25">
      <c r="AH463" s="28">
        <v>200</v>
      </c>
      <c r="AJ463" s="101" t="str">
        <f t="shared" si="77"/>
        <v/>
      </c>
      <c r="AL463" s="101" t="str">
        <f t="shared" si="79"/>
        <v/>
      </c>
      <c r="AM463" s="28" t="str">
        <f>IF($AL463="", "", IF(IFERROR(INDEX('Training &amp; Accreditation Items'!$F$11:$F$263, MATCH(IFERROR(INDEX($C$11:$C$263, MATCH($AH463, $Z$11:$Z$263, 0)), ""), 'Training &amp; Accreditation Items'!$B$11:$B$263, 0)), "")="", "None", IFERROR(INDEX('Training &amp; Accreditation Items'!$F$11:$F$263, MATCH(IFERROR(INDEX($C$11:$C$263, MATCH($AH463, $Z$11:$Z$263, 0)), ""), 'Training &amp; Accreditation Items'!$B$11:$B$263, 0)), "")))</f>
        <v/>
      </c>
      <c r="AO463" s="28" t="str">
        <f t="shared" si="80"/>
        <v/>
      </c>
      <c r="AQ463" s="106" t="str">
        <f t="shared" si="78"/>
        <v/>
      </c>
      <c r="AR463" s="109" t="str">
        <f t="shared" si="81"/>
        <v/>
      </c>
      <c r="AT463" s="134"/>
      <c r="AU463" s="135"/>
      <c r="AV463" s="135"/>
      <c r="AW463" s="115"/>
    </row>
    <row r="464" spans="34:49" ht="15" hidden="1" customHeight="1" x14ac:dyDescent="0.25">
      <c r="AH464" s="28">
        <v>201</v>
      </c>
      <c r="AJ464" s="101" t="str">
        <f t="shared" si="77"/>
        <v/>
      </c>
      <c r="AL464" s="101" t="str">
        <f t="shared" si="79"/>
        <v/>
      </c>
      <c r="AM464" s="28" t="str">
        <f>IF($AL464="", "", IF(IFERROR(INDEX('Training &amp; Accreditation Items'!$F$11:$F$263, MATCH(IFERROR(INDEX($C$11:$C$263, MATCH($AH464, $Z$11:$Z$263, 0)), ""), 'Training &amp; Accreditation Items'!$B$11:$B$263, 0)), "")="", "None", IFERROR(INDEX('Training &amp; Accreditation Items'!$F$11:$F$263, MATCH(IFERROR(INDEX($C$11:$C$263, MATCH($AH464, $Z$11:$Z$263, 0)), ""), 'Training &amp; Accreditation Items'!$B$11:$B$263, 0)), "")))</f>
        <v/>
      </c>
      <c r="AO464" s="28" t="str">
        <f t="shared" si="80"/>
        <v/>
      </c>
      <c r="AQ464" s="106" t="str">
        <f t="shared" si="78"/>
        <v/>
      </c>
      <c r="AR464" s="109" t="str">
        <f t="shared" si="81"/>
        <v/>
      </c>
      <c r="AT464" s="134"/>
      <c r="AU464" s="135"/>
      <c r="AV464" s="135"/>
      <c r="AW464" s="115"/>
    </row>
    <row r="465" spans="34:49" ht="15" hidden="1" customHeight="1" x14ac:dyDescent="0.25">
      <c r="AH465" s="28">
        <v>202</v>
      </c>
      <c r="AJ465" s="101" t="str">
        <f t="shared" si="77"/>
        <v/>
      </c>
      <c r="AL465" s="101" t="str">
        <f t="shared" si="79"/>
        <v/>
      </c>
      <c r="AM465" s="28" t="str">
        <f>IF($AL465="", "", IF(IFERROR(INDEX('Training &amp; Accreditation Items'!$F$11:$F$263, MATCH(IFERROR(INDEX($C$11:$C$263, MATCH($AH465, $Z$11:$Z$263, 0)), ""), 'Training &amp; Accreditation Items'!$B$11:$B$263, 0)), "")="", "None", IFERROR(INDEX('Training &amp; Accreditation Items'!$F$11:$F$263, MATCH(IFERROR(INDEX($C$11:$C$263, MATCH($AH465, $Z$11:$Z$263, 0)), ""), 'Training &amp; Accreditation Items'!$B$11:$B$263, 0)), "")))</f>
        <v/>
      </c>
      <c r="AO465" s="28" t="str">
        <f t="shared" si="80"/>
        <v/>
      </c>
      <c r="AQ465" s="106" t="str">
        <f t="shared" si="78"/>
        <v/>
      </c>
      <c r="AR465" s="109" t="str">
        <f t="shared" si="81"/>
        <v/>
      </c>
      <c r="AT465" s="134"/>
      <c r="AU465" s="135"/>
      <c r="AV465" s="135"/>
      <c r="AW465" s="115"/>
    </row>
    <row r="466" spans="34:49" ht="15" hidden="1" customHeight="1" x14ac:dyDescent="0.25">
      <c r="AH466" s="28">
        <v>203</v>
      </c>
      <c r="AJ466" s="101" t="str">
        <f t="shared" si="77"/>
        <v/>
      </c>
      <c r="AL466" s="101" t="str">
        <f t="shared" si="79"/>
        <v/>
      </c>
      <c r="AM466" s="28" t="str">
        <f>IF($AL466="", "", IF(IFERROR(INDEX('Training &amp; Accreditation Items'!$F$11:$F$263, MATCH(IFERROR(INDEX($C$11:$C$263, MATCH($AH466, $Z$11:$Z$263, 0)), ""), 'Training &amp; Accreditation Items'!$B$11:$B$263, 0)), "")="", "None", IFERROR(INDEX('Training &amp; Accreditation Items'!$F$11:$F$263, MATCH(IFERROR(INDEX($C$11:$C$263, MATCH($AH466, $Z$11:$Z$263, 0)), ""), 'Training &amp; Accreditation Items'!$B$11:$B$263, 0)), "")))</f>
        <v/>
      </c>
      <c r="AO466" s="28" t="str">
        <f t="shared" si="80"/>
        <v/>
      </c>
      <c r="AQ466" s="106" t="str">
        <f t="shared" si="78"/>
        <v/>
      </c>
      <c r="AR466" s="109" t="str">
        <f t="shared" si="81"/>
        <v/>
      </c>
      <c r="AT466" s="134"/>
      <c r="AU466" s="135"/>
      <c r="AV466" s="135"/>
      <c r="AW466" s="115"/>
    </row>
    <row r="467" spans="34:49" ht="15" hidden="1" customHeight="1" x14ac:dyDescent="0.25">
      <c r="AH467" s="28">
        <v>204</v>
      </c>
      <c r="AJ467" s="101" t="str">
        <f t="shared" si="77"/>
        <v/>
      </c>
      <c r="AL467" s="101" t="str">
        <f t="shared" si="79"/>
        <v/>
      </c>
      <c r="AM467" s="28" t="str">
        <f>IF($AL467="", "", IF(IFERROR(INDEX('Training &amp; Accreditation Items'!$F$11:$F$263, MATCH(IFERROR(INDEX($C$11:$C$263, MATCH($AH467, $Z$11:$Z$263, 0)), ""), 'Training &amp; Accreditation Items'!$B$11:$B$263, 0)), "")="", "None", IFERROR(INDEX('Training &amp; Accreditation Items'!$F$11:$F$263, MATCH(IFERROR(INDEX($C$11:$C$263, MATCH($AH467, $Z$11:$Z$263, 0)), ""), 'Training &amp; Accreditation Items'!$B$11:$B$263, 0)), "")))</f>
        <v/>
      </c>
      <c r="AO467" s="28" t="str">
        <f t="shared" si="80"/>
        <v/>
      </c>
      <c r="AQ467" s="106" t="str">
        <f t="shared" si="78"/>
        <v/>
      </c>
      <c r="AR467" s="109" t="str">
        <f t="shared" si="81"/>
        <v/>
      </c>
      <c r="AT467" s="134"/>
      <c r="AU467" s="135"/>
      <c r="AV467" s="135"/>
      <c r="AW467" s="115"/>
    </row>
    <row r="468" spans="34:49" ht="15" hidden="1" customHeight="1" x14ac:dyDescent="0.25">
      <c r="AH468" s="28">
        <v>205</v>
      </c>
      <c r="AJ468" s="101" t="str">
        <f t="shared" si="77"/>
        <v/>
      </c>
      <c r="AL468" s="101" t="str">
        <f t="shared" si="79"/>
        <v/>
      </c>
      <c r="AM468" s="28" t="str">
        <f>IF($AL468="", "", IF(IFERROR(INDEX('Training &amp; Accreditation Items'!$F$11:$F$263, MATCH(IFERROR(INDEX($C$11:$C$263, MATCH($AH468, $Z$11:$Z$263, 0)), ""), 'Training &amp; Accreditation Items'!$B$11:$B$263, 0)), "")="", "None", IFERROR(INDEX('Training &amp; Accreditation Items'!$F$11:$F$263, MATCH(IFERROR(INDEX($C$11:$C$263, MATCH($AH468, $Z$11:$Z$263, 0)), ""), 'Training &amp; Accreditation Items'!$B$11:$B$263, 0)), "")))</f>
        <v/>
      </c>
      <c r="AO468" s="28" t="str">
        <f t="shared" si="80"/>
        <v/>
      </c>
      <c r="AQ468" s="106" t="str">
        <f t="shared" si="78"/>
        <v/>
      </c>
      <c r="AR468" s="109" t="str">
        <f t="shared" si="81"/>
        <v/>
      </c>
      <c r="AT468" s="134"/>
      <c r="AU468" s="135"/>
      <c r="AV468" s="135"/>
      <c r="AW468" s="115"/>
    </row>
    <row r="469" spans="34:49" ht="15" hidden="1" customHeight="1" x14ac:dyDescent="0.25">
      <c r="AH469" s="28">
        <v>206</v>
      </c>
      <c r="AJ469" s="101" t="str">
        <f t="shared" si="77"/>
        <v/>
      </c>
      <c r="AL469" s="101" t="str">
        <f t="shared" si="79"/>
        <v/>
      </c>
      <c r="AM469" s="28" t="str">
        <f>IF($AL469="", "", IF(IFERROR(INDEX('Training &amp; Accreditation Items'!$F$11:$F$263, MATCH(IFERROR(INDEX($C$11:$C$263, MATCH($AH469, $Z$11:$Z$263, 0)), ""), 'Training &amp; Accreditation Items'!$B$11:$B$263, 0)), "")="", "None", IFERROR(INDEX('Training &amp; Accreditation Items'!$F$11:$F$263, MATCH(IFERROR(INDEX($C$11:$C$263, MATCH($AH469, $Z$11:$Z$263, 0)), ""), 'Training &amp; Accreditation Items'!$B$11:$B$263, 0)), "")))</f>
        <v/>
      </c>
      <c r="AO469" s="28" t="str">
        <f t="shared" si="80"/>
        <v/>
      </c>
      <c r="AQ469" s="106" t="str">
        <f t="shared" si="78"/>
        <v/>
      </c>
      <c r="AR469" s="109" t="str">
        <f t="shared" si="81"/>
        <v/>
      </c>
      <c r="AT469" s="134"/>
      <c r="AU469" s="135"/>
      <c r="AV469" s="135"/>
      <c r="AW469" s="115"/>
    </row>
    <row r="470" spans="34:49" ht="15" hidden="1" customHeight="1" x14ac:dyDescent="0.25">
      <c r="AH470" s="28">
        <v>207</v>
      </c>
      <c r="AJ470" s="101" t="str">
        <f t="shared" si="77"/>
        <v/>
      </c>
      <c r="AL470" s="101" t="str">
        <f t="shared" si="79"/>
        <v/>
      </c>
      <c r="AM470" s="28" t="str">
        <f>IF($AL470="", "", IF(IFERROR(INDEX('Training &amp; Accreditation Items'!$F$11:$F$263, MATCH(IFERROR(INDEX($C$11:$C$263, MATCH($AH470, $Z$11:$Z$263, 0)), ""), 'Training &amp; Accreditation Items'!$B$11:$B$263, 0)), "")="", "None", IFERROR(INDEX('Training &amp; Accreditation Items'!$F$11:$F$263, MATCH(IFERROR(INDEX($C$11:$C$263, MATCH($AH470, $Z$11:$Z$263, 0)), ""), 'Training &amp; Accreditation Items'!$B$11:$B$263, 0)), "")))</f>
        <v/>
      </c>
      <c r="AO470" s="28" t="str">
        <f t="shared" si="80"/>
        <v/>
      </c>
      <c r="AQ470" s="106" t="str">
        <f t="shared" si="78"/>
        <v/>
      </c>
      <c r="AR470" s="109" t="str">
        <f t="shared" si="81"/>
        <v/>
      </c>
      <c r="AT470" s="134"/>
      <c r="AU470" s="135"/>
      <c r="AV470" s="135"/>
      <c r="AW470" s="115"/>
    </row>
    <row r="471" spans="34:49" ht="15" hidden="1" customHeight="1" x14ac:dyDescent="0.25">
      <c r="AH471" s="28">
        <v>208</v>
      </c>
      <c r="AJ471" s="101" t="str">
        <f t="shared" si="77"/>
        <v/>
      </c>
      <c r="AL471" s="101" t="str">
        <f t="shared" si="79"/>
        <v/>
      </c>
      <c r="AM471" s="28" t="str">
        <f>IF($AL471="", "", IF(IFERROR(INDEX('Training &amp; Accreditation Items'!$F$11:$F$263, MATCH(IFERROR(INDEX($C$11:$C$263, MATCH($AH471, $Z$11:$Z$263, 0)), ""), 'Training &amp; Accreditation Items'!$B$11:$B$263, 0)), "")="", "None", IFERROR(INDEX('Training &amp; Accreditation Items'!$F$11:$F$263, MATCH(IFERROR(INDEX($C$11:$C$263, MATCH($AH471, $Z$11:$Z$263, 0)), ""), 'Training &amp; Accreditation Items'!$B$11:$B$263, 0)), "")))</f>
        <v/>
      </c>
      <c r="AO471" s="28" t="str">
        <f t="shared" si="80"/>
        <v/>
      </c>
      <c r="AQ471" s="106" t="str">
        <f t="shared" si="78"/>
        <v/>
      </c>
      <c r="AR471" s="109" t="str">
        <f t="shared" si="81"/>
        <v/>
      </c>
      <c r="AT471" s="134"/>
      <c r="AU471" s="135"/>
      <c r="AV471" s="135"/>
      <c r="AW471" s="115"/>
    </row>
    <row r="472" spans="34:49" ht="15" hidden="1" customHeight="1" x14ac:dyDescent="0.25">
      <c r="AH472" s="28">
        <v>209</v>
      </c>
      <c r="AJ472" s="101" t="str">
        <f t="shared" si="77"/>
        <v/>
      </c>
      <c r="AL472" s="101" t="str">
        <f t="shared" si="79"/>
        <v/>
      </c>
      <c r="AM472" s="28" t="str">
        <f>IF($AL472="", "", IF(IFERROR(INDEX('Training &amp; Accreditation Items'!$F$11:$F$263, MATCH(IFERROR(INDEX($C$11:$C$263, MATCH($AH472, $Z$11:$Z$263, 0)), ""), 'Training &amp; Accreditation Items'!$B$11:$B$263, 0)), "")="", "None", IFERROR(INDEX('Training &amp; Accreditation Items'!$F$11:$F$263, MATCH(IFERROR(INDEX($C$11:$C$263, MATCH($AH472, $Z$11:$Z$263, 0)), ""), 'Training &amp; Accreditation Items'!$B$11:$B$263, 0)), "")))</f>
        <v/>
      </c>
      <c r="AO472" s="28" t="str">
        <f t="shared" si="80"/>
        <v/>
      </c>
      <c r="AQ472" s="106" t="str">
        <f t="shared" si="78"/>
        <v/>
      </c>
      <c r="AR472" s="109" t="str">
        <f t="shared" si="81"/>
        <v/>
      </c>
      <c r="AT472" s="134"/>
      <c r="AU472" s="135"/>
      <c r="AV472" s="135"/>
      <c r="AW472" s="115"/>
    </row>
    <row r="473" spans="34:49" ht="15" hidden="1" customHeight="1" x14ac:dyDescent="0.25">
      <c r="AH473" s="28">
        <v>210</v>
      </c>
      <c r="AJ473" s="101" t="str">
        <f t="shared" si="77"/>
        <v/>
      </c>
      <c r="AL473" s="101" t="str">
        <f t="shared" si="79"/>
        <v/>
      </c>
      <c r="AM473" s="28" t="str">
        <f>IF($AL473="", "", IF(IFERROR(INDEX('Training &amp; Accreditation Items'!$F$11:$F$263, MATCH(IFERROR(INDEX($C$11:$C$263, MATCH($AH473, $Z$11:$Z$263, 0)), ""), 'Training &amp; Accreditation Items'!$B$11:$B$263, 0)), "")="", "None", IFERROR(INDEX('Training &amp; Accreditation Items'!$F$11:$F$263, MATCH(IFERROR(INDEX($C$11:$C$263, MATCH($AH473, $Z$11:$Z$263, 0)), ""), 'Training &amp; Accreditation Items'!$B$11:$B$263, 0)), "")))</f>
        <v/>
      </c>
      <c r="AO473" s="28" t="str">
        <f t="shared" si="80"/>
        <v/>
      </c>
      <c r="AQ473" s="106" t="str">
        <f t="shared" si="78"/>
        <v/>
      </c>
      <c r="AR473" s="109" t="str">
        <f t="shared" si="81"/>
        <v/>
      </c>
      <c r="AT473" s="134"/>
      <c r="AU473" s="135"/>
      <c r="AV473" s="135"/>
      <c r="AW473" s="115"/>
    </row>
    <row r="474" spans="34:49" ht="15" hidden="1" customHeight="1" x14ac:dyDescent="0.25">
      <c r="AH474" s="28">
        <v>211</v>
      </c>
      <c r="AJ474" s="101" t="str">
        <f t="shared" si="77"/>
        <v/>
      </c>
      <c r="AL474" s="101" t="str">
        <f t="shared" si="79"/>
        <v/>
      </c>
      <c r="AM474" s="28" t="str">
        <f>IF($AL474="", "", IF(IFERROR(INDEX('Training &amp; Accreditation Items'!$F$11:$F$263, MATCH(IFERROR(INDEX($C$11:$C$263, MATCH($AH474, $Z$11:$Z$263, 0)), ""), 'Training &amp; Accreditation Items'!$B$11:$B$263, 0)), "")="", "None", IFERROR(INDEX('Training &amp; Accreditation Items'!$F$11:$F$263, MATCH(IFERROR(INDEX($C$11:$C$263, MATCH($AH474, $Z$11:$Z$263, 0)), ""), 'Training &amp; Accreditation Items'!$B$11:$B$263, 0)), "")))</f>
        <v/>
      </c>
      <c r="AO474" s="28" t="str">
        <f t="shared" si="80"/>
        <v/>
      </c>
      <c r="AQ474" s="106" t="str">
        <f t="shared" si="78"/>
        <v/>
      </c>
      <c r="AR474" s="109" t="str">
        <f t="shared" si="81"/>
        <v/>
      </c>
      <c r="AT474" s="134"/>
      <c r="AU474" s="135"/>
      <c r="AV474" s="135"/>
      <c r="AW474" s="115"/>
    </row>
    <row r="475" spans="34:49" ht="15" hidden="1" customHeight="1" x14ac:dyDescent="0.25">
      <c r="AH475" s="28">
        <v>212</v>
      </c>
      <c r="AJ475" s="101" t="str">
        <f t="shared" si="77"/>
        <v/>
      </c>
      <c r="AL475" s="101" t="str">
        <f t="shared" si="79"/>
        <v/>
      </c>
      <c r="AM475" s="28" t="str">
        <f>IF($AL475="", "", IF(IFERROR(INDEX('Training &amp; Accreditation Items'!$F$11:$F$263, MATCH(IFERROR(INDEX($C$11:$C$263, MATCH($AH475, $Z$11:$Z$263, 0)), ""), 'Training &amp; Accreditation Items'!$B$11:$B$263, 0)), "")="", "None", IFERROR(INDEX('Training &amp; Accreditation Items'!$F$11:$F$263, MATCH(IFERROR(INDEX($C$11:$C$263, MATCH($AH475, $Z$11:$Z$263, 0)), ""), 'Training &amp; Accreditation Items'!$B$11:$B$263, 0)), "")))</f>
        <v/>
      </c>
      <c r="AO475" s="28" t="str">
        <f t="shared" si="80"/>
        <v/>
      </c>
      <c r="AQ475" s="106" t="str">
        <f t="shared" si="78"/>
        <v/>
      </c>
      <c r="AR475" s="109" t="str">
        <f t="shared" si="81"/>
        <v/>
      </c>
      <c r="AT475" s="134"/>
      <c r="AU475" s="135"/>
      <c r="AV475" s="135"/>
      <c r="AW475" s="115"/>
    </row>
    <row r="476" spans="34:49" ht="15" hidden="1" customHeight="1" x14ac:dyDescent="0.25">
      <c r="AH476" s="28">
        <v>213</v>
      </c>
      <c r="AJ476" s="101" t="str">
        <f t="shared" si="77"/>
        <v/>
      </c>
      <c r="AL476" s="101" t="str">
        <f t="shared" si="79"/>
        <v/>
      </c>
      <c r="AM476" s="28" t="str">
        <f>IF($AL476="", "", IF(IFERROR(INDEX('Training &amp; Accreditation Items'!$F$11:$F$263, MATCH(IFERROR(INDEX($C$11:$C$263, MATCH($AH476, $Z$11:$Z$263, 0)), ""), 'Training &amp; Accreditation Items'!$B$11:$B$263, 0)), "")="", "None", IFERROR(INDEX('Training &amp; Accreditation Items'!$F$11:$F$263, MATCH(IFERROR(INDEX($C$11:$C$263, MATCH($AH476, $Z$11:$Z$263, 0)), ""), 'Training &amp; Accreditation Items'!$B$11:$B$263, 0)), "")))</f>
        <v/>
      </c>
      <c r="AO476" s="28" t="str">
        <f t="shared" si="80"/>
        <v/>
      </c>
      <c r="AQ476" s="106" t="str">
        <f t="shared" si="78"/>
        <v/>
      </c>
      <c r="AR476" s="109" t="str">
        <f t="shared" si="81"/>
        <v/>
      </c>
      <c r="AT476" s="134"/>
      <c r="AU476" s="135"/>
      <c r="AV476" s="135"/>
      <c r="AW476" s="115"/>
    </row>
    <row r="477" spans="34:49" ht="15" hidden="1" customHeight="1" x14ac:dyDescent="0.25">
      <c r="AH477" s="28">
        <v>214</v>
      </c>
      <c r="AJ477" s="101" t="str">
        <f t="shared" si="77"/>
        <v/>
      </c>
      <c r="AL477" s="101" t="str">
        <f t="shared" si="79"/>
        <v/>
      </c>
      <c r="AM477" s="28" t="str">
        <f>IF($AL477="", "", IF(IFERROR(INDEX('Training &amp; Accreditation Items'!$F$11:$F$263, MATCH(IFERROR(INDEX($C$11:$C$263, MATCH($AH477, $Z$11:$Z$263, 0)), ""), 'Training &amp; Accreditation Items'!$B$11:$B$263, 0)), "")="", "None", IFERROR(INDEX('Training &amp; Accreditation Items'!$F$11:$F$263, MATCH(IFERROR(INDEX($C$11:$C$263, MATCH($AH477, $Z$11:$Z$263, 0)), ""), 'Training &amp; Accreditation Items'!$B$11:$B$263, 0)), "")))</f>
        <v/>
      </c>
      <c r="AO477" s="28" t="str">
        <f t="shared" si="80"/>
        <v/>
      </c>
      <c r="AQ477" s="106" t="str">
        <f t="shared" si="78"/>
        <v/>
      </c>
      <c r="AR477" s="109" t="str">
        <f t="shared" si="81"/>
        <v/>
      </c>
      <c r="AT477" s="134"/>
      <c r="AU477" s="135"/>
      <c r="AV477" s="135"/>
      <c r="AW477" s="115"/>
    </row>
    <row r="478" spans="34:49" ht="15" hidden="1" customHeight="1" x14ac:dyDescent="0.25">
      <c r="AH478" s="28">
        <v>215</v>
      </c>
      <c r="AJ478" s="101" t="str">
        <f t="shared" si="77"/>
        <v/>
      </c>
      <c r="AL478" s="101" t="str">
        <f t="shared" si="79"/>
        <v/>
      </c>
      <c r="AM478" s="28" t="str">
        <f>IF($AL478="", "", IF(IFERROR(INDEX('Training &amp; Accreditation Items'!$F$11:$F$263, MATCH(IFERROR(INDEX($C$11:$C$263, MATCH($AH478, $Z$11:$Z$263, 0)), ""), 'Training &amp; Accreditation Items'!$B$11:$B$263, 0)), "")="", "None", IFERROR(INDEX('Training &amp; Accreditation Items'!$F$11:$F$263, MATCH(IFERROR(INDEX($C$11:$C$263, MATCH($AH478, $Z$11:$Z$263, 0)), ""), 'Training &amp; Accreditation Items'!$B$11:$B$263, 0)), "")))</f>
        <v/>
      </c>
      <c r="AO478" s="28" t="str">
        <f t="shared" si="80"/>
        <v/>
      </c>
      <c r="AQ478" s="106" t="str">
        <f t="shared" si="78"/>
        <v/>
      </c>
      <c r="AR478" s="109" t="str">
        <f t="shared" si="81"/>
        <v/>
      </c>
      <c r="AT478" s="134"/>
      <c r="AU478" s="135"/>
      <c r="AV478" s="135"/>
      <c r="AW478" s="115"/>
    </row>
    <row r="479" spans="34:49" ht="15" hidden="1" customHeight="1" x14ac:dyDescent="0.25">
      <c r="AH479" s="28">
        <v>216</v>
      </c>
      <c r="AJ479" s="101" t="str">
        <f t="shared" si="77"/>
        <v/>
      </c>
      <c r="AL479" s="101" t="str">
        <f t="shared" si="79"/>
        <v/>
      </c>
      <c r="AM479" s="28" t="str">
        <f>IF($AL479="", "", IF(IFERROR(INDEX('Training &amp; Accreditation Items'!$F$11:$F$263, MATCH(IFERROR(INDEX($C$11:$C$263, MATCH($AH479, $Z$11:$Z$263, 0)), ""), 'Training &amp; Accreditation Items'!$B$11:$B$263, 0)), "")="", "None", IFERROR(INDEX('Training &amp; Accreditation Items'!$F$11:$F$263, MATCH(IFERROR(INDEX($C$11:$C$263, MATCH($AH479, $Z$11:$Z$263, 0)), ""), 'Training &amp; Accreditation Items'!$B$11:$B$263, 0)), "")))</f>
        <v/>
      </c>
      <c r="AO479" s="28" t="str">
        <f t="shared" si="80"/>
        <v/>
      </c>
      <c r="AQ479" s="106" t="str">
        <f t="shared" si="78"/>
        <v/>
      </c>
      <c r="AR479" s="109" t="str">
        <f t="shared" si="81"/>
        <v/>
      </c>
      <c r="AT479" s="134"/>
      <c r="AU479" s="135"/>
      <c r="AV479" s="135"/>
      <c r="AW479" s="115"/>
    </row>
    <row r="480" spans="34:49" ht="15" hidden="1" customHeight="1" x14ac:dyDescent="0.25">
      <c r="AH480" s="28">
        <v>217</v>
      </c>
      <c r="AJ480" s="101" t="str">
        <f t="shared" si="77"/>
        <v/>
      </c>
      <c r="AL480" s="101" t="str">
        <f t="shared" si="79"/>
        <v/>
      </c>
      <c r="AM480" s="28" t="str">
        <f>IF($AL480="", "", IF(IFERROR(INDEX('Training &amp; Accreditation Items'!$F$11:$F$263, MATCH(IFERROR(INDEX($C$11:$C$263, MATCH($AH480, $Z$11:$Z$263, 0)), ""), 'Training &amp; Accreditation Items'!$B$11:$B$263, 0)), "")="", "None", IFERROR(INDEX('Training &amp; Accreditation Items'!$F$11:$F$263, MATCH(IFERROR(INDEX($C$11:$C$263, MATCH($AH480, $Z$11:$Z$263, 0)), ""), 'Training &amp; Accreditation Items'!$B$11:$B$263, 0)), "")))</f>
        <v/>
      </c>
      <c r="AO480" s="28" t="str">
        <f t="shared" si="80"/>
        <v/>
      </c>
      <c r="AQ480" s="106" t="str">
        <f t="shared" si="78"/>
        <v/>
      </c>
      <c r="AR480" s="109" t="str">
        <f t="shared" si="81"/>
        <v/>
      </c>
      <c r="AT480" s="134"/>
      <c r="AU480" s="135"/>
      <c r="AV480" s="135"/>
      <c r="AW480" s="115"/>
    </row>
    <row r="481" spans="34:49" ht="15" hidden="1" customHeight="1" x14ac:dyDescent="0.25">
      <c r="AH481" s="28">
        <v>218</v>
      </c>
      <c r="AJ481" s="101" t="str">
        <f t="shared" si="77"/>
        <v/>
      </c>
      <c r="AL481" s="101" t="str">
        <f t="shared" si="79"/>
        <v/>
      </c>
      <c r="AM481" s="28" t="str">
        <f>IF($AL481="", "", IF(IFERROR(INDEX('Training &amp; Accreditation Items'!$F$11:$F$263, MATCH(IFERROR(INDEX($C$11:$C$263, MATCH($AH481, $Z$11:$Z$263, 0)), ""), 'Training &amp; Accreditation Items'!$B$11:$B$263, 0)), "")="", "None", IFERROR(INDEX('Training &amp; Accreditation Items'!$F$11:$F$263, MATCH(IFERROR(INDEX($C$11:$C$263, MATCH($AH481, $Z$11:$Z$263, 0)), ""), 'Training &amp; Accreditation Items'!$B$11:$B$263, 0)), "")))</f>
        <v/>
      </c>
      <c r="AO481" s="28" t="str">
        <f t="shared" si="80"/>
        <v/>
      </c>
      <c r="AQ481" s="106" t="str">
        <f t="shared" si="78"/>
        <v/>
      </c>
      <c r="AR481" s="109" t="str">
        <f t="shared" si="81"/>
        <v/>
      </c>
      <c r="AT481" s="134"/>
      <c r="AU481" s="135"/>
      <c r="AV481" s="135"/>
      <c r="AW481" s="115"/>
    </row>
    <row r="482" spans="34:49" ht="15" hidden="1" customHeight="1" x14ac:dyDescent="0.25">
      <c r="AH482" s="28">
        <v>219</v>
      </c>
      <c r="AJ482" s="101" t="str">
        <f t="shared" si="77"/>
        <v/>
      </c>
      <c r="AL482" s="101" t="str">
        <f t="shared" si="79"/>
        <v/>
      </c>
      <c r="AM482" s="28" t="str">
        <f>IF($AL482="", "", IF(IFERROR(INDEX('Training &amp; Accreditation Items'!$F$11:$F$263, MATCH(IFERROR(INDEX($C$11:$C$263, MATCH($AH482, $Z$11:$Z$263, 0)), ""), 'Training &amp; Accreditation Items'!$B$11:$B$263, 0)), "")="", "None", IFERROR(INDEX('Training &amp; Accreditation Items'!$F$11:$F$263, MATCH(IFERROR(INDEX($C$11:$C$263, MATCH($AH482, $Z$11:$Z$263, 0)), ""), 'Training &amp; Accreditation Items'!$B$11:$B$263, 0)), "")))</f>
        <v/>
      </c>
      <c r="AO482" s="28" t="str">
        <f t="shared" si="80"/>
        <v/>
      </c>
      <c r="AQ482" s="106" t="str">
        <f t="shared" si="78"/>
        <v/>
      </c>
      <c r="AR482" s="109" t="str">
        <f t="shared" si="81"/>
        <v/>
      </c>
      <c r="AT482" s="134"/>
      <c r="AU482" s="135"/>
      <c r="AV482" s="135"/>
      <c r="AW482" s="115"/>
    </row>
    <row r="483" spans="34:49" ht="15" hidden="1" customHeight="1" x14ac:dyDescent="0.25">
      <c r="AH483" s="28">
        <v>220</v>
      </c>
      <c r="AJ483" s="101" t="str">
        <f t="shared" si="77"/>
        <v/>
      </c>
      <c r="AL483" s="101" t="str">
        <f t="shared" si="79"/>
        <v/>
      </c>
      <c r="AM483" s="28" t="str">
        <f>IF($AL483="", "", IF(IFERROR(INDEX('Training &amp; Accreditation Items'!$F$11:$F$263, MATCH(IFERROR(INDEX($C$11:$C$263, MATCH($AH483, $Z$11:$Z$263, 0)), ""), 'Training &amp; Accreditation Items'!$B$11:$B$263, 0)), "")="", "None", IFERROR(INDEX('Training &amp; Accreditation Items'!$F$11:$F$263, MATCH(IFERROR(INDEX($C$11:$C$263, MATCH($AH483, $Z$11:$Z$263, 0)), ""), 'Training &amp; Accreditation Items'!$B$11:$B$263, 0)), "")))</f>
        <v/>
      </c>
      <c r="AO483" s="28" t="str">
        <f t="shared" si="80"/>
        <v/>
      </c>
      <c r="AQ483" s="106" t="str">
        <f t="shared" si="78"/>
        <v/>
      </c>
      <c r="AR483" s="109" t="str">
        <f t="shared" si="81"/>
        <v/>
      </c>
      <c r="AT483" s="134"/>
      <c r="AU483" s="135"/>
      <c r="AV483" s="135"/>
      <c r="AW483" s="115"/>
    </row>
    <row r="484" spans="34:49" ht="15" hidden="1" customHeight="1" x14ac:dyDescent="0.25">
      <c r="AH484" s="28">
        <v>221</v>
      </c>
      <c r="AJ484" s="101" t="str">
        <f t="shared" si="77"/>
        <v/>
      </c>
      <c r="AL484" s="101" t="str">
        <f t="shared" si="79"/>
        <v/>
      </c>
      <c r="AM484" s="28" t="str">
        <f>IF($AL484="", "", IF(IFERROR(INDEX('Training &amp; Accreditation Items'!$F$11:$F$263, MATCH(IFERROR(INDEX($C$11:$C$263, MATCH($AH484, $Z$11:$Z$263, 0)), ""), 'Training &amp; Accreditation Items'!$B$11:$B$263, 0)), "")="", "None", IFERROR(INDEX('Training &amp; Accreditation Items'!$F$11:$F$263, MATCH(IFERROR(INDEX($C$11:$C$263, MATCH($AH484, $Z$11:$Z$263, 0)), ""), 'Training &amp; Accreditation Items'!$B$11:$B$263, 0)), "")))</f>
        <v/>
      </c>
      <c r="AO484" s="28" t="str">
        <f t="shared" si="80"/>
        <v/>
      </c>
      <c r="AQ484" s="106" t="str">
        <f t="shared" si="78"/>
        <v/>
      </c>
      <c r="AR484" s="109" t="str">
        <f t="shared" si="81"/>
        <v/>
      </c>
      <c r="AT484" s="134"/>
      <c r="AU484" s="135"/>
      <c r="AV484" s="135"/>
      <c r="AW484" s="115"/>
    </row>
    <row r="485" spans="34:49" ht="15" hidden="1" customHeight="1" x14ac:dyDescent="0.25">
      <c r="AH485" s="28">
        <v>222</v>
      </c>
      <c r="AJ485" s="101" t="str">
        <f t="shared" si="77"/>
        <v/>
      </c>
      <c r="AL485" s="101" t="str">
        <f t="shared" si="79"/>
        <v/>
      </c>
      <c r="AM485" s="28" t="str">
        <f>IF($AL485="", "", IF(IFERROR(INDEX('Training &amp; Accreditation Items'!$F$11:$F$263, MATCH(IFERROR(INDEX($C$11:$C$263, MATCH($AH485, $Z$11:$Z$263, 0)), ""), 'Training &amp; Accreditation Items'!$B$11:$B$263, 0)), "")="", "None", IFERROR(INDEX('Training &amp; Accreditation Items'!$F$11:$F$263, MATCH(IFERROR(INDEX($C$11:$C$263, MATCH($AH485, $Z$11:$Z$263, 0)), ""), 'Training &amp; Accreditation Items'!$B$11:$B$263, 0)), "")))</f>
        <v/>
      </c>
      <c r="AO485" s="28" t="str">
        <f t="shared" si="80"/>
        <v/>
      </c>
      <c r="AQ485" s="106" t="str">
        <f t="shared" si="78"/>
        <v/>
      </c>
      <c r="AR485" s="109" t="str">
        <f t="shared" si="81"/>
        <v/>
      </c>
      <c r="AT485" s="134"/>
      <c r="AU485" s="135"/>
      <c r="AV485" s="135"/>
      <c r="AW485" s="115"/>
    </row>
    <row r="486" spans="34:49" ht="15" hidden="1" customHeight="1" x14ac:dyDescent="0.25">
      <c r="AH486" s="28">
        <v>223</v>
      </c>
      <c r="AJ486" s="101" t="str">
        <f t="shared" si="77"/>
        <v/>
      </c>
      <c r="AL486" s="101" t="str">
        <f t="shared" si="79"/>
        <v/>
      </c>
      <c r="AM486" s="28" t="str">
        <f>IF($AL486="", "", IF(IFERROR(INDEX('Training &amp; Accreditation Items'!$F$11:$F$263, MATCH(IFERROR(INDEX($C$11:$C$263, MATCH($AH486, $Z$11:$Z$263, 0)), ""), 'Training &amp; Accreditation Items'!$B$11:$B$263, 0)), "")="", "None", IFERROR(INDEX('Training &amp; Accreditation Items'!$F$11:$F$263, MATCH(IFERROR(INDEX($C$11:$C$263, MATCH($AH486, $Z$11:$Z$263, 0)), ""), 'Training &amp; Accreditation Items'!$B$11:$B$263, 0)), "")))</f>
        <v/>
      </c>
      <c r="AO486" s="28" t="str">
        <f t="shared" si="80"/>
        <v/>
      </c>
      <c r="AQ486" s="106" t="str">
        <f t="shared" si="78"/>
        <v/>
      </c>
      <c r="AR486" s="109" t="str">
        <f t="shared" si="81"/>
        <v/>
      </c>
      <c r="AT486" s="134"/>
      <c r="AU486" s="135"/>
      <c r="AV486" s="135"/>
      <c r="AW486" s="115"/>
    </row>
    <row r="487" spans="34:49" ht="15" hidden="1" customHeight="1" x14ac:dyDescent="0.25">
      <c r="AH487" s="28">
        <v>224</v>
      </c>
      <c r="AJ487" s="101" t="str">
        <f t="shared" si="77"/>
        <v/>
      </c>
      <c r="AL487" s="101" t="str">
        <f t="shared" si="79"/>
        <v/>
      </c>
      <c r="AM487" s="28" t="str">
        <f>IF($AL487="", "", IF(IFERROR(INDEX('Training &amp; Accreditation Items'!$F$11:$F$263, MATCH(IFERROR(INDEX($C$11:$C$263, MATCH($AH487, $Z$11:$Z$263, 0)), ""), 'Training &amp; Accreditation Items'!$B$11:$B$263, 0)), "")="", "None", IFERROR(INDEX('Training &amp; Accreditation Items'!$F$11:$F$263, MATCH(IFERROR(INDEX($C$11:$C$263, MATCH($AH487, $Z$11:$Z$263, 0)), ""), 'Training &amp; Accreditation Items'!$B$11:$B$263, 0)), "")))</f>
        <v/>
      </c>
      <c r="AO487" s="28" t="str">
        <f t="shared" si="80"/>
        <v/>
      </c>
      <c r="AQ487" s="106" t="str">
        <f t="shared" si="78"/>
        <v/>
      </c>
      <c r="AR487" s="109" t="str">
        <f t="shared" si="81"/>
        <v/>
      </c>
      <c r="AT487" s="134"/>
      <c r="AU487" s="135"/>
      <c r="AV487" s="135"/>
      <c r="AW487" s="115"/>
    </row>
    <row r="488" spans="34:49" ht="15" hidden="1" customHeight="1" x14ac:dyDescent="0.25">
      <c r="AH488" s="28">
        <v>225</v>
      </c>
      <c r="AJ488" s="101" t="str">
        <f t="shared" si="77"/>
        <v/>
      </c>
      <c r="AL488" s="101" t="str">
        <f t="shared" si="79"/>
        <v/>
      </c>
      <c r="AM488" s="28" t="str">
        <f>IF($AL488="", "", IF(IFERROR(INDEX('Training &amp; Accreditation Items'!$F$11:$F$263, MATCH(IFERROR(INDEX($C$11:$C$263, MATCH($AH488, $Z$11:$Z$263, 0)), ""), 'Training &amp; Accreditation Items'!$B$11:$B$263, 0)), "")="", "None", IFERROR(INDEX('Training &amp; Accreditation Items'!$F$11:$F$263, MATCH(IFERROR(INDEX($C$11:$C$263, MATCH($AH488, $Z$11:$Z$263, 0)), ""), 'Training &amp; Accreditation Items'!$B$11:$B$263, 0)), "")))</f>
        <v/>
      </c>
      <c r="AO488" s="28" t="str">
        <f t="shared" si="80"/>
        <v/>
      </c>
      <c r="AQ488" s="106" t="str">
        <f t="shared" si="78"/>
        <v/>
      </c>
      <c r="AR488" s="109" t="str">
        <f t="shared" si="81"/>
        <v/>
      </c>
      <c r="AT488" s="134"/>
      <c r="AU488" s="135"/>
      <c r="AV488" s="135"/>
      <c r="AW488" s="115"/>
    </row>
    <row r="489" spans="34:49" ht="15" hidden="1" customHeight="1" x14ac:dyDescent="0.25">
      <c r="AH489" s="28">
        <v>226</v>
      </c>
      <c r="AJ489" s="101" t="str">
        <f t="shared" si="77"/>
        <v/>
      </c>
      <c r="AL489" s="101" t="str">
        <f t="shared" si="79"/>
        <v/>
      </c>
      <c r="AM489" s="28" t="str">
        <f>IF($AL489="", "", IF(IFERROR(INDEX('Training &amp; Accreditation Items'!$F$11:$F$263, MATCH(IFERROR(INDEX($C$11:$C$263, MATCH($AH489, $Z$11:$Z$263, 0)), ""), 'Training &amp; Accreditation Items'!$B$11:$B$263, 0)), "")="", "None", IFERROR(INDEX('Training &amp; Accreditation Items'!$F$11:$F$263, MATCH(IFERROR(INDEX($C$11:$C$263, MATCH($AH489, $Z$11:$Z$263, 0)), ""), 'Training &amp; Accreditation Items'!$B$11:$B$263, 0)), "")))</f>
        <v/>
      </c>
      <c r="AO489" s="28" t="str">
        <f t="shared" si="80"/>
        <v/>
      </c>
      <c r="AQ489" s="106" t="str">
        <f t="shared" si="78"/>
        <v/>
      </c>
      <c r="AR489" s="109" t="str">
        <f t="shared" si="81"/>
        <v/>
      </c>
      <c r="AT489" s="134"/>
      <c r="AU489" s="135"/>
      <c r="AV489" s="135"/>
      <c r="AW489" s="115"/>
    </row>
    <row r="490" spans="34:49" ht="15" hidden="1" customHeight="1" x14ac:dyDescent="0.25">
      <c r="AH490" s="28">
        <v>227</v>
      </c>
      <c r="AJ490" s="101" t="str">
        <f t="shared" si="77"/>
        <v/>
      </c>
      <c r="AL490" s="101" t="str">
        <f t="shared" si="79"/>
        <v/>
      </c>
      <c r="AM490" s="28" t="str">
        <f>IF($AL490="", "", IF(IFERROR(INDEX('Training &amp; Accreditation Items'!$F$11:$F$263, MATCH(IFERROR(INDEX($C$11:$C$263, MATCH($AH490, $Z$11:$Z$263, 0)), ""), 'Training &amp; Accreditation Items'!$B$11:$B$263, 0)), "")="", "None", IFERROR(INDEX('Training &amp; Accreditation Items'!$F$11:$F$263, MATCH(IFERROR(INDEX($C$11:$C$263, MATCH($AH490, $Z$11:$Z$263, 0)), ""), 'Training &amp; Accreditation Items'!$B$11:$B$263, 0)), "")))</f>
        <v/>
      </c>
      <c r="AO490" s="28" t="str">
        <f t="shared" si="80"/>
        <v/>
      </c>
      <c r="AQ490" s="106" t="str">
        <f t="shared" si="78"/>
        <v/>
      </c>
      <c r="AR490" s="109" t="str">
        <f t="shared" si="81"/>
        <v/>
      </c>
      <c r="AT490" s="134"/>
      <c r="AU490" s="135"/>
      <c r="AV490" s="135"/>
      <c r="AW490" s="115"/>
    </row>
    <row r="491" spans="34:49" ht="15" hidden="1" customHeight="1" x14ac:dyDescent="0.25">
      <c r="AH491" s="28">
        <v>228</v>
      </c>
      <c r="AJ491" s="101" t="str">
        <f t="shared" si="77"/>
        <v/>
      </c>
      <c r="AL491" s="101" t="str">
        <f t="shared" si="79"/>
        <v/>
      </c>
      <c r="AM491" s="28" t="str">
        <f>IF($AL491="", "", IF(IFERROR(INDEX('Training &amp; Accreditation Items'!$F$11:$F$263, MATCH(IFERROR(INDEX($C$11:$C$263, MATCH($AH491, $Z$11:$Z$263, 0)), ""), 'Training &amp; Accreditation Items'!$B$11:$B$263, 0)), "")="", "None", IFERROR(INDEX('Training &amp; Accreditation Items'!$F$11:$F$263, MATCH(IFERROR(INDEX($C$11:$C$263, MATCH($AH491, $Z$11:$Z$263, 0)), ""), 'Training &amp; Accreditation Items'!$B$11:$B$263, 0)), "")))</f>
        <v/>
      </c>
      <c r="AO491" s="28" t="str">
        <f t="shared" si="80"/>
        <v/>
      </c>
      <c r="AQ491" s="106" t="str">
        <f t="shared" si="78"/>
        <v/>
      </c>
      <c r="AR491" s="109" t="str">
        <f t="shared" si="81"/>
        <v/>
      </c>
      <c r="AT491" s="134"/>
      <c r="AU491" s="135"/>
      <c r="AV491" s="135"/>
      <c r="AW491" s="115"/>
    </row>
    <row r="492" spans="34:49" ht="15" hidden="1" customHeight="1" x14ac:dyDescent="0.25">
      <c r="AH492" s="28">
        <v>229</v>
      </c>
      <c r="AJ492" s="101" t="str">
        <f t="shared" si="77"/>
        <v/>
      </c>
      <c r="AL492" s="101" t="str">
        <f t="shared" si="79"/>
        <v/>
      </c>
      <c r="AM492" s="28" t="str">
        <f>IF($AL492="", "", IF(IFERROR(INDEX('Training &amp; Accreditation Items'!$F$11:$F$263, MATCH(IFERROR(INDEX($C$11:$C$263, MATCH($AH492, $Z$11:$Z$263, 0)), ""), 'Training &amp; Accreditation Items'!$B$11:$B$263, 0)), "")="", "None", IFERROR(INDEX('Training &amp; Accreditation Items'!$F$11:$F$263, MATCH(IFERROR(INDEX($C$11:$C$263, MATCH($AH492, $Z$11:$Z$263, 0)), ""), 'Training &amp; Accreditation Items'!$B$11:$B$263, 0)), "")))</f>
        <v/>
      </c>
      <c r="AO492" s="28" t="str">
        <f t="shared" si="80"/>
        <v/>
      </c>
      <c r="AQ492" s="106" t="str">
        <f t="shared" si="78"/>
        <v/>
      </c>
      <c r="AR492" s="109" t="str">
        <f t="shared" si="81"/>
        <v/>
      </c>
      <c r="AT492" s="134"/>
      <c r="AU492" s="135"/>
      <c r="AV492" s="135"/>
      <c r="AW492" s="115"/>
    </row>
    <row r="493" spans="34:49" ht="15" hidden="1" customHeight="1" x14ac:dyDescent="0.25">
      <c r="AH493" s="28">
        <v>230</v>
      </c>
      <c r="AJ493" s="101" t="str">
        <f t="shared" si="77"/>
        <v/>
      </c>
      <c r="AL493" s="101" t="str">
        <f t="shared" si="79"/>
        <v/>
      </c>
      <c r="AM493" s="28" t="str">
        <f>IF($AL493="", "", IF(IFERROR(INDEX('Training &amp; Accreditation Items'!$F$11:$F$263, MATCH(IFERROR(INDEX($C$11:$C$263, MATCH($AH493, $Z$11:$Z$263, 0)), ""), 'Training &amp; Accreditation Items'!$B$11:$B$263, 0)), "")="", "None", IFERROR(INDEX('Training &amp; Accreditation Items'!$F$11:$F$263, MATCH(IFERROR(INDEX($C$11:$C$263, MATCH($AH493, $Z$11:$Z$263, 0)), ""), 'Training &amp; Accreditation Items'!$B$11:$B$263, 0)), "")))</f>
        <v/>
      </c>
      <c r="AO493" s="28" t="str">
        <f t="shared" si="80"/>
        <v/>
      </c>
      <c r="AQ493" s="106" t="str">
        <f t="shared" si="78"/>
        <v/>
      </c>
      <c r="AR493" s="109" t="str">
        <f t="shared" si="81"/>
        <v/>
      </c>
      <c r="AT493" s="134"/>
      <c r="AU493" s="135"/>
      <c r="AV493" s="135"/>
      <c r="AW493" s="115"/>
    </row>
    <row r="494" spans="34:49" ht="15" hidden="1" customHeight="1" x14ac:dyDescent="0.25">
      <c r="AH494" s="28">
        <v>231</v>
      </c>
      <c r="AJ494" s="101" t="str">
        <f t="shared" si="77"/>
        <v/>
      </c>
      <c r="AL494" s="101" t="str">
        <f t="shared" si="79"/>
        <v/>
      </c>
      <c r="AM494" s="28" t="str">
        <f>IF($AL494="", "", IF(IFERROR(INDEX('Training &amp; Accreditation Items'!$F$11:$F$263, MATCH(IFERROR(INDEX($C$11:$C$263, MATCH($AH494, $Z$11:$Z$263, 0)), ""), 'Training &amp; Accreditation Items'!$B$11:$B$263, 0)), "")="", "None", IFERROR(INDEX('Training &amp; Accreditation Items'!$F$11:$F$263, MATCH(IFERROR(INDEX($C$11:$C$263, MATCH($AH494, $Z$11:$Z$263, 0)), ""), 'Training &amp; Accreditation Items'!$B$11:$B$263, 0)), "")))</f>
        <v/>
      </c>
      <c r="AO494" s="28" t="str">
        <f t="shared" si="80"/>
        <v/>
      </c>
      <c r="AQ494" s="106" t="str">
        <f t="shared" si="78"/>
        <v/>
      </c>
      <c r="AR494" s="109" t="str">
        <f t="shared" si="81"/>
        <v/>
      </c>
      <c r="AT494" s="134"/>
      <c r="AU494" s="135"/>
      <c r="AV494" s="135"/>
      <c r="AW494" s="115"/>
    </row>
    <row r="495" spans="34:49" ht="15" hidden="1" customHeight="1" x14ac:dyDescent="0.25">
      <c r="AH495" s="28">
        <v>232</v>
      </c>
      <c r="AJ495" s="101" t="str">
        <f t="shared" si="77"/>
        <v/>
      </c>
      <c r="AL495" s="101" t="str">
        <f t="shared" si="79"/>
        <v/>
      </c>
      <c r="AM495" s="28" t="str">
        <f>IF($AL495="", "", IF(IFERROR(INDEX('Training &amp; Accreditation Items'!$F$11:$F$263, MATCH(IFERROR(INDEX($C$11:$C$263, MATCH($AH495, $Z$11:$Z$263, 0)), ""), 'Training &amp; Accreditation Items'!$B$11:$B$263, 0)), "")="", "None", IFERROR(INDEX('Training &amp; Accreditation Items'!$F$11:$F$263, MATCH(IFERROR(INDEX($C$11:$C$263, MATCH($AH495, $Z$11:$Z$263, 0)), ""), 'Training &amp; Accreditation Items'!$B$11:$B$263, 0)), "")))</f>
        <v/>
      </c>
      <c r="AO495" s="28" t="str">
        <f t="shared" si="80"/>
        <v/>
      </c>
      <c r="AQ495" s="106" t="str">
        <f t="shared" si="78"/>
        <v/>
      </c>
      <c r="AR495" s="109" t="str">
        <f t="shared" si="81"/>
        <v/>
      </c>
      <c r="AT495" s="134"/>
      <c r="AU495" s="135"/>
      <c r="AV495" s="135"/>
      <c r="AW495" s="115"/>
    </row>
    <row r="496" spans="34:49" ht="15" hidden="1" customHeight="1" x14ac:dyDescent="0.25">
      <c r="AH496" s="28">
        <v>233</v>
      </c>
      <c r="AJ496" s="101" t="str">
        <f t="shared" si="77"/>
        <v/>
      </c>
      <c r="AL496" s="101" t="str">
        <f t="shared" si="79"/>
        <v/>
      </c>
      <c r="AM496" s="28" t="str">
        <f>IF($AL496="", "", IF(IFERROR(INDEX('Training &amp; Accreditation Items'!$F$11:$F$263, MATCH(IFERROR(INDEX($C$11:$C$263, MATCH($AH496, $Z$11:$Z$263, 0)), ""), 'Training &amp; Accreditation Items'!$B$11:$B$263, 0)), "")="", "None", IFERROR(INDEX('Training &amp; Accreditation Items'!$F$11:$F$263, MATCH(IFERROR(INDEX($C$11:$C$263, MATCH($AH496, $Z$11:$Z$263, 0)), ""), 'Training &amp; Accreditation Items'!$B$11:$B$263, 0)), "")))</f>
        <v/>
      </c>
      <c r="AO496" s="28" t="str">
        <f t="shared" si="80"/>
        <v/>
      </c>
      <c r="AQ496" s="106" t="str">
        <f t="shared" si="78"/>
        <v/>
      </c>
      <c r="AR496" s="109" t="str">
        <f t="shared" si="81"/>
        <v/>
      </c>
      <c r="AT496" s="134"/>
      <c r="AU496" s="135"/>
      <c r="AV496" s="135"/>
      <c r="AW496" s="115"/>
    </row>
    <row r="497" spans="34:49" ht="15" hidden="1" customHeight="1" x14ac:dyDescent="0.25">
      <c r="AH497" s="28">
        <v>234</v>
      </c>
      <c r="AJ497" s="101" t="str">
        <f t="shared" si="77"/>
        <v/>
      </c>
      <c r="AL497" s="101" t="str">
        <f t="shared" si="79"/>
        <v/>
      </c>
      <c r="AM497" s="28" t="str">
        <f>IF($AL497="", "", IF(IFERROR(INDEX('Training &amp; Accreditation Items'!$F$11:$F$263, MATCH(IFERROR(INDEX($C$11:$C$263, MATCH($AH497, $Z$11:$Z$263, 0)), ""), 'Training &amp; Accreditation Items'!$B$11:$B$263, 0)), "")="", "None", IFERROR(INDEX('Training &amp; Accreditation Items'!$F$11:$F$263, MATCH(IFERROR(INDEX($C$11:$C$263, MATCH($AH497, $Z$11:$Z$263, 0)), ""), 'Training &amp; Accreditation Items'!$B$11:$B$263, 0)), "")))</f>
        <v/>
      </c>
      <c r="AO497" s="28" t="str">
        <f t="shared" si="80"/>
        <v/>
      </c>
      <c r="AQ497" s="106" t="str">
        <f t="shared" si="78"/>
        <v/>
      </c>
      <c r="AR497" s="109" t="str">
        <f t="shared" si="81"/>
        <v/>
      </c>
      <c r="AT497" s="134"/>
      <c r="AU497" s="135"/>
      <c r="AV497" s="135"/>
      <c r="AW497" s="115"/>
    </row>
    <row r="498" spans="34:49" ht="15" hidden="1" customHeight="1" x14ac:dyDescent="0.25">
      <c r="AH498" s="28">
        <v>235</v>
      </c>
      <c r="AJ498" s="101" t="str">
        <f t="shared" si="77"/>
        <v/>
      </c>
      <c r="AL498" s="101" t="str">
        <f t="shared" si="79"/>
        <v/>
      </c>
      <c r="AM498" s="28" t="str">
        <f>IF($AL498="", "", IF(IFERROR(INDEX('Training &amp; Accreditation Items'!$F$11:$F$263, MATCH(IFERROR(INDEX($C$11:$C$263, MATCH($AH498, $Z$11:$Z$263, 0)), ""), 'Training &amp; Accreditation Items'!$B$11:$B$263, 0)), "")="", "None", IFERROR(INDEX('Training &amp; Accreditation Items'!$F$11:$F$263, MATCH(IFERROR(INDEX($C$11:$C$263, MATCH($AH498, $Z$11:$Z$263, 0)), ""), 'Training &amp; Accreditation Items'!$B$11:$B$263, 0)), "")))</f>
        <v/>
      </c>
      <c r="AO498" s="28" t="str">
        <f t="shared" si="80"/>
        <v/>
      </c>
      <c r="AQ498" s="106" t="str">
        <f t="shared" si="78"/>
        <v/>
      </c>
      <c r="AR498" s="109" t="str">
        <f t="shared" si="81"/>
        <v/>
      </c>
      <c r="AT498" s="134"/>
      <c r="AU498" s="135"/>
      <c r="AV498" s="135"/>
      <c r="AW498" s="115"/>
    </row>
    <row r="499" spans="34:49" ht="15" hidden="1" customHeight="1" x14ac:dyDescent="0.25">
      <c r="AH499" s="28">
        <v>236</v>
      </c>
      <c r="AJ499" s="101" t="str">
        <f t="shared" si="77"/>
        <v/>
      </c>
      <c r="AL499" s="101" t="str">
        <f t="shared" si="79"/>
        <v/>
      </c>
      <c r="AM499" s="28" t="str">
        <f>IF($AL499="", "", IF(IFERROR(INDEX('Training &amp; Accreditation Items'!$F$11:$F$263, MATCH(IFERROR(INDEX($C$11:$C$263, MATCH($AH499, $Z$11:$Z$263, 0)), ""), 'Training &amp; Accreditation Items'!$B$11:$B$263, 0)), "")="", "None", IFERROR(INDEX('Training &amp; Accreditation Items'!$F$11:$F$263, MATCH(IFERROR(INDEX($C$11:$C$263, MATCH($AH499, $Z$11:$Z$263, 0)), ""), 'Training &amp; Accreditation Items'!$B$11:$B$263, 0)), "")))</f>
        <v/>
      </c>
      <c r="AO499" s="28" t="str">
        <f t="shared" si="80"/>
        <v/>
      </c>
      <c r="AQ499" s="106" t="str">
        <f t="shared" si="78"/>
        <v/>
      </c>
      <c r="AR499" s="109" t="str">
        <f t="shared" si="81"/>
        <v/>
      </c>
      <c r="AT499" s="134"/>
      <c r="AU499" s="135"/>
      <c r="AV499" s="135"/>
      <c r="AW499" s="115"/>
    </row>
    <row r="500" spans="34:49" ht="15" hidden="1" customHeight="1" x14ac:dyDescent="0.25">
      <c r="AH500" s="28">
        <v>237</v>
      </c>
      <c r="AJ500" s="101" t="str">
        <f t="shared" si="77"/>
        <v/>
      </c>
      <c r="AL500" s="101" t="str">
        <f t="shared" si="79"/>
        <v/>
      </c>
      <c r="AM500" s="28" t="str">
        <f>IF($AL500="", "", IF(IFERROR(INDEX('Training &amp; Accreditation Items'!$F$11:$F$263, MATCH(IFERROR(INDEX($C$11:$C$263, MATCH($AH500, $Z$11:$Z$263, 0)), ""), 'Training &amp; Accreditation Items'!$B$11:$B$263, 0)), "")="", "None", IFERROR(INDEX('Training &amp; Accreditation Items'!$F$11:$F$263, MATCH(IFERROR(INDEX($C$11:$C$263, MATCH($AH500, $Z$11:$Z$263, 0)), ""), 'Training &amp; Accreditation Items'!$B$11:$B$263, 0)), "")))</f>
        <v/>
      </c>
      <c r="AO500" s="28" t="str">
        <f t="shared" si="80"/>
        <v/>
      </c>
      <c r="AQ500" s="106" t="str">
        <f t="shared" si="78"/>
        <v/>
      </c>
      <c r="AR500" s="109" t="str">
        <f t="shared" si="81"/>
        <v/>
      </c>
      <c r="AT500" s="134"/>
      <c r="AU500" s="135"/>
      <c r="AV500" s="135"/>
      <c r="AW500" s="115"/>
    </row>
    <row r="501" spans="34:49" ht="15" hidden="1" customHeight="1" x14ac:dyDescent="0.25">
      <c r="AH501" s="28">
        <v>238</v>
      </c>
      <c r="AJ501" s="101" t="str">
        <f t="shared" si="77"/>
        <v/>
      </c>
      <c r="AL501" s="101" t="str">
        <f t="shared" si="79"/>
        <v/>
      </c>
      <c r="AM501" s="28" t="str">
        <f>IF($AL501="", "", IF(IFERROR(INDEX('Training &amp; Accreditation Items'!$F$11:$F$263, MATCH(IFERROR(INDEX($C$11:$C$263, MATCH($AH501, $Z$11:$Z$263, 0)), ""), 'Training &amp; Accreditation Items'!$B$11:$B$263, 0)), "")="", "None", IFERROR(INDEX('Training &amp; Accreditation Items'!$F$11:$F$263, MATCH(IFERROR(INDEX($C$11:$C$263, MATCH($AH501, $Z$11:$Z$263, 0)), ""), 'Training &amp; Accreditation Items'!$B$11:$B$263, 0)), "")))</f>
        <v/>
      </c>
      <c r="AO501" s="28" t="str">
        <f t="shared" si="80"/>
        <v/>
      </c>
      <c r="AQ501" s="106" t="str">
        <f t="shared" si="78"/>
        <v/>
      </c>
      <c r="AR501" s="109" t="str">
        <f t="shared" si="81"/>
        <v/>
      </c>
      <c r="AT501" s="134"/>
      <c r="AU501" s="135"/>
      <c r="AV501" s="135"/>
      <c r="AW501" s="115"/>
    </row>
    <row r="502" spans="34:49" ht="15" hidden="1" customHeight="1" x14ac:dyDescent="0.25">
      <c r="AH502" s="28">
        <v>239</v>
      </c>
      <c r="AJ502" s="101" t="str">
        <f t="shared" si="77"/>
        <v/>
      </c>
      <c r="AL502" s="101" t="str">
        <f t="shared" si="79"/>
        <v/>
      </c>
      <c r="AM502" s="28" t="str">
        <f>IF($AL502="", "", IF(IFERROR(INDEX('Training &amp; Accreditation Items'!$F$11:$F$263, MATCH(IFERROR(INDEX($C$11:$C$263, MATCH($AH502, $Z$11:$Z$263, 0)), ""), 'Training &amp; Accreditation Items'!$B$11:$B$263, 0)), "")="", "None", IFERROR(INDEX('Training &amp; Accreditation Items'!$F$11:$F$263, MATCH(IFERROR(INDEX($C$11:$C$263, MATCH($AH502, $Z$11:$Z$263, 0)), ""), 'Training &amp; Accreditation Items'!$B$11:$B$263, 0)), "")))</f>
        <v/>
      </c>
      <c r="AO502" s="28" t="str">
        <f t="shared" si="80"/>
        <v/>
      </c>
      <c r="AQ502" s="106" t="str">
        <f t="shared" si="78"/>
        <v/>
      </c>
      <c r="AR502" s="109" t="str">
        <f t="shared" si="81"/>
        <v/>
      </c>
      <c r="AT502" s="134"/>
      <c r="AU502" s="135"/>
      <c r="AV502" s="135"/>
      <c r="AW502" s="115"/>
    </row>
    <row r="503" spans="34:49" ht="15" hidden="1" customHeight="1" x14ac:dyDescent="0.25">
      <c r="AH503" s="28">
        <v>240</v>
      </c>
      <c r="AJ503" s="101" t="str">
        <f t="shared" si="77"/>
        <v/>
      </c>
      <c r="AL503" s="101" t="str">
        <f t="shared" si="79"/>
        <v/>
      </c>
      <c r="AM503" s="28" t="str">
        <f>IF($AL503="", "", IF(IFERROR(INDEX('Training &amp; Accreditation Items'!$F$11:$F$263, MATCH(IFERROR(INDEX($C$11:$C$263, MATCH($AH503, $Z$11:$Z$263, 0)), ""), 'Training &amp; Accreditation Items'!$B$11:$B$263, 0)), "")="", "None", IFERROR(INDEX('Training &amp; Accreditation Items'!$F$11:$F$263, MATCH(IFERROR(INDEX($C$11:$C$263, MATCH($AH503, $Z$11:$Z$263, 0)), ""), 'Training &amp; Accreditation Items'!$B$11:$B$263, 0)), "")))</f>
        <v/>
      </c>
      <c r="AO503" s="28" t="str">
        <f t="shared" si="80"/>
        <v/>
      </c>
      <c r="AQ503" s="106" t="str">
        <f t="shared" si="78"/>
        <v/>
      </c>
      <c r="AR503" s="109" t="str">
        <f t="shared" si="81"/>
        <v/>
      </c>
      <c r="AT503" s="134"/>
      <c r="AU503" s="135"/>
      <c r="AV503" s="135"/>
      <c r="AW503" s="115"/>
    </row>
    <row r="504" spans="34:49" ht="15" hidden="1" customHeight="1" x14ac:dyDescent="0.25">
      <c r="AH504" s="28">
        <v>241</v>
      </c>
      <c r="AJ504" s="101" t="str">
        <f t="shared" si="77"/>
        <v/>
      </c>
      <c r="AL504" s="101" t="str">
        <f t="shared" si="79"/>
        <v/>
      </c>
      <c r="AM504" s="28" t="str">
        <f>IF($AL504="", "", IF(IFERROR(INDEX('Training &amp; Accreditation Items'!$F$11:$F$263, MATCH(IFERROR(INDEX($C$11:$C$263, MATCH($AH504, $Z$11:$Z$263, 0)), ""), 'Training &amp; Accreditation Items'!$B$11:$B$263, 0)), "")="", "None", IFERROR(INDEX('Training &amp; Accreditation Items'!$F$11:$F$263, MATCH(IFERROR(INDEX($C$11:$C$263, MATCH($AH504, $Z$11:$Z$263, 0)), ""), 'Training &amp; Accreditation Items'!$B$11:$B$263, 0)), "")))</f>
        <v/>
      </c>
      <c r="AO504" s="28" t="str">
        <f t="shared" si="80"/>
        <v/>
      </c>
      <c r="AQ504" s="106" t="str">
        <f t="shared" si="78"/>
        <v/>
      </c>
      <c r="AR504" s="109" t="str">
        <f t="shared" si="81"/>
        <v/>
      </c>
      <c r="AT504" s="134"/>
      <c r="AU504" s="135"/>
      <c r="AV504" s="135"/>
      <c r="AW504" s="115"/>
    </row>
    <row r="505" spans="34:49" ht="15" hidden="1" customHeight="1" x14ac:dyDescent="0.25">
      <c r="AH505" s="28">
        <v>242</v>
      </c>
      <c r="AJ505" s="101" t="str">
        <f t="shared" si="77"/>
        <v/>
      </c>
      <c r="AL505" s="101" t="str">
        <f t="shared" si="79"/>
        <v/>
      </c>
      <c r="AM505" s="28" t="str">
        <f>IF($AL505="", "", IF(IFERROR(INDEX('Training &amp; Accreditation Items'!$F$11:$F$263, MATCH(IFERROR(INDEX($C$11:$C$263, MATCH($AH505, $Z$11:$Z$263, 0)), ""), 'Training &amp; Accreditation Items'!$B$11:$B$263, 0)), "")="", "None", IFERROR(INDEX('Training &amp; Accreditation Items'!$F$11:$F$263, MATCH(IFERROR(INDEX($C$11:$C$263, MATCH($AH505, $Z$11:$Z$263, 0)), ""), 'Training &amp; Accreditation Items'!$B$11:$B$263, 0)), "")))</f>
        <v/>
      </c>
      <c r="AO505" s="28" t="str">
        <f t="shared" si="80"/>
        <v/>
      </c>
      <c r="AQ505" s="106" t="str">
        <f t="shared" si="78"/>
        <v/>
      </c>
      <c r="AR505" s="109" t="str">
        <f t="shared" si="81"/>
        <v/>
      </c>
      <c r="AT505" s="134"/>
      <c r="AU505" s="135"/>
      <c r="AV505" s="135"/>
      <c r="AW505" s="115"/>
    </row>
    <row r="506" spans="34:49" ht="15" hidden="1" customHeight="1" x14ac:dyDescent="0.25">
      <c r="AH506" s="28">
        <v>243</v>
      </c>
      <c r="AJ506" s="101" t="str">
        <f t="shared" si="77"/>
        <v/>
      </c>
      <c r="AL506" s="101" t="str">
        <f t="shared" si="79"/>
        <v/>
      </c>
      <c r="AM506" s="28" t="str">
        <f>IF($AL506="", "", IF(IFERROR(INDEX('Training &amp; Accreditation Items'!$F$11:$F$263, MATCH(IFERROR(INDEX($C$11:$C$263, MATCH($AH506, $Z$11:$Z$263, 0)), ""), 'Training &amp; Accreditation Items'!$B$11:$B$263, 0)), "")="", "None", IFERROR(INDEX('Training &amp; Accreditation Items'!$F$11:$F$263, MATCH(IFERROR(INDEX($C$11:$C$263, MATCH($AH506, $Z$11:$Z$263, 0)), ""), 'Training &amp; Accreditation Items'!$B$11:$B$263, 0)), "")))</f>
        <v/>
      </c>
      <c r="AO506" s="28" t="str">
        <f t="shared" si="80"/>
        <v/>
      </c>
      <c r="AQ506" s="106" t="str">
        <f t="shared" si="78"/>
        <v/>
      </c>
      <c r="AR506" s="109" t="str">
        <f t="shared" si="81"/>
        <v/>
      </c>
      <c r="AT506" s="134"/>
      <c r="AU506" s="135"/>
      <c r="AV506" s="135"/>
      <c r="AW506" s="115"/>
    </row>
    <row r="507" spans="34:49" ht="15" hidden="1" customHeight="1" x14ac:dyDescent="0.25">
      <c r="AH507" s="28">
        <v>244</v>
      </c>
      <c r="AJ507" s="101" t="str">
        <f t="shared" si="77"/>
        <v/>
      </c>
      <c r="AL507" s="101" t="str">
        <f t="shared" si="79"/>
        <v/>
      </c>
      <c r="AM507" s="28" t="str">
        <f>IF($AL507="", "", IF(IFERROR(INDEX('Training &amp; Accreditation Items'!$F$11:$F$263, MATCH(IFERROR(INDEX($C$11:$C$263, MATCH($AH507, $Z$11:$Z$263, 0)), ""), 'Training &amp; Accreditation Items'!$B$11:$B$263, 0)), "")="", "None", IFERROR(INDEX('Training &amp; Accreditation Items'!$F$11:$F$263, MATCH(IFERROR(INDEX($C$11:$C$263, MATCH($AH507, $Z$11:$Z$263, 0)), ""), 'Training &amp; Accreditation Items'!$B$11:$B$263, 0)), "")))</f>
        <v/>
      </c>
      <c r="AO507" s="28" t="str">
        <f t="shared" si="80"/>
        <v/>
      </c>
      <c r="AQ507" s="106" t="str">
        <f t="shared" si="78"/>
        <v/>
      </c>
      <c r="AR507" s="109" t="str">
        <f t="shared" si="81"/>
        <v/>
      </c>
      <c r="AT507" s="134"/>
      <c r="AU507" s="135"/>
      <c r="AV507" s="135"/>
      <c r="AW507" s="115"/>
    </row>
    <row r="508" spans="34:49" ht="15" hidden="1" customHeight="1" x14ac:dyDescent="0.25">
      <c r="AH508" s="28">
        <v>245</v>
      </c>
      <c r="AJ508" s="101" t="str">
        <f t="shared" si="77"/>
        <v/>
      </c>
      <c r="AL508" s="101" t="str">
        <f t="shared" si="79"/>
        <v/>
      </c>
      <c r="AM508" s="28" t="str">
        <f>IF($AL508="", "", IF(IFERROR(INDEX('Training &amp; Accreditation Items'!$F$11:$F$263, MATCH(IFERROR(INDEX($C$11:$C$263, MATCH($AH508, $Z$11:$Z$263, 0)), ""), 'Training &amp; Accreditation Items'!$B$11:$B$263, 0)), "")="", "None", IFERROR(INDEX('Training &amp; Accreditation Items'!$F$11:$F$263, MATCH(IFERROR(INDEX($C$11:$C$263, MATCH($AH508, $Z$11:$Z$263, 0)), ""), 'Training &amp; Accreditation Items'!$B$11:$B$263, 0)), "")))</f>
        <v/>
      </c>
      <c r="AO508" s="28" t="str">
        <f t="shared" si="80"/>
        <v/>
      </c>
      <c r="AQ508" s="106" t="str">
        <f t="shared" si="78"/>
        <v/>
      </c>
      <c r="AR508" s="109" t="str">
        <f t="shared" si="81"/>
        <v/>
      </c>
      <c r="AT508" s="134"/>
      <c r="AU508" s="135"/>
      <c r="AV508" s="135"/>
      <c r="AW508" s="115"/>
    </row>
    <row r="509" spans="34:49" ht="15" hidden="1" customHeight="1" x14ac:dyDescent="0.25">
      <c r="AH509" s="28">
        <v>246</v>
      </c>
      <c r="AJ509" s="101" t="str">
        <f t="shared" si="77"/>
        <v/>
      </c>
      <c r="AL509" s="101" t="str">
        <f t="shared" si="79"/>
        <v/>
      </c>
      <c r="AM509" s="28" t="str">
        <f>IF($AL509="", "", IF(IFERROR(INDEX('Training &amp; Accreditation Items'!$F$11:$F$263, MATCH(IFERROR(INDEX($C$11:$C$263, MATCH($AH509, $Z$11:$Z$263, 0)), ""), 'Training &amp; Accreditation Items'!$B$11:$B$263, 0)), "")="", "None", IFERROR(INDEX('Training &amp; Accreditation Items'!$F$11:$F$263, MATCH(IFERROR(INDEX($C$11:$C$263, MATCH($AH509, $Z$11:$Z$263, 0)), ""), 'Training &amp; Accreditation Items'!$B$11:$B$263, 0)), "")))</f>
        <v/>
      </c>
      <c r="AO509" s="28" t="str">
        <f t="shared" si="80"/>
        <v/>
      </c>
      <c r="AQ509" s="106" t="str">
        <f t="shared" si="78"/>
        <v/>
      </c>
      <c r="AR509" s="109" t="str">
        <f t="shared" si="81"/>
        <v/>
      </c>
      <c r="AT509" s="134"/>
      <c r="AU509" s="135"/>
      <c r="AV509" s="135"/>
      <c r="AW509" s="115"/>
    </row>
    <row r="510" spans="34:49" ht="15" hidden="1" customHeight="1" x14ac:dyDescent="0.25">
      <c r="AH510" s="28">
        <v>247</v>
      </c>
      <c r="AJ510" s="101" t="str">
        <f t="shared" si="77"/>
        <v/>
      </c>
      <c r="AL510" s="101" t="str">
        <f t="shared" si="79"/>
        <v/>
      </c>
      <c r="AM510" s="28" t="str">
        <f>IF($AL510="", "", IF(IFERROR(INDEX('Training &amp; Accreditation Items'!$F$11:$F$263, MATCH(IFERROR(INDEX($C$11:$C$263, MATCH($AH510, $Z$11:$Z$263, 0)), ""), 'Training &amp; Accreditation Items'!$B$11:$B$263, 0)), "")="", "None", IFERROR(INDEX('Training &amp; Accreditation Items'!$F$11:$F$263, MATCH(IFERROR(INDEX($C$11:$C$263, MATCH($AH510, $Z$11:$Z$263, 0)), ""), 'Training &amp; Accreditation Items'!$B$11:$B$263, 0)), "")))</f>
        <v/>
      </c>
      <c r="AO510" s="28" t="str">
        <f t="shared" si="80"/>
        <v/>
      </c>
      <c r="AQ510" s="106" t="str">
        <f t="shared" si="78"/>
        <v/>
      </c>
      <c r="AR510" s="109" t="str">
        <f t="shared" si="81"/>
        <v/>
      </c>
      <c r="AT510" s="134"/>
      <c r="AU510" s="135"/>
      <c r="AV510" s="135"/>
      <c r="AW510" s="115"/>
    </row>
    <row r="511" spans="34:49" ht="15" hidden="1" customHeight="1" x14ac:dyDescent="0.25">
      <c r="AH511" s="28">
        <v>248</v>
      </c>
      <c r="AJ511" s="101" t="str">
        <f t="shared" si="77"/>
        <v/>
      </c>
      <c r="AL511" s="101" t="str">
        <f t="shared" si="79"/>
        <v/>
      </c>
      <c r="AM511" s="28" t="str">
        <f>IF($AL511="", "", IF(IFERROR(INDEX('Training &amp; Accreditation Items'!$F$11:$F$263, MATCH(IFERROR(INDEX($C$11:$C$263, MATCH($AH511, $Z$11:$Z$263, 0)), ""), 'Training &amp; Accreditation Items'!$B$11:$B$263, 0)), "")="", "None", IFERROR(INDEX('Training &amp; Accreditation Items'!$F$11:$F$263, MATCH(IFERROR(INDEX($C$11:$C$263, MATCH($AH511, $Z$11:$Z$263, 0)), ""), 'Training &amp; Accreditation Items'!$B$11:$B$263, 0)), "")))</f>
        <v/>
      </c>
      <c r="AO511" s="28" t="str">
        <f t="shared" si="80"/>
        <v/>
      </c>
      <c r="AQ511" s="106" t="str">
        <f t="shared" si="78"/>
        <v/>
      </c>
      <c r="AR511" s="109" t="str">
        <f t="shared" si="81"/>
        <v/>
      </c>
      <c r="AT511" s="134"/>
      <c r="AU511" s="135"/>
      <c r="AV511" s="135"/>
      <c r="AW511" s="115"/>
    </row>
    <row r="512" spans="34:49" ht="15" hidden="1" customHeight="1" x14ac:dyDescent="0.25">
      <c r="AH512" s="28">
        <v>249</v>
      </c>
      <c r="AJ512" s="101" t="str">
        <f t="shared" si="77"/>
        <v/>
      </c>
      <c r="AL512" s="101" t="str">
        <f t="shared" si="79"/>
        <v/>
      </c>
      <c r="AM512" s="28" t="str">
        <f>IF($AL512="", "", IF(IFERROR(INDEX('Training &amp; Accreditation Items'!$F$11:$F$263, MATCH(IFERROR(INDEX($C$11:$C$263, MATCH($AH512, $Z$11:$Z$263, 0)), ""), 'Training &amp; Accreditation Items'!$B$11:$B$263, 0)), "")="", "None", IFERROR(INDEX('Training &amp; Accreditation Items'!$F$11:$F$263, MATCH(IFERROR(INDEX($C$11:$C$263, MATCH($AH512, $Z$11:$Z$263, 0)), ""), 'Training &amp; Accreditation Items'!$B$11:$B$263, 0)), "")))</f>
        <v/>
      </c>
      <c r="AO512" s="28" t="str">
        <f t="shared" si="80"/>
        <v/>
      </c>
      <c r="AQ512" s="106" t="str">
        <f t="shared" si="78"/>
        <v/>
      </c>
      <c r="AR512" s="109" t="str">
        <f t="shared" si="81"/>
        <v/>
      </c>
      <c r="AT512" s="134"/>
      <c r="AU512" s="135"/>
      <c r="AV512" s="135"/>
      <c r="AW512" s="115"/>
    </row>
    <row r="513" spans="34:49" ht="15" hidden="1" customHeight="1" x14ac:dyDescent="0.25">
      <c r="AH513" s="28">
        <v>250</v>
      </c>
      <c r="AJ513" s="101" t="str">
        <f t="shared" si="77"/>
        <v/>
      </c>
      <c r="AL513" s="101" t="str">
        <f t="shared" si="79"/>
        <v/>
      </c>
      <c r="AM513" s="28" t="str">
        <f>IF($AL513="", "", IF(IFERROR(INDEX('Training &amp; Accreditation Items'!$F$11:$F$263, MATCH(IFERROR(INDEX($C$11:$C$263, MATCH($AH513, $Z$11:$Z$263, 0)), ""), 'Training &amp; Accreditation Items'!$B$11:$B$263, 0)), "")="", "None", IFERROR(INDEX('Training &amp; Accreditation Items'!$F$11:$F$263, MATCH(IFERROR(INDEX($C$11:$C$263, MATCH($AH513, $Z$11:$Z$263, 0)), ""), 'Training &amp; Accreditation Items'!$B$11:$B$263, 0)), "")))</f>
        <v/>
      </c>
      <c r="AO513" s="28" t="str">
        <f t="shared" si="80"/>
        <v/>
      </c>
      <c r="AQ513" s="106" t="str">
        <f t="shared" si="78"/>
        <v/>
      </c>
      <c r="AR513" s="109" t="str">
        <f t="shared" si="81"/>
        <v/>
      </c>
      <c r="AT513" s="134"/>
      <c r="AU513" s="135"/>
      <c r="AV513" s="135"/>
      <c r="AW513" s="115"/>
    </row>
    <row r="514" spans="34:49" ht="15" hidden="1" customHeight="1" x14ac:dyDescent="0.25">
      <c r="AH514" s="28">
        <v>251</v>
      </c>
      <c r="AJ514" s="101" t="str">
        <f t="shared" si="77"/>
        <v/>
      </c>
      <c r="AL514" s="101" t="str">
        <f t="shared" si="79"/>
        <v/>
      </c>
      <c r="AM514" s="28" t="str">
        <f>IF($AL514="", "", IF(IFERROR(INDEX('Training &amp; Accreditation Items'!$F$11:$F$263, MATCH(IFERROR(INDEX($C$11:$C$263, MATCH($AH514, $Z$11:$Z$263, 0)), ""), 'Training &amp; Accreditation Items'!$B$11:$B$263, 0)), "")="", "None", IFERROR(INDEX('Training &amp; Accreditation Items'!$F$11:$F$263, MATCH(IFERROR(INDEX($C$11:$C$263, MATCH($AH514, $Z$11:$Z$263, 0)), ""), 'Training &amp; Accreditation Items'!$B$11:$B$263, 0)), "")))</f>
        <v/>
      </c>
      <c r="AO514" s="28" t="str">
        <f t="shared" si="80"/>
        <v/>
      </c>
      <c r="AQ514" s="106" t="str">
        <f t="shared" si="78"/>
        <v/>
      </c>
      <c r="AR514" s="109" t="str">
        <f t="shared" si="81"/>
        <v/>
      </c>
      <c r="AT514" s="134"/>
      <c r="AU514" s="135"/>
      <c r="AV514" s="135"/>
      <c r="AW514" s="115"/>
    </row>
    <row r="515" spans="34:49" ht="15" hidden="1" customHeight="1" x14ac:dyDescent="0.25">
      <c r="AH515" s="28">
        <v>252</v>
      </c>
      <c r="AJ515" s="101" t="str">
        <f t="shared" si="77"/>
        <v/>
      </c>
      <c r="AL515" s="101" t="str">
        <f t="shared" si="79"/>
        <v/>
      </c>
      <c r="AM515" s="28" t="str">
        <f>IF($AL515="", "", IF(IFERROR(INDEX('Training &amp; Accreditation Items'!$F$11:$F$263, MATCH(IFERROR(INDEX($C$11:$C$263, MATCH($AH515, $Z$11:$Z$263, 0)), ""), 'Training &amp; Accreditation Items'!$B$11:$B$263, 0)), "")="", "None", IFERROR(INDEX('Training &amp; Accreditation Items'!$F$11:$F$263, MATCH(IFERROR(INDEX($C$11:$C$263, MATCH($AH515, $Z$11:$Z$263, 0)), ""), 'Training &amp; Accreditation Items'!$B$11:$B$263, 0)), "")))</f>
        <v/>
      </c>
      <c r="AO515" s="28" t="str">
        <f t="shared" si="80"/>
        <v/>
      </c>
      <c r="AQ515" s="106" t="str">
        <f t="shared" si="78"/>
        <v/>
      </c>
      <c r="AR515" s="109" t="str">
        <f t="shared" si="81"/>
        <v/>
      </c>
      <c r="AT515" s="134"/>
      <c r="AU515" s="135"/>
      <c r="AV515" s="135"/>
      <c r="AW515" s="115"/>
    </row>
    <row r="516" spans="34:49" ht="15" hidden="1" customHeight="1" x14ac:dyDescent="0.25">
      <c r="AH516" s="29">
        <v>253</v>
      </c>
      <c r="AJ516" s="102" t="str">
        <f t="shared" si="77"/>
        <v/>
      </c>
      <c r="AL516" s="101" t="str">
        <f t="shared" si="79"/>
        <v/>
      </c>
      <c r="AM516" s="28" t="str">
        <f>IF($AL516="", "", IF(IFERROR(INDEX('Training &amp; Accreditation Items'!$F$11:$F$263, MATCH(IFERROR(INDEX($C$11:$C$263, MATCH($AH516, $Z$11:$Z$263, 0)), ""), 'Training &amp; Accreditation Items'!$B$11:$B$263, 0)), "")="", "None", IFERROR(INDEX('Training &amp; Accreditation Items'!$F$11:$F$263, MATCH(IFERROR(INDEX($C$11:$C$263, MATCH($AH516, $Z$11:$Z$263, 0)), ""), 'Training &amp; Accreditation Items'!$B$11:$B$263, 0)), "")))</f>
        <v/>
      </c>
      <c r="AO516" s="28" t="str">
        <f t="shared" si="80"/>
        <v/>
      </c>
      <c r="AQ516" s="106" t="str">
        <f t="shared" si="78"/>
        <v/>
      </c>
      <c r="AR516" s="109" t="str">
        <f t="shared" si="81"/>
        <v/>
      </c>
      <c r="AT516" s="134"/>
      <c r="AU516" s="135"/>
      <c r="AV516" s="135"/>
      <c r="AW516" s="115"/>
    </row>
    <row r="517" spans="34:49" ht="15" hidden="1" customHeight="1" x14ac:dyDescent="0.25">
      <c r="AH517" s="27">
        <v>1</v>
      </c>
      <c r="AJ517" s="100">
        <f t="shared" ref="AJ517:AJ580" si="82">IF(AJ264="", "", DATE(YEAR($AJ11), MONTH(AJ264)+$X11, DAY(AJ264)))</f>
        <v>44105</v>
      </c>
      <c r="AL517" s="101" t="str">
        <f t="shared" ca="1" si="79"/>
        <v/>
      </c>
      <c r="AM517" s="28" t="str">
        <f ca="1">IF($AL517="", "", IF(IFERROR(INDEX('Training &amp; Accreditation Items'!$F$11:$F$263, MATCH(IFERROR(INDEX($C$11:$C$263, MATCH($AH517, $Z$11:$Z$263, 0)), ""), 'Training &amp; Accreditation Items'!$B$11:$B$263, 0)), "")="", "None", IFERROR(INDEX('Training &amp; Accreditation Items'!$F$11:$F$263, MATCH(IFERROR(INDEX($C$11:$C$263, MATCH($AH517, $Z$11:$Z$263, 0)), ""), 'Training &amp; Accreditation Items'!$B$11:$B$263, 0)), "")))</f>
        <v/>
      </c>
      <c r="AO517" s="28" t="str">
        <f t="shared" ca="1" si="80"/>
        <v/>
      </c>
      <c r="AQ517" s="106" t="str">
        <f t="shared" ca="1" si="78"/>
        <v/>
      </c>
      <c r="AR517" s="109" t="str">
        <f t="shared" ca="1" si="81"/>
        <v/>
      </c>
      <c r="AT517" s="134"/>
      <c r="AU517" s="135"/>
      <c r="AV517" s="135"/>
      <c r="AW517" s="115"/>
    </row>
    <row r="518" spans="34:49" ht="15" hidden="1" customHeight="1" x14ac:dyDescent="0.25">
      <c r="AH518" s="28">
        <v>2</v>
      </c>
      <c r="AJ518" s="101">
        <f t="shared" si="82"/>
        <v>44105</v>
      </c>
      <c r="AL518" s="101" t="str">
        <f t="shared" ca="1" si="79"/>
        <v/>
      </c>
      <c r="AM518" s="28" t="str">
        <f ca="1">IF($AL518="", "", IF(IFERROR(INDEX('Training &amp; Accreditation Items'!$F$11:$F$263, MATCH(IFERROR(INDEX($C$11:$C$263, MATCH($AH518, $Z$11:$Z$263, 0)), ""), 'Training &amp; Accreditation Items'!$B$11:$B$263, 0)), "")="", "None", IFERROR(INDEX('Training &amp; Accreditation Items'!$F$11:$F$263, MATCH(IFERROR(INDEX($C$11:$C$263, MATCH($AH518, $Z$11:$Z$263, 0)), ""), 'Training &amp; Accreditation Items'!$B$11:$B$263, 0)), "")))</f>
        <v/>
      </c>
      <c r="AO518" s="28" t="str">
        <f t="shared" ca="1" si="80"/>
        <v/>
      </c>
      <c r="AQ518" s="106" t="str">
        <f t="shared" ca="1" si="78"/>
        <v/>
      </c>
      <c r="AR518" s="109" t="str">
        <f t="shared" ca="1" si="81"/>
        <v/>
      </c>
      <c r="AT518" s="134"/>
      <c r="AU518" s="135"/>
      <c r="AV518" s="135"/>
      <c r="AW518" s="115"/>
    </row>
    <row r="519" spans="34:49" ht="15" hidden="1" customHeight="1" x14ac:dyDescent="0.25">
      <c r="AH519" s="28">
        <v>3</v>
      </c>
      <c r="AJ519" s="101">
        <f t="shared" si="82"/>
        <v>44105</v>
      </c>
      <c r="AL519" s="101" t="str">
        <f t="shared" ca="1" si="79"/>
        <v/>
      </c>
      <c r="AM519" s="28" t="str">
        <f ca="1">IF($AL519="", "", IF(IFERROR(INDEX('Training &amp; Accreditation Items'!$F$11:$F$263, MATCH(IFERROR(INDEX($C$11:$C$263, MATCH($AH519, $Z$11:$Z$263, 0)), ""), 'Training &amp; Accreditation Items'!$B$11:$B$263, 0)), "")="", "None", IFERROR(INDEX('Training &amp; Accreditation Items'!$F$11:$F$263, MATCH(IFERROR(INDEX($C$11:$C$263, MATCH($AH519, $Z$11:$Z$263, 0)), ""), 'Training &amp; Accreditation Items'!$B$11:$B$263, 0)), "")))</f>
        <v/>
      </c>
      <c r="AO519" s="28" t="str">
        <f t="shared" ca="1" si="80"/>
        <v/>
      </c>
      <c r="AQ519" s="106" t="str">
        <f t="shared" ca="1" si="78"/>
        <v/>
      </c>
      <c r="AR519" s="109" t="str">
        <f t="shared" ca="1" si="81"/>
        <v/>
      </c>
      <c r="AT519" s="134"/>
      <c r="AU519" s="135"/>
      <c r="AV519" s="135"/>
      <c r="AW519" s="115"/>
    </row>
    <row r="520" spans="34:49" ht="15" hidden="1" customHeight="1" x14ac:dyDescent="0.25">
      <c r="AH520" s="28">
        <v>4</v>
      </c>
      <c r="AJ520" s="101">
        <f t="shared" si="82"/>
        <v>44105</v>
      </c>
      <c r="AL520" s="101" t="str">
        <f t="shared" ca="1" si="79"/>
        <v/>
      </c>
      <c r="AM520" s="28" t="str">
        <f ca="1">IF($AL520="", "", IF(IFERROR(INDEX('Training &amp; Accreditation Items'!$F$11:$F$263, MATCH(IFERROR(INDEX($C$11:$C$263, MATCH($AH520, $Z$11:$Z$263, 0)), ""), 'Training &amp; Accreditation Items'!$B$11:$B$263, 0)), "")="", "None", IFERROR(INDEX('Training &amp; Accreditation Items'!$F$11:$F$263, MATCH(IFERROR(INDEX($C$11:$C$263, MATCH($AH520, $Z$11:$Z$263, 0)), ""), 'Training &amp; Accreditation Items'!$B$11:$B$263, 0)), "")))</f>
        <v/>
      </c>
      <c r="AO520" s="28" t="str">
        <f t="shared" ca="1" si="80"/>
        <v/>
      </c>
      <c r="AQ520" s="106" t="str">
        <f t="shared" ca="1" si="78"/>
        <v/>
      </c>
      <c r="AR520" s="109" t="str">
        <f t="shared" ca="1" si="81"/>
        <v/>
      </c>
      <c r="AT520" s="134"/>
      <c r="AU520" s="135"/>
      <c r="AV520" s="135"/>
      <c r="AW520" s="115"/>
    </row>
    <row r="521" spans="34:49" ht="15" hidden="1" customHeight="1" x14ac:dyDescent="0.25">
      <c r="AH521" s="28">
        <v>5</v>
      </c>
      <c r="AJ521" s="101">
        <f t="shared" si="82"/>
        <v>44105</v>
      </c>
      <c r="AL521" s="101" t="str">
        <f t="shared" ca="1" si="79"/>
        <v/>
      </c>
      <c r="AM521" s="28" t="str">
        <f ca="1">IF($AL521="", "", IF(IFERROR(INDEX('Training &amp; Accreditation Items'!$F$11:$F$263, MATCH(IFERROR(INDEX($C$11:$C$263, MATCH($AH521, $Z$11:$Z$263, 0)), ""), 'Training &amp; Accreditation Items'!$B$11:$B$263, 0)), "")="", "None", IFERROR(INDEX('Training &amp; Accreditation Items'!$F$11:$F$263, MATCH(IFERROR(INDEX($C$11:$C$263, MATCH($AH521, $Z$11:$Z$263, 0)), ""), 'Training &amp; Accreditation Items'!$B$11:$B$263, 0)), "")))</f>
        <v/>
      </c>
      <c r="AO521" s="28" t="str">
        <f t="shared" ca="1" si="80"/>
        <v/>
      </c>
      <c r="AQ521" s="106" t="str">
        <f t="shared" ca="1" si="78"/>
        <v/>
      </c>
      <c r="AR521" s="109" t="str">
        <f t="shared" ca="1" si="81"/>
        <v/>
      </c>
      <c r="AT521" s="134"/>
      <c r="AU521" s="135"/>
      <c r="AV521" s="135"/>
      <c r="AW521" s="115"/>
    </row>
    <row r="522" spans="34:49" ht="15" hidden="1" customHeight="1" x14ac:dyDescent="0.25">
      <c r="AH522" s="28">
        <v>6</v>
      </c>
      <c r="AJ522" s="101">
        <f t="shared" si="82"/>
        <v>44105</v>
      </c>
      <c r="AL522" s="101" t="str">
        <f t="shared" ca="1" si="79"/>
        <v/>
      </c>
      <c r="AM522" s="28" t="str">
        <f ca="1">IF($AL522="", "", IF(IFERROR(INDEX('Training &amp; Accreditation Items'!$F$11:$F$263, MATCH(IFERROR(INDEX($C$11:$C$263, MATCH($AH522, $Z$11:$Z$263, 0)), ""), 'Training &amp; Accreditation Items'!$B$11:$B$263, 0)), "")="", "None", IFERROR(INDEX('Training &amp; Accreditation Items'!$F$11:$F$263, MATCH(IFERROR(INDEX($C$11:$C$263, MATCH($AH522, $Z$11:$Z$263, 0)), ""), 'Training &amp; Accreditation Items'!$B$11:$B$263, 0)), "")))</f>
        <v/>
      </c>
      <c r="AO522" s="28" t="str">
        <f t="shared" ca="1" si="80"/>
        <v/>
      </c>
      <c r="AQ522" s="106" t="str">
        <f t="shared" ca="1" si="78"/>
        <v/>
      </c>
      <c r="AR522" s="109" t="str">
        <f t="shared" ca="1" si="81"/>
        <v/>
      </c>
      <c r="AT522" s="134"/>
      <c r="AU522" s="135"/>
      <c r="AV522" s="135"/>
      <c r="AW522" s="115"/>
    </row>
    <row r="523" spans="34:49" ht="15" hidden="1" customHeight="1" x14ac:dyDescent="0.25">
      <c r="AH523" s="28">
        <v>7</v>
      </c>
      <c r="AJ523" s="101" t="str">
        <f t="shared" si="82"/>
        <v/>
      </c>
      <c r="AL523" s="101" t="str">
        <f t="shared" si="79"/>
        <v/>
      </c>
      <c r="AM523" s="28" t="str">
        <f>IF($AL523="", "", IF(IFERROR(INDEX('Training &amp; Accreditation Items'!$F$11:$F$263, MATCH(IFERROR(INDEX($C$11:$C$263, MATCH($AH523, $Z$11:$Z$263, 0)), ""), 'Training &amp; Accreditation Items'!$B$11:$B$263, 0)), "")="", "None", IFERROR(INDEX('Training &amp; Accreditation Items'!$F$11:$F$263, MATCH(IFERROR(INDEX($C$11:$C$263, MATCH($AH523, $Z$11:$Z$263, 0)), ""), 'Training &amp; Accreditation Items'!$B$11:$B$263, 0)), "")))</f>
        <v/>
      </c>
      <c r="AO523" s="28" t="str">
        <f t="shared" si="80"/>
        <v/>
      </c>
      <c r="AQ523" s="106" t="str">
        <f t="shared" ref="AQ523:AQ586" si="83">IF($AL523="", "", IFERROR(INDEX($I$11:$I$263, MATCH($AH523, $Z$11:$Z$263, 0)), ""))</f>
        <v/>
      </c>
      <c r="AR523" s="109" t="str">
        <f t="shared" si="81"/>
        <v/>
      </c>
      <c r="AT523" s="134"/>
      <c r="AU523" s="135"/>
      <c r="AV523" s="135"/>
      <c r="AW523" s="115"/>
    </row>
    <row r="524" spans="34:49" ht="15" hidden="1" customHeight="1" x14ac:dyDescent="0.25">
      <c r="AH524" s="28">
        <v>8</v>
      </c>
      <c r="AJ524" s="101" t="str">
        <f t="shared" si="82"/>
        <v/>
      </c>
      <c r="AL524" s="101" t="str">
        <f t="shared" ref="AL524:AL587" si="84">IF($AJ524="", "", IF(OR($AJ524&lt;$AJ$5, $AJ524&gt;$AJ$6), "", $AJ524))</f>
        <v/>
      </c>
      <c r="AM524" s="28" t="str">
        <f>IF($AL524="", "", IF(IFERROR(INDEX('Training &amp; Accreditation Items'!$F$11:$F$263, MATCH(IFERROR(INDEX($C$11:$C$263, MATCH($AH524, $Z$11:$Z$263, 0)), ""), 'Training &amp; Accreditation Items'!$B$11:$B$263, 0)), "")="", "None", IFERROR(INDEX('Training &amp; Accreditation Items'!$F$11:$F$263, MATCH(IFERROR(INDEX($C$11:$C$263, MATCH($AH524, $Z$11:$Z$263, 0)), ""), 'Training &amp; Accreditation Items'!$B$11:$B$263, 0)), "")))</f>
        <v/>
      </c>
      <c r="AO524" s="28" t="str">
        <f t="shared" ref="AO524:AO587" si="85">IF($AL524="", "", TEXT($AL524, "mmm yyyy"))</f>
        <v/>
      </c>
      <c r="AQ524" s="106" t="str">
        <f t="shared" si="83"/>
        <v/>
      </c>
      <c r="AR524" s="109" t="str">
        <f t="shared" ref="AR524:AR587" si="86">IF($AO524="", "", CONCATENATE($AO524, " - ", $AM524))</f>
        <v/>
      </c>
      <c r="AT524" s="134"/>
      <c r="AU524" s="135"/>
      <c r="AV524" s="135"/>
      <c r="AW524" s="115"/>
    </row>
    <row r="525" spans="34:49" ht="15" hidden="1" customHeight="1" x14ac:dyDescent="0.25">
      <c r="AH525" s="28">
        <v>9</v>
      </c>
      <c r="AJ525" s="101" t="str">
        <f t="shared" si="82"/>
        <v/>
      </c>
      <c r="AL525" s="101" t="str">
        <f t="shared" si="84"/>
        <v/>
      </c>
      <c r="AM525" s="28" t="str">
        <f>IF($AL525="", "", IF(IFERROR(INDEX('Training &amp; Accreditation Items'!$F$11:$F$263, MATCH(IFERROR(INDEX($C$11:$C$263, MATCH($AH525, $Z$11:$Z$263, 0)), ""), 'Training &amp; Accreditation Items'!$B$11:$B$263, 0)), "")="", "None", IFERROR(INDEX('Training &amp; Accreditation Items'!$F$11:$F$263, MATCH(IFERROR(INDEX($C$11:$C$263, MATCH($AH525, $Z$11:$Z$263, 0)), ""), 'Training &amp; Accreditation Items'!$B$11:$B$263, 0)), "")))</f>
        <v/>
      </c>
      <c r="AO525" s="28" t="str">
        <f t="shared" si="85"/>
        <v/>
      </c>
      <c r="AQ525" s="106" t="str">
        <f t="shared" si="83"/>
        <v/>
      </c>
      <c r="AR525" s="109" t="str">
        <f t="shared" si="86"/>
        <v/>
      </c>
      <c r="AT525" s="134"/>
      <c r="AU525" s="135"/>
      <c r="AV525" s="135"/>
      <c r="AW525" s="115"/>
    </row>
    <row r="526" spans="34:49" ht="15" hidden="1" customHeight="1" x14ac:dyDescent="0.25">
      <c r="AH526" s="28">
        <v>10</v>
      </c>
      <c r="AJ526" s="101" t="str">
        <f t="shared" si="82"/>
        <v/>
      </c>
      <c r="AL526" s="101" t="str">
        <f t="shared" si="84"/>
        <v/>
      </c>
      <c r="AM526" s="28" t="str">
        <f>IF($AL526="", "", IF(IFERROR(INDEX('Training &amp; Accreditation Items'!$F$11:$F$263, MATCH(IFERROR(INDEX($C$11:$C$263, MATCH($AH526, $Z$11:$Z$263, 0)), ""), 'Training &amp; Accreditation Items'!$B$11:$B$263, 0)), "")="", "None", IFERROR(INDEX('Training &amp; Accreditation Items'!$F$11:$F$263, MATCH(IFERROR(INDEX($C$11:$C$263, MATCH($AH526, $Z$11:$Z$263, 0)), ""), 'Training &amp; Accreditation Items'!$B$11:$B$263, 0)), "")))</f>
        <v/>
      </c>
      <c r="AO526" s="28" t="str">
        <f t="shared" si="85"/>
        <v/>
      </c>
      <c r="AQ526" s="106" t="str">
        <f t="shared" si="83"/>
        <v/>
      </c>
      <c r="AR526" s="109" t="str">
        <f t="shared" si="86"/>
        <v/>
      </c>
      <c r="AT526" s="134"/>
      <c r="AU526" s="135"/>
      <c r="AV526" s="135"/>
      <c r="AW526" s="115"/>
    </row>
    <row r="527" spans="34:49" ht="15" hidden="1" customHeight="1" x14ac:dyDescent="0.25">
      <c r="AH527" s="28">
        <v>11</v>
      </c>
      <c r="AJ527" s="101" t="str">
        <f t="shared" si="82"/>
        <v/>
      </c>
      <c r="AL527" s="101" t="str">
        <f t="shared" si="84"/>
        <v/>
      </c>
      <c r="AM527" s="28" t="str">
        <f>IF($AL527="", "", IF(IFERROR(INDEX('Training &amp; Accreditation Items'!$F$11:$F$263, MATCH(IFERROR(INDEX($C$11:$C$263, MATCH($AH527, $Z$11:$Z$263, 0)), ""), 'Training &amp; Accreditation Items'!$B$11:$B$263, 0)), "")="", "None", IFERROR(INDEX('Training &amp; Accreditation Items'!$F$11:$F$263, MATCH(IFERROR(INDEX($C$11:$C$263, MATCH($AH527, $Z$11:$Z$263, 0)), ""), 'Training &amp; Accreditation Items'!$B$11:$B$263, 0)), "")))</f>
        <v/>
      </c>
      <c r="AO527" s="28" t="str">
        <f t="shared" si="85"/>
        <v/>
      </c>
      <c r="AQ527" s="106" t="str">
        <f t="shared" si="83"/>
        <v/>
      </c>
      <c r="AR527" s="109" t="str">
        <f t="shared" si="86"/>
        <v/>
      </c>
      <c r="AT527" s="134"/>
      <c r="AU527" s="135"/>
      <c r="AV527" s="135"/>
      <c r="AW527" s="115"/>
    </row>
    <row r="528" spans="34:49" ht="15" hidden="1" customHeight="1" x14ac:dyDescent="0.25">
      <c r="AH528" s="28">
        <v>12</v>
      </c>
      <c r="AJ528" s="101" t="str">
        <f t="shared" si="82"/>
        <v/>
      </c>
      <c r="AL528" s="101" t="str">
        <f t="shared" si="84"/>
        <v/>
      </c>
      <c r="AM528" s="28" t="str">
        <f>IF($AL528="", "", IF(IFERROR(INDEX('Training &amp; Accreditation Items'!$F$11:$F$263, MATCH(IFERROR(INDEX($C$11:$C$263, MATCH($AH528, $Z$11:$Z$263, 0)), ""), 'Training &amp; Accreditation Items'!$B$11:$B$263, 0)), "")="", "None", IFERROR(INDEX('Training &amp; Accreditation Items'!$F$11:$F$263, MATCH(IFERROR(INDEX($C$11:$C$263, MATCH($AH528, $Z$11:$Z$263, 0)), ""), 'Training &amp; Accreditation Items'!$B$11:$B$263, 0)), "")))</f>
        <v/>
      </c>
      <c r="AO528" s="28" t="str">
        <f t="shared" si="85"/>
        <v/>
      </c>
      <c r="AQ528" s="106" t="str">
        <f t="shared" si="83"/>
        <v/>
      </c>
      <c r="AR528" s="109" t="str">
        <f t="shared" si="86"/>
        <v/>
      </c>
      <c r="AT528" s="134"/>
      <c r="AU528" s="135"/>
      <c r="AV528" s="135"/>
      <c r="AW528" s="115"/>
    </row>
    <row r="529" spans="34:49" ht="15" hidden="1" customHeight="1" x14ac:dyDescent="0.25">
      <c r="AH529" s="28">
        <v>13</v>
      </c>
      <c r="AJ529" s="101" t="str">
        <f t="shared" si="82"/>
        <v/>
      </c>
      <c r="AL529" s="101" t="str">
        <f t="shared" si="84"/>
        <v/>
      </c>
      <c r="AM529" s="28" t="str">
        <f>IF($AL529="", "", IF(IFERROR(INDEX('Training &amp; Accreditation Items'!$F$11:$F$263, MATCH(IFERROR(INDEX($C$11:$C$263, MATCH($AH529, $Z$11:$Z$263, 0)), ""), 'Training &amp; Accreditation Items'!$B$11:$B$263, 0)), "")="", "None", IFERROR(INDEX('Training &amp; Accreditation Items'!$F$11:$F$263, MATCH(IFERROR(INDEX($C$11:$C$263, MATCH($AH529, $Z$11:$Z$263, 0)), ""), 'Training &amp; Accreditation Items'!$B$11:$B$263, 0)), "")))</f>
        <v/>
      </c>
      <c r="AO529" s="28" t="str">
        <f t="shared" si="85"/>
        <v/>
      </c>
      <c r="AQ529" s="106" t="str">
        <f t="shared" si="83"/>
        <v/>
      </c>
      <c r="AR529" s="109" t="str">
        <f t="shared" si="86"/>
        <v/>
      </c>
      <c r="AT529" s="134"/>
      <c r="AU529" s="135"/>
      <c r="AV529" s="135"/>
      <c r="AW529" s="115"/>
    </row>
    <row r="530" spans="34:49" ht="15" hidden="1" customHeight="1" x14ac:dyDescent="0.25">
      <c r="AH530" s="28">
        <v>14</v>
      </c>
      <c r="AJ530" s="101" t="str">
        <f t="shared" si="82"/>
        <v/>
      </c>
      <c r="AL530" s="101" t="str">
        <f t="shared" si="84"/>
        <v/>
      </c>
      <c r="AM530" s="28" t="str">
        <f>IF($AL530="", "", IF(IFERROR(INDEX('Training &amp; Accreditation Items'!$F$11:$F$263, MATCH(IFERROR(INDEX($C$11:$C$263, MATCH($AH530, $Z$11:$Z$263, 0)), ""), 'Training &amp; Accreditation Items'!$B$11:$B$263, 0)), "")="", "None", IFERROR(INDEX('Training &amp; Accreditation Items'!$F$11:$F$263, MATCH(IFERROR(INDEX($C$11:$C$263, MATCH($AH530, $Z$11:$Z$263, 0)), ""), 'Training &amp; Accreditation Items'!$B$11:$B$263, 0)), "")))</f>
        <v/>
      </c>
      <c r="AO530" s="28" t="str">
        <f t="shared" si="85"/>
        <v/>
      </c>
      <c r="AQ530" s="106" t="str">
        <f t="shared" si="83"/>
        <v/>
      </c>
      <c r="AR530" s="109" t="str">
        <f t="shared" si="86"/>
        <v/>
      </c>
      <c r="AT530" s="134"/>
      <c r="AU530" s="135"/>
      <c r="AV530" s="135"/>
      <c r="AW530" s="115"/>
    </row>
    <row r="531" spans="34:49" ht="15" hidden="1" customHeight="1" x14ac:dyDescent="0.25">
      <c r="AH531" s="28">
        <v>15</v>
      </c>
      <c r="AJ531" s="101" t="str">
        <f t="shared" si="82"/>
        <v/>
      </c>
      <c r="AL531" s="101" t="str">
        <f t="shared" si="84"/>
        <v/>
      </c>
      <c r="AM531" s="28" t="str">
        <f>IF($AL531="", "", IF(IFERROR(INDEX('Training &amp; Accreditation Items'!$F$11:$F$263, MATCH(IFERROR(INDEX($C$11:$C$263, MATCH($AH531, $Z$11:$Z$263, 0)), ""), 'Training &amp; Accreditation Items'!$B$11:$B$263, 0)), "")="", "None", IFERROR(INDEX('Training &amp; Accreditation Items'!$F$11:$F$263, MATCH(IFERROR(INDEX($C$11:$C$263, MATCH($AH531, $Z$11:$Z$263, 0)), ""), 'Training &amp; Accreditation Items'!$B$11:$B$263, 0)), "")))</f>
        <v/>
      </c>
      <c r="AO531" s="28" t="str">
        <f t="shared" si="85"/>
        <v/>
      </c>
      <c r="AQ531" s="106" t="str">
        <f t="shared" si="83"/>
        <v/>
      </c>
      <c r="AR531" s="109" t="str">
        <f t="shared" si="86"/>
        <v/>
      </c>
      <c r="AT531" s="134"/>
      <c r="AU531" s="135"/>
      <c r="AV531" s="135"/>
      <c r="AW531" s="115"/>
    </row>
    <row r="532" spans="34:49" ht="15" hidden="1" customHeight="1" x14ac:dyDescent="0.25">
      <c r="AH532" s="28">
        <v>16</v>
      </c>
      <c r="AJ532" s="101" t="str">
        <f t="shared" si="82"/>
        <v/>
      </c>
      <c r="AL532" s="101" t="str">
        <f t="shared" si="84"/>
        <v/>
      </c>
      <c r="AM532" s="28" t="str">
        <f>IF($AL532="", "", IF(IFERROR(INDEX('Training &amp; Accreditation Items'!$F$11:$F$263, MATCH(IFERROR(INDEX($C$11:$C$263, MATCH($AH532, $Z$11:$Z$263, 0)), ""), 'Training &amp; Accreditation Items'!$B$11:$B$263, 0)), "")="", "None", IFERROR(INDEX('Training &amp; Accreditation Items'!$F$11:$F$263, MATCH(IFERROR(INDEX($C$11:$C$263, MATCH($AH532, $Z$11:$Z$263, 0)), ""), 'Training &amp; Accreditation Items'!$B$11:$B$263, 0)), "")))</f>
        <v/>
      </c>
      <c r="AO532" s="28" t="str">
        <f t="shared" si="85"/>
        <v/>
      </c>
      <c r="AQ532" s="106" t="str">
        <f t="shared" si="83"/>
        <v/>
      </c>
      <c r="AR532" s="109" t="str">
        <f t="shared" si="86"/>
        <v/>
      </c>
      <c r="AT532" s="134"/>
      <c r="AU532" s="135"/>
      <c r="AV532" s="135"/>
      <c r="AW532" s="115"/>
    </row>
    <row r="533" spans="34:49" ht="15" hidden="1" customHeight="1" x14ac:dyDescent="0.25">
      <c r="AH533" s="28">
        <v>17</v>
      </c>
      <c r="AJ533" s="101" t="str">
        <f t="shared" si="82"/>
        <v/>
      </c>
      <c r="AL533" s="101" t="str">
        <f t="shared" si="84"/>
        <v/>
      </c>
      <c r="AM533" s="28" t="str">
        <f>IF($AL533="", "", IF(IFERROR(INDEX('Training &amp; Accreditation Items'!$F$11:$F$263, MATCH(IFERROR(INDEX($C$11:$C$263, MATCH($AH533, $Z$11:$Z$263, 0)), ""), 'Training &amp; Accreditation Items'!$B$11:$B$263, 0)), "")="", "None", IFERROR(INDEX('Training &amp; Accreditation Items'!$F$11:$F$263, MATCH(IFERROR(INDEX($C$11:$C$263, MATCH($AH533, $Z$11:$Z$263, 0)), ""), 'Training &amp; Accreditation Items'!$B$11:$B$263, 0)), "")))</f>
        <v/>
      </c>
      <c r="AO533" s="28" t="str">
        <f t="shared" si="85"/>
        <v/>
      </c>
      <c r="AQ533" s="106" t="str">
        <f t="shared" si="83"/>
        <v/>
      </c>
      <c r="AR533" s="109" t="str">
        <f t="shared" si="86"/>
        <v/>
      </c>
      <c r="AT533" s="134"/>
      <c r="AU533" s="135"/>
      <c r="AV533" s="135"/>
      <c r="AW533" s="115"/>
    </row>
    <row r="534" spans="34:49" ht="15" hidden="1" customHeight="1" x14ac:dyDescent="0.25">
      <c r="AH534" s="28">
        <v>18</v>
      </c>
      <c r="AJ534" s="101" t="str">
        <f t="shared" si="82"/>
        <v/>
      </c>
      <c r="AL534" s="101" t="str">
        <f t="shared" si="84"/>
        <v/>
      </c>
      <c r="AM534" s="28" t="str">
        <f>IF($AL534="", "", IF(IFERROR(INDEX('Training &amp; Accreditation Items'!$F$11:$F$263, MATCH(IFERROR(INDEX($C$11:$C$263, MATCH($AH534, $Z$11:$Z$263, 0)), ""), 'Training &amp; Accreditation Items'!$B$11:$B$263, 0)), "")="", "None", IFERROR(INDEX('Training &amp; Accreditation Items'!$F$11:$F$263, MATCH(IFERROR(INDEX($C$11:$C$263, MATCH($AH534, $Z$11:$Z$263, 0)), ""), 'Training &amp; Accreditation Items'!$B$11:$B$263, 0)), "")))</f>
        <v/>
      </c>
      <c r="AO534" s="28" t="str">
        <f t="shared" si="85"/>
        <v/>
      </c>
      <c r="AQ534" s="106" t="str">
        <f t="shared" si="83"/>
        <v/>
      </c>
      <c r="AR534" s="109" t="str">
        <f t="shared" si="86"/>
        <v/>
      </c>
      <c r="AT534" s="134"/>
      <c r="AU534" s="135"/>
      <c r="AV534" s="135"/>
      <c r="AW534" s="115"/>
    </row>
    <row r="535" spans="34:49" ht="15" hidden="1" customHeight="1" x14ac:dyDescent="0.25">
      <c r="AH535" s="28">
        <v>19</v>
      </c>
      <c r="AJ535" s="101" t="str">
        <f t="shared" si="82"/>
        <v/>
      </c>
      <c r="AL535" s="101" t="str">
        <f t="shared" si="84"/>
        <v/>
      </c>
      <c r="AM535" s="28" t="str">
        <f>IF($AL535="", "", IF(IFERROR(INDEX('Training &amp; Accreditation Items'!$F$11:$F$263, MATCH(IFERROR(INDEX($C$11:$C$263, MATCH($AH535, $Z$11:$Z$263, 0)), ""), 'Training &amp; Accreditation Items'!$B$11:$B$263, 0)), "")="", "None", IFERROR(INDEX('Training &amp; Accreditation Items'!$F$11:$F$263, MATCH(IFERROR(INDEX($C$11:$C$263, MATCH($AH535, $Z$11:$Z$263, 0)), ""), 'Training &amp; Accreditation Items'!$B$11:$B$263, 0)), "")))</f>
        <v/>
      </c>
      <c r="AO535" s="28" t="str">
        <f t="shared" si="85"/>
        <v/>
      </c>
      <c r="AQ535" s="106" t="str">
        <f t="shared" si="83"/>
        <v/>
      </c>
      <c r="AR535" s="109" t="str">
        <f t="shared" si="86"/>
        <v/>
      </c>
      <c r="AT535" s="134"/>
      <c r="AU535" s="135"/>
      <c r="AV535" s="135"/>
      <c r="AW535" s="115"/>
    </row>
    <row r="536" spans="34:49" ht="15" hidden="1" customHeight="1" x14ac:dyDescent="0.25">
      <c r="AH536" s="28">
        <v>20</v>
      </c>
      <c r="AJ536" s="101" t="str">
        <f t="shared" si="82"/>
        <v/>
      </c>
      <c r="AL536" s="101" t="str">
        <f t="shared" si="84"/>
        <v/>
      </c>
      <c r="AM536" s="28" t="str">
        <f>IF($AL536="", "", IF(IFERROR(INDEX('Training &amp; Accreditation Items'!$F$11:$F$263, MATCH(IFERROR(INDEX($C$11:$C$263, MATCH($AH536, $Z$11:$Z$263, 0)), ""), 'Training &amp; Accreditation Items'!$B$11:$B$263, 0)), "")="", "None", IFERROR(INDEX('Training &amp; Accreditation Items'!$F$11:$F$263, MATCH(IFERROR(INDEX($C$11:$C$263, MATCH($AH536, $Z$11:$Z$263, 0)), ""), 'Training &amp; Accreditation Items'!$B$11:$B$263, 0)), "")))</f>
        <v/>
      </c>
      <c r="AO536" s="28" t="str">
        <f t="shared" si="85"/>
        <v/>
      </c>
      <c r="AQ536" s="106" t="str">
        <f t="shared" si="83"/>
        <v/>
      </c>
      <c r="AR536" s="109" t="str">
        <f t="shared" si="86"/>
        <v/>
      </c>
      <c r="AT536" s="134"/>
      <c r="AU536" s="135"/>
      <c r="AV536" s="135"/>
      <c r="AW536" s="115"/>
    </row>
    <row r="537" spans="34:49" ht="15" hidden="1" customHeight="1" x14ac:dyDescent="0.25">
      <c r="AH537" s="28">
        <v>21</v>
      </c>
      <c r="AJ537" s="101" t="str">
        <f t="shared" si="82"/>
        <v/>
      </c>
      <c r="AL537" s="101" t="str">
        <f t="shared" si="84"/>
        <v/>
      </c>
      <c r="AM537" s="28" t="str">
        <f>IF($AL537="", "", IF(IFERROR(INDEX('Training &amp; Accreditation Items'!$F$11:$F$263, MATCH(IFERROR(INDEX($C$11:$C$263, MATCH($AH537, $Z$11:$Z$263, 0)), ""), 'Training &amp; Accreditation Items'!$B$11:$B$263, 0)), "")="", "None", IFERROR(INDEX('Training &amp; Accreditation Items'!$F$11:$F$263, MATCH(IFERROR(INDEX($C$11:$C$263, MATCH($AH537, $Z$11:$Z$263, 0)), ""), 'Training &amp; Accreditation Items'!$B$11:$B$263, 0)), "")))</f>
        <v/>
      </c>
      <c r="AO537" s="28" t="str">
        <f t="shared" si="85"/>
        <v/>
      </c>
      <c r="AQ537" s="106" t="str">
        <f t="shared" si="83"/>
        <v/>
      </c>
      <c r="AR537" s="109" t="str">
        <f t="shared" si="86"/>
        <v/>
      </c>
      <c r="AT537" s="134"/>
      <c r="AU537" s="135"/>
      <c r="AV537" s="135"/>
      <c r="AW537" s="115"/>
    </row>
    <row r="538" spans="34:49" ht="15" hidden="1" customHeight="1" x14ac:dyDescent="0.25">
      <c r="AH538" s="28">
        <v>22</v>
      </c>
      <c r="AJ538" s="101" t="str">
        <f t="shared" si="82"/>
        <v/>
      </c>
      <c r="AL538" s="101" t="str">
        <f t="shared" si="84"/>
        <v/>
      </c>
      <c r="AM538" s="28" t="str">
        <f>IF($AL538="", "", IF(IFERROR(INDEX('Training &amp; Accreditation Items'!$F$11:$F$263, MATCH(IFERROR(INDEX($C$11:$C$263, MATCH($AH538, $Z$11:$Z$263, 0)), ""), 'Training &amp; Accreditation Items'!$B$11:$B$263, 0)), "")="", "None", IFERROR(INDEX('Training &amp; Accreditation Items'!$F$11:$F$263, MATCH(IFERROR(INDEX($C$11:$C$263, MATCH($AH538, $Z$11:$Z$263, 0)), ""), 'Training &amp; Accreditation Items'!$B$11:$B$263, 0)), "")))</f>
        <v/>
      </c>
      <c r="AO538" s="28" t="str">
        <f t="shared" si="85"/>
        <v/>
      </c>
      <c r="AQ538" s="106" t="str">
        <f t="shared" si="83"/>
        <v/>
      </c>
      <c r="AR538" s="109" t="str">
        <f t="shared" si="86"/>
        <v/>
      </c>
      <c r="AT538" s="134"/>
      <c r="AU538" s="135"/>
      <c r="AV538" s="135"/>
      <c r="AW538" s="115"/>
    </row>
    <row r="539" spans="34:49" ht="15" hidden="1" customHeight="1" x14ac:dyDescent="0.25">
      <c r="AH539" s="28">
        <v>23</v>
      </c>
      <c r="AJ539" s="101" t="str">
        <f t="shared" si="82"/>
        <v/>
      </c>
      <c r="AL539" s="101" t="str">
        <f t="shared" si="84"/>
        <v/>
      </c>
      <c r="AM539" s="28" t="str">
        <f>IF($AL539="", "", IF(IFERROR(INDEX('Training &amp; Accreditation Items'!$F$11:$F$263, MATCH(IFERROR(INDEX($C$11:$C$263, MATCH($AH539, $Z$11:$Z$263, 0)), ""), 'Training &amp; Accreditation Items'!$B$11:$B$263, 0)), "")="", "None", IFERROR(INDEX('Training &amp; Accreditation Items'!$F$11:$F$263, MATCH(IFERROR(INDEX($C$11:$C$263, MATCH($AH539, $Z$11:$Z$263, 0)), ""), 'Training &amp; Accreditation Items'!$B$11:$B$263, 0)), "")))</f>
        <v/>
      </c>
      <c r="AO539" s="28" t="str">
        <f t="shared" si="85"/>
        <v/>
      </c>
      <c r="AQ539" s="106" t="str">
        <f t="shared" si="83"/>
        <v/>
      </c>
      <c r="AR539" s="109" t="str">
        <f t="shared" si="86"/>
        <v/>
      </c>
      <c r="AT539" s="134"/>
      <c r="AU539" s="135"/>
      <c r="AV539" s="135"/>
      <c r="AW539" s="115"/>
    </row>
    <row r="540" spans="34:49" ht="15" hidden="1" customHeight="1" x14ac:dyDescent="0.25">
      <c r="AH540" s="28">
        <v>24</v>
      </c>
      <c r="AJ540" s="101" t="str">
        <f t="shared" si="82"/>
        <v/>
      </c>
      <c r="AL540" s="101" t="str">
        <f t="shared" si="84"/>
        <v/>
      </c>
      <c r="AM540" s="28" t="str">
        <f>IF($AL540="", "", IF(IFERROR(INDEX('Training &amp; Accreditation Items'!$F$11:$F$263, MATCH(IFERROR(INDEX($C$11:$C$263, MATCH($AH540, $Z$11:$Z$263, 0)), ""), 'Training &amp; Accreditation Items'!$B$11:$B$263, 0)), "")="", "None", IFERROR(INDEX('Training &amp; Accreditation Items'!$F$11:$F$263, MATCH(IFERROR(INDEX($C$11:$C$263, MATCH($AH540, $Z$11:$Z$263, 0)), ""), 'Training &amp; Accreditation Items'!$B$11:$B$263, 0)), "")))</f>
        <v/>
      </c>
      <c r="AO540" s="28" t="str">
        <f t="shared" si="85"/>
        <v/>
      </c>
      <c r="AQ540" s="106" t="str">
        <f t="shared" si="83"/>
        <v/>
      </c>
      <c r="AR540" s="109" t="str">
        <f t="shared" si="86"/>
        <v/>
      </c>
      <c r="AT540" s="134"/>
      <c r="AU540" s="135"/>
      <c r="AV540" s="135"/>
      <c r="AW540" s="115"/>
    </row>
    <row r="541" spans="34:49" ht="15" hidden="1" customHeight="1" x14ac:dyDescent="0.25">
      <c r="AH541" s="28">
        <v>25</v>
      </c>
      <c r="AJ541" s="101" t="str">
        <f t="shared" si="82"/>
        <v/>
      </c>
      <c r="AL541" s="101" t="str">
        <f t="shared" si="84"/>
        <v/>
      </c>
      <c r="AM541" s="28" t="str">
        <f>IF($AL541="", "", IF(IFERROR(INDEX('Training &amp; Accreditation Items'!$F$11:$F$263, MATCH(IFERROR(INDEX($C$11:$C$263, MATCH($AH541, $Z$11:$Z$263, 0)), ""), 'Training &amp; Accreditation Items'!$B$11:$B$263, 0)), "")="", "None", IFERROR(INDEX('Training &amp; Accreditation Items'!$F$11:$F$263, MATCH(IFERROR(INDEX($C$11:$C$263, MATCH($AH541, $Z$11:$Z$263, 0)), ""), 'Training &amp; Accreditation Items'!$B$11:$B$263, 0)), "")))</f>
        <v/>
      </c>
      <c r="AO541" s="28" t="str">
        <f t="shared" si="85"/>
        <v/>
      </c>
      <c r="AQ541" s="106" t="str">
        <f t="shared" si="83"/>
        <v/>
      </c>
      <c r="AR541" s="109" t="str">
        <f t="shared" si="86"/>
        <v/>
      </c>
      <c r="AT541" s="134"/>
      <c r="AU541" s="135"/>
      <c r="AV541" s="135"/>
      <c r="AW541" s="115"/>
    </row>
    <row r="542" spans="34:49" ht="15" hidden="1" customHeight="1" x14ac:dyDescent="0.25">
      <c r="AH542" s="28">
        <v>26</v>
      </c>
      <c r="AJ542" s="101" t="str">
        <f t="shared" si="82"/>
        <v/>
      </c>
      <c r="AL542" s="101" t="str">
        <f t="shared" si="84"/>
        <v/>
      </c>
      <c r="AM542" s="28" t="str">
        <f>IF($AL542="", "", IF(IFERROR(INDEX('Training &amp; Accreditation Items'!$F$11:$F$263, MATCH(IFERROR(INDEX($C$11:$C$263, MATCH($AH542, $Z$11:$Z$263, 0)), ""), 'Training &amp; Accreditation Items'!$B$11:$B$263, 0)), "")="", "None", IFERROR(INDEX('Training &amp; Accreditation Items'!$F$11:$F$263, MATCH(IFERROR(INDEX($C$11:$C$263, MATCH($AH542, $Z$11:$Z$263, 0)), ""), 'Training &amp; Accreditation Items'!$B$11:$B$263, 0)), "")))</f>
        <v/>
      </c>
      <c r="AO542" s="28" t="str">
        <f t="shared" si="85"/>
        <v/>
      </c>
      <c r="AQ542" s="106" t="str">
        <f t="shared" si="83"/>
        <v/>
      </c>
      <c r="AR542" s="109" t="str">
        <f t="shared" si="86"/>
        <v/>
      </c>
      <c r="AT542" s="134"/>
      <c r="AU542" s="135"/>
      <c r="AV542" s="135"/>
      <c r="AW542" s="115"/>
    </row>
    <row r="543" spans="34:49" ht="15" hidden="1" customHeight="1" x14ac:dyDescent="0.25">
      <c r="AH543" s="28">
        <v>27</v>
      </c>
      <c r="AJ543" s="101" t="str">
        <f t="shared" si="82"/>
        <v/>
      </c>
      <c r="AL543" s="101" t="str">
        <f t="shared" si="84"/>
        <v/>
      </c>
      <c r="AM543" s="28" t="str">
        <f>IF($AL543="", "", IF(IFERROR(INDEX('Training &amp; Accreditation Items'!$F$11:$F$263, MATCH(IFERROR(INDEX($C$11:$C$263, MATCH($AH543, $Z$11:$Z$263, 0)), ""), 'Training &amp; Accreditation Items'!$B$11:$B$263, 0)), "")="", "None", IFERROR(INDEX('Training &amp; Accreditation Items'!$F$11:$F$263, MATCH(IFERROR(INDEX($C$11:$C$263, MATCH($AH543, $Z$11:$Z$263, 0)), ""), 'Training &amp; Accreditation Items'!$B$11:$B$263, 0)), "")))</f>
        <v/>
      </c>
      <c r="AO543" s="28" t="str">
        <f t="shared" si="85"/>
        <v/>
      </c>
      <c r="AQ543" s="106" t="str">
        <f t="shared" si="83"/>
        <v/>
      </c>
      <c r="AR543" s="109" t="str">
        <f t="shared" si="86"/>
        <v/>
      </c>
      <c r="AT543" s="134"/>
      <c r="AU543" s="135"/>
      <c r="AV543" s="135"/>
      <c r="AW543" s="115"/>
    </row>
    <row r="544" spans="34:49" ht="15" hidden="1" customHeight="1" x14ac:dyDescent="0.25">
      <c r="AH544" s="28">
        <v>28</v>
      </c>
      <c r="AJ544" s="101" t="str">
        <f t="shared" si="82"/>
        <v/>
      </c>
      <c r="AL544" s="101" t="str">
        <f t="shared" si="84"/>
        <v/>
      </c>
      <c r="AM544" s="28" t="str">
        <f>IF($AL544="", "", IF(IFERROR(INDEX('Training &amp; Accreditation Items'!$F$11:$F$263, MATCH(IFERROR(INDEX($C$11:$C$263, MATCH($AH544, $Z$11:$Z$263, 0)), ""), 'Training &amp; Accreditation Items'!$B$11:$B$263, 0)), "")="", "None", IFERROR(INDEX('Training &amp; Accreditation Items'!$F$11:$F$263, MATCH(IFERROR(INDEX($C$11:$C$263, MATCH($AH544, $Z$11:$Z$263, 0)), ""), 'Training &amp; Accreditation Items'!$B$11:$B$263, 0)), "")))</f>
        <v/>
      </c>
      <c r="AO544" s="28" t="str">
        <f t="shared" si="85"/>
        <v/>
      </c>
      <c r="AQ544" s="106" t="str">
        <f t="shared" si="83"/>
        <v/>
      </c>
      <c r="AR544" s="109" t="str">
        <f t="shared" si="86"/>
        <v/>
      </c>
      <c r="AT544" s="134"/>
      <c r="AU544" s="135"/>
      <c r="AV544" s="135"/>
      <c r="AW544" s="115"/>
    </row>
    <row r="545" spans="34:49" ht="15" hidden="1" customHeight="1" x14ac:dyDescent="0.25">
      <c r="AH545" s="28">
        <v>29</v>
      </c>
      <c r="AJ545" s="101" t="str">
        <f t="shared" si="82"/>
        <v/>
      </c>
      <c r="AL545" s="101" t="str">
        <f t="shared" si="84"/>
        <v/>
      </c>
      <c r="AM545" s="28" t="str">
        <f>IF($AL545="", "", IF(IFERROR(INDEX('Training &amp; Accreditation Items'!$F$11:$F$263, MATCH(IFERROR(INDEX($C$11:$C$263, MATCH($AH545, $Z$11:$Z$263, 0)), ""), 'Training &amp; Accreditation Items'!$B$11:$B$263, 0)), "")="", "None", IFERROR(INDEX('Training &amp; Accreditation Items'!$F$11:$F$263, MATCH(IFERROR(INDEX($C$11:$C$263, MATCH($AH545, $Z$11:$Z$263, 0)), ""), 'Training &amp; Accreditation Items'!$B$11:$B$263, 0)), "")))</f>
        <v/>
      </c>
      <c r="AO545" s="28" t="str">
        <f t="shared" si="85"/>
        <v/>
      </c>
      <c r="AQ545" s="106" t="str">
        <f t="shared" si="83"/>
        <v/>
      </c>
      <c r="AR545" s="109" t="str">
        <f t="shared" si="86"/>
        <v/>
      </c>
      <c r="AT545" s="134"/>
      <c r="AU545" s="135"/>
      <c r="AV545" s="135"/>
      <c r="AW545" s="115"/>
    </row>
    <row r="546" spans="34:49" ht="15" hidden="1" customHeight="1" x14ac:dyDescent="0.25">
      <c r="AH546" s="28">
        <v>30</v>
      </c>
      <c r="AJ546" s="101" t="str">
        <f t="shared" si="82"/>
        <v/>
      </c>
      <c r="AL546" s="101" t="str">
        <f t="shared" si="84"/>
        <v/>
      </c>
      <c r="AM546" s="28" t="str">
        <f>IF($AL546="", "", IF(IFERROR(INDEX('Training &amp; Accreditation Items'!$F$11:$F$263, MATCH(IFERROR(INDEX($C$11:$C$263, MATCH($AH546, $Z$11:$Z$263, 0)), ""), 'Training &amp; Accreditation Items'!$B$11:$B$263, 0)), "")="", "None", IFERROR(INDEX('Training &amp; Accreditation Items'!$F$11:$F$263, MATCH(IFERROR(INDEX($C$11:$C$263, MATCH($AH546, $Z$11:$Z$263, 0)), ""), 'Training &amp; Accreditation Items'!$B$11:$B$263, 0)), "")))</f>
        <v/>
      </c>
      <c r="AO546" s="28" t="str">
        <f t="shared" si="85"/>
        <v/>
      </c>
      <c r="AQ546" s="106" t="str">
        <f t="shared" si="83"/>
        <v/>
      </c>
      <c r="AR546" s="109" t="str">
        <f t="shared" si="86"/>
        <v/>
      </c>
      <c r="AT546" s="134"/>
      <c r="AU546" s="135"/>
      <c r="AV546" s="135"/>
      <c r="AW546" s="115"/>
    </row>
    <row r="547" spans="34:49" ht="15" hidden="1" customHeight="1" x14ac:dyDescent="0.25">
      <c r="AH547" s="28">
        <v>31</v>
      </c>
      <c r="AJ547" s="101" t="str">
        <f t="shared" si="82"/>
        <v/>
      </c>
      <c r="AL547" s="101" t="str">
        <f t="shared" si="84"/>
        <v/>
      </c>
      <c r="AM547" s="28" t="str">
        <f>IF($AL547="", "", IF(IFERROR(INDEX('Training &amp; Accreditation Items'!$F$11:$F$263, MATCH(IFERROR(INDEX($C$11:$C$263, MATCH($AH547, $Z$11:$Z$263, 0)), ""), 'Training &amp; Accreditation Items'!$B$11:$B$263, 0)), "")="", "None", IFERROR(INDEX('Training &amp; Accreditation Items'!$F$11:$F$263, MATCH(IFERROR(INDEX($C$11:$C$263, MATCH($AH547, $Z$11:$Z$263, 0)), ""), 'Training &amp; Accreditation Items'!$B$11:$B$263, 0)), "")))</f>
        <v/>
      </c>
      <c r="AO547" s="28" t="str">
        <f t="shared" si="85"/>
        <v/>
      </c>
      <c r="AQ547" s="106" t="str">
        <f t="shared" si="83"/>
        <v/>
      </c>
      <c r="AR547" s="109" t="str">
        <f t="shared" si="86"/>
        <v/>
      </c>
      <c r="AT547" s="134"/>
      <c r="AU547" s="135"/>
      <c r="AV547" s="135"/>
      <c r="AW547" s="115"/>
    </row>
    <row r="548" spans="34:49" ht="15" hidden="1" customHeight="1" x14ac:dyDescent="0.25">
      <c r="AH548" s="28">
        <v>32</v>
      </c>
      <c r="AJ548" s="101" t="str">
        <f t="shared" si="82"/>
        <v/>
      </c>
      <c r="AL548" s="101" t="str">
        <f t="shared" si="84"/>
        <v/>
      </c>
      <c r="AM548" s="28" t="str">
        <f>IF($AL548="", "", IF(IFERROR(INDEX('Training &amp; Accreditation Items'!$F$11:$F$263, MATCH(IFERROR(INDEX($C$11:$C$263, MATCH($AH548, $Z$11:$Z$263, 0)), ""), 'Training &amp; Accreditation Items'!$B$11:$B$263, 0)), "")="", "None", IFERROR(INDEX('Training &amp; Accreditation Items'!$F$11:$F$263, MATCH(IFERROR(INDEX($C$11:$C$263, MATCH($AH548, $Z$11:$Z$263, 0)), ""), 'Training &amp; Accreditation Items'!$B$11:$B$263, 0)), "")))</f>
        <v/>
      </c>
      <c r="AO548" s="28" t="str">
        <f t="shared" si="85"/>
        <v/>
      </c>
      <c r="AQ548" s="106" t="str">
        <f t="shared" si="83"/>
        <v/>
      </c>
      <c r="AR548" s="109" t="str">
        <f t="shared" si="86"/>
        <v/>
      </c>
      <c r="AT548" s="134"/>
      <c r="AU548" s="135"/>
      <c r="AV548" s="135"/>
      <c r="AW548" s="115"/>
    </row>
    <row r="549" spans="34:49" ht="15" hidden="1" customHeight="1" x14ac:dyDescent="0.25">
      <c r="AH549" s="28">
        <v>33</v>
      </c>
      <c r="AJ549" s="101" t="str">
        <f t="shared" si="82"/>
        <v/>
      </c>
      <c r="AL549" s="101" t="str">
        <f t="shared" si="84"/>
        <v/>
      </c>
      <c r="AM549" s="28" t="str">
        <f>IF($AL549="", "", IF(IFERROR(INDEX('Training &amp; Accreditation Items'!$F$11:$F$263, MATCH(IFERROR(INDEX($C$11:$C$263, MATCH($AH549, $Z$11:$Z$263, 0)), ""), 'Training &amp; Accreditation Items'!$B$11:$B$263, 0)), "")="", "None", IFERROR(INDEX('Training &amp; Accreditation Items'!$F$11:$F$263, MATCH(IFERROR(INDEX($C$11:$C$263, MATCH($AH549, $Z$11:$Z$263, 0)), ""), 'Training &amp; Accreditation Items'!$B$11:$B$263, 0)), "")))</f>
        <v/>
      </c>
      <c r="AO549" s="28" t="str">
        <f t="shared" si="85"/>
        <v/>
      </c>
      <c r="AQ549" s="106" t="str">
        <f t="shared" si="83"/>
        <v/>
      </c>
      <c r="AR549" s="109" t="str">
        <f t="shared" si="86"/>
        <v/>
      </c>
      <c r="AT549" s="134"/>
      <c r="AU549" s="135"/>
      <c r="AV549" s="135"/>
      <c r="AW549" s="115"/>
    </row>
    <row r="550" spans="34:49" ht="15" hidden="1" customHeight="1" x14ac:dyDescent="0.25">
      <c r="AH550" s="28">
        <v>34</v>
      </c>
      <c r="AJ550" s="101" t="str">
        <f t="shared" si="82"/>
        <v/>
      </c>
      <c r="AL550" s="101" t="str">
        <f t="shared" si="84"/>
        <v/>
      </c>
      <c r="AM550" s="28" t="str">
        <f>IF($AL550="", "", IF(IFERROR(INDEX('Training &amp; Accreditation Items'!$F$11:$F$263, MATCH(IFERROR(INDEX($C$11:$C$263, MATCH($AH550, $Z$11:$Z$263, 0)), ""), 'Training &amp; Accreditation Items'!$B$11:$B$263, 0)), "")="", "None", IFERROR(INDEX('Training &amp; Accreditation Items'!$F$11:$F$263, MATCH(IFERROR(INDEX($C$11:$C$263, MATCH($AH550, $Z$11:$Z$263, 0)), ""), 'Training &amp; Accreditation Items'!$B$11:$B$263, 0)), "")))</f>
        <v/>
      </c>
      <c r="AO550" s="28" t="str">
        <f t="shared" si="85"/>
        <v/>
      </c>
      <c r="AQ550" s="106" t="str">
        <f t="shared" si="83"/>
        <v/>
      </c>
      <c r="AR550" s="109" t="str">
        <f t="shared" si="86"/>
        <v/>
      </c>
      <c r="AT550" s="134"/>
      <c r="AU550" s="135"/>
      <c r="AV550" s="135"/>
      <c r="AW550" s="115"/>
    </row>
    <row r="551" spans="34:49" ht="15" hidden="1" customHeight="1" x14ac:dyDescent="0.25">
      <c r="AH551" s="28">
        <v>35</v>
      </c>
      <c r="AJ551" s="101" t="str">
        <f t="shared" si="82"/>
        <v/>
      </c>
      <c r="AL551" s="101" t="str">
        <f t="shared" si="84"/>
        <v/>
      </c>
      <c r="AM551" s="28" t="str">
        <f>IF($AL551="", "", IF(IFERROR(INDEX('Training &amp; Accreditation Items'!$F$11:$F$263, MATCH(IFERROR(INDEX($C$11:$C$263, MATCH($AH551, $Z$11:$Z$263, 0)), ""), 'Training &amp; Accreditation Items'!$B$11:$B$263, 0)), "")="", "None", IFERROR(INDEX('Training &amp; Accreditation Items'!$F$11:$F$263, MATCH(IFERROR(INDEX($C$11:$C$263, MATCH($AH551, $Z$11:$Z$263, 0)), ""), 'Training &amp; Accreditation Items'!$B$11:$B$263, 0)), "")))</f>
        <v/>
      </c>
      <c r="AO551" s="28" t="str">
        <f t="shared" si="85"/>
        <v/>
      </c>
      <c r="AQ551" s="106" t="str">
        <f t="shared" si="83"/>
        <v/>
      </c>
      <c r="AR551" s="109" t="str">
        <f t="shared" si="86"/>
        <v/>
      </c>
      <c r="AT551" s="134"/>
      <c r="AU551" s="135"/>
      <c r="AV551" s="135"/>
      <c r="AW551" s="115"/>
    </row>
    <row r="552" spans="34:49" ht="15" hidden="1" customHeight="1" x14ac:dyDescent="0.25">
      <c r="AH552" s="28">
        <v>36</v>
      </c>
      <c r="AJ552" s="101" t="str">
        <f t="shared" si="82"/>
        <v/>
      </c>
      <c r="AL552" s="101" t="str">
        <f t="shared" si="84"/>
        <v/>
      </c>
      <c r="AM552" s="28" t="str">
        <f>IF($AL552="", "", IF(IFERROR(INDEX('Training &amp; Accreditation Items'!$F$11:$F$263, MATCH(IFERROR(INDEX($C$11:$C$263, MATCH($AH552, $Z$11:$Z$263, 0)), ""), 'Training &amp; Accreditation Items'!$B$11:$B$263, 0)), "")="", "None", IFERROR(INDEX('Training &amp; Accreditation Items'!$F$11:$F$263, MATCH(IFERROR(INDEX($C$11:$C$263, MATCH($AH552, $Z$11:$Z$263, 0)), ""), 'Training &amp; Accreditation Items'!$B$11:$B$263, 0)), "")))</f>
        <v/>
      </c>
      <c r="AO552" s="28" t="str">
        <f t="shared" si="85"/>
        <v/>
      </c>
      <c r="AQ552" s="106" t="str">
        <f t="shared" si="83"/>
        <v/>
      </c>
      <c r="AR552" s="109" t="str">
        <f t="shared" si="86"/>
        <v/>
      </c>
      <c r="AT552" s="134"/>
      <c r="AU552" s="135"/>
      <c r="AV552" s="135"/>
      <c r="AW552" s="115"/>
    </row>
    <row r="553" spans="34:49" ht="15" hidden="1" customHeight="1" x14ac:dyDescent="0.25">
      <c r="AH553" s="28">
        <v>37</v>
      </c>
      <c r="AJ553" s="101" t="str">
        <f t="shared" si="82"/>
        <v/>
      </c>
      <c r="AL553" s="101" t="str">
        <f t="shared" si="84"/>
        <v/>
      </c>
      <c r="AM553" s="28" t="str">
        <f>IF($AL553="", "", IF(IFERROR(INDEX('Training &amp; Accreditation Items'!$F$11:$F$263, MATCH(IFERROR(INDEX($C$11:$C$263, MATCH($AH553, $Z$11:$Z$263, 0)), ""), 'Training &amp; Accreditation Items'!$B$11:$B$263, 0)), "")="", "None", IFERROR(INDEX('Training &amp; Accreditation Items'!$F$11:$F$263, MATCH(IFERROR(INDEX($C$11:$C$263, MATCH($AH553, $Z$11:$Z$263, 0)), ""), 'Training &amp; Accreditation Items'!$B$11:$B$263, 0)), "")))</f>
        <v/>
      </c>
      <c r="AO553" s="28" t="str">
        <f t="shared" si="85"/>
        <v/>
      </c>
      <c r="AQ553" s="106" t="str">
        <f t="shared" si="83"/>
        <v/>
      </c>
      <c r="AR553" s="109" t="str">
        <f t="shared" si="86"/>
        <v/>
      </c>
      <c r="AT553" s="134"/>
      <c r="AU553" s="135"/>
      <c r="AV553" s="135"/>
      <c r="AW553" s="115"/>
    </row>
    <row r="554" spans="34:49" ht="15" hidden="1" customHeight="1" x14ac:dyDescent="0.25">
      <c r="AH554" s="28">
        <v>38</v>
      </c>
      <c r="AJ554" s="101" t="str">
        <f t="shared" si="82"/>
        <v/>
      </c>
      <c r="AL554" s="101" t="str">
        <f t="shared" si="84"/>
        <v/>
      </c>
      <c r="AM554" s="28" t="str">
        <f>IF($AL554="", "", IF(IFERROR(INDEX('Training &amp; Accreditation Items'!$F$11:$F$263, MATCH(IFERROR(INDEX($C$11:$C$263, MATCH($AH554, $Z$11:$Z$263, 0)), ""), 'Training &amp; Accreditation Items'!$B$11:$B$263, 0)), "")="", "None", IFERROR(INDEX('Training &amp; Accreditation Items'!$F$11:$F$263, MATCH(IFERROR(INDEX($C$11:$C$263, MATCH($AH554, $Z$11:$Z$263, 0)), ""), 'Training &amp; Accreditation Items'!$B$11:$B$263, 0)), "")))</f>
        <v/>
      </c>
      <c r="AO554" s="28" t="str">
        <f t="shared" si="85"/>
        <v/>
      </c>
      <c r="AQ554" s="106" t="str">
        <f t="shared" si="83"/>
        <v/>
      </c>
      <c r="AR554" s="109" t="str">
        <f t="shared" si="86"/>
        <v/>
      </c>
      <c r="AT554" s="134"/>
      <c r="AU554" s="135"/>
      <c r="AV554" s="135"/>
      <c r="AW554" s="115"/>
    </row>
    <row r="555" spans="34:49" ht="15" hidden="1" customHeight="1" x14ac:dyDescent="0.25">
      <c r="AH555" s="28">
        <v>39</v>
      </c>
      <c r="AJ555" s="101" t="str">
        <f t="shared" si="82"/>
        <v/>
      </c>
      <c r="AL555" s="101" t="str">
        <f t="shared" si="84"/>
        <v/>
      </c>
      <c r="AM555" s="28" t="str">
        <f>IF($AL555="", "", IF(IFERROR(INDEX('Training &amp; Accreditation Items'!$F$11:$F$263, MATCH(IFERROR(INDEX($C$11:$C$263, MATCH($AH555, $Z$11:$Z$263, 0)), ""), 'Training &amp; Accreditation Items'!$B$11:$B$263, 0)), "")="", "None", IFERROR(INDEX('Training &amp; Accreditation Items'!$F$11:$F$263, MATCH(IFERROR(INDEX($C$11:$C$263, MATCH($AH555, $Z$11:$Z$263, 0)), ""), 'Training &amp; Accreditation Items'!$B$11:$B$263, 0)), "")))</f>
        <v/>
      </c>
      <c r="AO555" s="28" t="str">
        <f t="shared" si="85"/>
        <v/>
      </c>
      <c r="AQ555" s="106" t="str">
        <f t="shared" si="83"/>
        <v/>
      </c>
      <c r="AR555" s="109" t="str">
        <f t="shared" si="86"/>
        <v/>
      </c>
      <c r="AT555" s="134"/>
      <c r="AU555" s="135"/>
      <c r="AV555" s="135"/>
      <c r="AW555" s="115"/>
    </row>
    <row r="556" spans="34:49" ht="15" hidden="1" customHeight="1" x14ac:dyDescent="0.25">
      <c r="AH556" s="28">
        <v>40</v>
      </c>
      <c r="AJ556" s="101" t="str">
        <f t="shared" si="82"/>
        <v/>
      </c>
      <c r="AL556" s="101" t="str">
        <f t="shared" si="84"/>
        <v/>
      </c>
      <c r="AM556" s="28" t="str">
        <f>IF($AL556="", "", IF(IFERROR(INDEX('Training &amp; Accreditation Items'!$F$11:$F$263, MATCH(IFERROR(INDEX($C$11:$C$263, MATCH($AH556, $Z$11:$Z$263, 0)), ""), 'Training &amp; Accreditation Items'!$B$11:$B$263, 0)), "")="", "None", IFERROR(INDEX('Training &amp; Accreditation Items'!$F$11:$F$263, MATCH(IFERROR(INDEX($C$11:$C$263, MATCH($AH556, $Z$11:$Z$263, 0)), ""), 'Training &amp; Accreditation Items'!$B$11:$B$263, 0)), "")))</f>
        <v/>
      </c>
      <c r="AO556" s="28" t="str">
        <f t="shared" si="85"/>
        <v/>
      </c>
      <c r="AQ556" s="106" t="str">
        <f t="shared" si="83"/>
        <v/>
      </c>
      <c r="AR556" s="109" t="str">
        <f t="shared" si="86"/>
        <v/>
      </c>
      <c r="AT556" s="134"/>
      <c r="AU556" s="135"/>
      <c r="AV556" s="135"/>
      <c r="AW556" s="115"/>
    </row>
    <row r="557" spans="34:49" ht="15" hidden="1" customHeight="1" x14ac:dyDescent="0.25">
      <c r="AH557" s="28">
        <v>41</v>
      </c>
      <c r="AJ557" s="101" t="str">
        <f t="shared" si="82"/>
        <v/>
      </c>
      <c r="AL557" s="101" t="str">
        <f t="shared" si="84"/>
        <v/>
      </c>
      <c r="AM557" s="28" t="str">
        <f>IF($AL557="", "", IF(IFERROR(INDEX('Training &amp; Accreditation Items'!$F$11:$F$263, MATCH(IFERROR(INDEX($C$11:$C$263, MATCH($AH557, $Z$11:$Z$263, 0)), ""), 'Training &amp; Accreditation Items'!$B$11:$B$263, 0)), "")="", "None", IFERROR(INDEX('Training &amp; Accreditation Items'!$F$11:$F$263, MATCH(IFERROR(INDEX($C$11:$C$263, MATCH($AH557, $Z$11:$Z$263, 0)), ""), 'Training &amp; Accreditation Items'!$B$11:$B$263, 0)), "")))</f>
        <v/>
      </c>
      <c r="AO557" s="28" t="str">
        <f t="shared" si="85"/>
        <v/>
      </c>
      <c r="AQ557" s="106" t="str">
        <f t="shared" si="83"/>
        <v/>
      </c>
      <c r="AR557" s="109" t="str">
        <f t="shared" si="86"/>
        <v/>
      </c>
      <c r="AT557" s="134"/>
      <c r="AU557" s="135"/>
      <c r="AV557" s="135"/>
      <c r="AW557" s="115"/>
    </row>
    <row r="558" spans="34:49" ht="15" hidden="1" customHeight="1" x14ac:dyDescent="0.25">
      <c r="AH558" s="28">
        <v>42</v>
      </c>
      <c r="AJ558" s="101" t="str">
        <f t="shared" si="82"/>
        <v/>
      </c>
      <c r="AL558" s="101" t="str">
        <f t="shared" si="84"/>
        <v/>
      </c>
      <c r="AM558" s="28" t="str">
        <f>IF($AL558="", "", IF(IFERROR(INDEX('Training &amp; Accreditation Items'!$F$11:$F$263, MATCH(IFERROR(INDEX($C$11:$C$263, MATCH($AH558, $Z$11:$Z$263, 0)), ""), 'Training &amp; Accreditation Items'!$B$11:$B$263, 0)), "")="", "None", IFERROR(INDEX('Training &amp; Accreditation Items'!$F$11:$F$263, MATCH(IFERROR(INDEX($C$11:$C$263, MATCH($AH558, $Z$11:$Z$263, 0)), ""), 'Training &amp; Accreditation Items'!$B$11:$B$263, 0)), "")))</f>
        <v/>
      </c>
      <c r="AO558" s="28" t="str">
        <f t="shared" si="85"/>
        <v/>
      </c>
      <c r="AQ558" s="106" t="str">
        <f t="shared" si="83"/>
        <v/>
      </c>
      <c r="AR558" s="109" t="str">
        <f t="shared" si="86"/>
        <v/>
      </c>
      <c r="AT558" s="134"/>
      <c r="AU558" s="135"/>
      <c r="AV558" s="135"/>
      <c r="AW558" s="115"/>
    </row>
    <row r="559" spans="34:49" ht="15" hidden="1" customHeight="1" x14ac:dyDescent="0.25">
      <c r="AH559" s="28">
        <v>43</v>
      </c>
      <c r="AJ559" s="101" t="str">
        <f t="shared" si="82"/>
        <v/>
      </c>
      <c r="AL559" s="101" t="str">
        <f t="shared" si="84"/>
        <v/>
      </c>
      <c r="AM559" s="28" t="str">
        <f>IF($AL559="", "", IF(IFERROR(INDEX('Training &amp; Accreditation Items'!$F$11:$F$263, MATCH(IFERROR(INDEX($C$11:$C$263, MATCH($AH559, $Z$11:$Z$263, 0)), ""), 'Training &amp; Accreditation Items'!$B$11:$B$263, 0)), "")="", "None", IFERROR(INDEX('Training &amp; Accreditation Items'!$F$11:$F$263, MATCH(IFERROR(INDEX($C$11:$C$263, MATCH($AH559, $Z$11:$Z$263, 0)), ""), 'Training &amp; Accreditation Items'!$B$11:$B$263, 0)), "")))</f>
        <v/>
      </c>
      <c r="AO559" s="28" t="str">
        <f t="shared" si="85"/>
        <v/>
      </c>
      <c r="AQ559" s="106" t="str">
        <f t="shared" si="83"/>
        <v/>
      </c>
      <c r="AR559" s="109" t="str">
        <f t="shared" si="86"/>
        <v/>
      </c>
      <c r="AT559" s="134"/>
      <c r="AU559" s="135"/>
      <c r="AV559" s="135"/>
      <c r="AW559" s="115"/>
    </row>
    <row r="560" spans="34:49" ht="15" hidden="1" customHeight="1" x14ac:dyDescent="0.25">
      <c r="AH560" s="28">
        <v>44</v>
      </c>
      <c r="AJ560" s="101" t="str">
        <f t="shared" si="82"/>
        <v/>
      </c>
      <c r="AL560" s="101" t="str">
        <f t="shared" si="84"/>
        <v/>
      </c>
      <c r="AM560" s="28" t="str">
        <f>IF($AL560="", "", IF(IFERROR(INDEX('Training &amp; Accreditation Items'!$F$11:$F$263, MATCH(IFERROR(INDEX($C$11:$C$263, MATCH($AH560, $Z$11:$Z$263, 0)), ""), 'Training &amp; Accreditation Items'!$B$11:$B$263, 0)), "")="", "None", IFERROR(INDEX('Training &amp; Accreditation Items'!$F$11:$F$263, MATCH(IFERROR(INDEX($C$11:$C$263, MATCH($AH560, $Z$11:$Z$263, 0)), ""), 'Training &amp; Accreditation Items'!$B$11:$B$263, 0)), "")))</f>
        <v/>
      </c>
      <c r="AO560" s="28" t="str">
        <f t="shared" si="85"/>
        <v/>
      </c>
      <c r="AQ560" s="106" t="str">
        <f t="shared" si="83"/>
        <v/>
      </c>
      <c r="AR560" s="109" t="str">
        <f t="shared" si="86"/>
        <v/>
      </c>
      <c r="AT560" s="134"/>
      <c r="AU560" s="135"/>
      <c r="AV560" s="135"/>
      <c r="AW560" s="115"/>
    </row>
    <row r="561" spans="34:49" ht="15" hidden="1" customHeight="1" x14ac:dyDescent="0.25">
      <c r="AH561" s="28">
        <v>45</v>
      </c>
      <c r="AJ561" s="101" t="str">
        <f t="shared" si="82"/>
        <v/>
      </c>
      <c r="AL561" s="101" t="str">
        <f t="shared" si="84"/>
        <v/>
      </c>
      <c r="AM561" s="28" t="str">
        <f>IF($AL561="", "", IF(IFERROR(INDEX('Training &amp; Accreditation Items'!$F$11:$F$263, MATCH(IFERROR(INDEX($C$11:$C$263, MATCH($AH561, $Z$11:$Z$263, 0)), ""), 'Training &amp; Accreditation Items'!$B$11:$B$263, 0)), "")="", "None", IFERROR(INDEX('Training &amp; Accreditation Items'!$F$11:$F$263, MATCH(IFERROR(INDEX($C$11:$C$263, MATCH($AH561, $Z$11:$Z$263, 0)), ""), 'Training &amp; Accreditation Items'!$B$11:$B$263, 0)), "")))</f>
        <v/>
      </c>
      <c r="AO561" s="28" t="str">
        <f t="shared" si="85"/>
        <v/>
      </c>
      <c r="AQ561" s="106" t="str">
        <f t="shared" si="83"/>
        <v/>
      </c>
      <c r="AR561" s="109" t="str">
        <f t="shared" si="86"/>
        <v/>
      </c>
      <c r="AT561" s="134"/>
      <c r="AU561" s="135"/>
      <c r="AV561" s="135"/>
      <c r="AW561" s="115"/>
    </row>
    <row r="562" spans="34:49" ht="15" hidden="1" customHeight="1" x14ac:dyDescent="0.25">
      <c r="AH562" s="28">
        <v>46</v>
      </c>
      <c r="AJ562" s="101" t="str">
        <f t="shared" si="82"/>
        <v/>
      </c>
      <c r="AL562" s="101" t="str">
        <f t="shared" si="84"/>
        <v/>
      </c>
      <c r="AM562" s="28" t="str">
        <f>IF($AL562="", "", IF(IFERROR(INDEX('Training &amp; Accreditation Items'!$F$11:$F$263, MATCH(IFERROR(INDEX($C$11:$C$263, MATCH($AH562, $Z$11:$Z$263, 0)), ""), 'Training &amp; Accreditation Items'!$B$11:$B$263, 0)), "")="", "None", IFERROR(INDEX('Training &amp; Accreditation Items'!$F$11:$F$263, MATCH(IFERROR(INDEX($C$11:$C$263, MATCH($AH562, $Z$11:$Z$263, 0)), ""), 'Training &amp; Accreditation Items'!$B$11:$B$263, 0)), "")))</f>
        <v/>
      </c>
      <c r="AO562" s="28" t="str">
        <f t="shared" si="85"/>
        <v/>
      </c>
      <c r="AQ562" s="106" t="str">
        <f t="shared" si="83"/>
        <v/>
      </c>
      <c r="AR562" s="109" t="str">
        <f t="shared" si="86"/>
        <v/>
      </c>
      <c r="AT562" s="134"/>
      <c r="AU562" s="135"/>
      <c r="AV562" s="135"/>
      <c r="AW562" s="115"/>
    </row>
    <row r="563" spans="34:49" ht="15" hidden="1" customHeight="1" x14ac:dyDescent="0.25">
      <c r="AH563" s="28">
        <v>47</v>
      </c>
      <c r="AJ563" s="101" t="str">
        <f t="shared" si="82"/>
        <v/>
      </c>
      <c r="AL563" s="101" t="str">
        <f t="shared" si="84"/>
        <v/>
      </c>
      <c r="AM563" s="28" t="str">
        <f>IF($AL563="", "", IF(IFERROR(INDEX('Training &amp; Accreditation Items'!$F$11:$F$263, MATCH(IFERROR(INDEX($C$11:$C$263, MATCH($AH563, $Z$11:$Z$263, 0)), ""), 'Training &amp; Accreditation Items'!$B$11:$B$263, 0)), "")="", "None", IFERROR(INDEX('Training &amp; Accreditation Items'!$F$11:$F$263, MATCH(IFERROR(INDEX($C$11:$C$263, MATCH($AH563, $Z$11:$Z$263, 0)), ""), 'Training &amp; Accreditation Items'!$B$11:$B$263, 0)), "")))</f>
        <v/>
      </c>
      <c r="AO563" s="28" t="str">
        <f t="shared" si="85"/>
        <v/>
      </c>
      <c r="AQ563" s="106" t="str">
        <f t="shared" si="83"/>
        <v/>
      </c>
      <c r="AR563" s="109" t="str">
        <f t="shared" si="86"/>
        <v/>
      </c>
      <c r="AT563" s="134"/>
      <c r="AU563" s="135"/>
      <c r="AV563" s="135"/>
      <c r="AW563" s="115"/>
    </row>
    <row r="564" spans="34:49" ht="15" hidden="1" customHeight="1" x14ac:dyDescent="0.25">
      <c r="AH564" s="28">
        <v>48</v>
      </c>
      <c r="AJ564" s="101" t="str">
        <f t="shared" si="82"/>
        <v/>
      </c>
      <c r="AL564" s="101" t="str">
        <f t="shared" si="84"/>
        <v/>
      </c>
      <c r="AM564" s="28" t="str">
        <f>IF($AL564="", "", IF(IFERROR(INDEX('Training &amp; Accreditation Items'!$F$11:$F$263, MATCH(IFERROR(INDEX($C$11:$C$263, MATCH($AH564, $Z$11:$Z$263, 0)), ""), 'Training &amp; Accreditation Items'!$B$11:$B$263, 0)), "")="", "None", IFERROR(INDEX('Training &amp; Accreditation Items'!$F$11:$F$263, MATCH(IFERROR(INDEX($C$11:$C$263, MATCH($AH564, $Z$11:$Z$263, 0)), ""), 'Training &amp; Accreditation Items'!$B$11:$B$263, 0)), "")))</f>
        <v/>
      </c>
      <c r="AO564" s="28" t="str">
        <f t="shared" si="85"/>
        <v/>
      </c>
      <c r="AQ564" s="106" t="str">
        <f t="shared" si="83"/>
        <v/>
      </c>
      <c r="AR564" s="109" t="str">
        <f t="shared" si="86"/>
        <v/>
      </c>
      <c r="AT564" s="134"/>
      <c r="AU564" s="135"/>
      <c r="AV564" s="135"/>
      <c r="AW564" s="115"/>
    </row>
    <row r="565" spans="34:49" ht="15" hidden="1" customHeight="1" x14ac:dyDescent="0.25">
      <c r="AH565" s="28">
        <v>49</v>
      </c>
      <c r="AJ565" s="101" t="str">
        <f t="shared" si="82"/>
        <v/>
      </c>
      <c r="AL565" s="101" t="str">
        <f t="shared" si="84"/>
        <v/>
      </c>
      <c r="AM565" s="28" t="str">
        <f>IF($AL565="", "", IF(IFERROR(INDEX('Training &amp; Accreditation Items'!$F$11:$F$263, MATCH(IFERROR(INDEX($C$11:$C$263, MATCH($AH565, $Z$11:$Z$263, 0)), ""), 'Training &amp; Accreditation Items'!$B$11:$B$263, 0)), "")="", "None", IFERROR(INDEX('Training &amp; Accreditation Items'!$F$11:$F$263, MATCH(IFERROR(INDEX($C$11:$C$263, MATCH($AH565, $Z$11:$Z$263, 0)), ""), 'Training &amp; Accreditation Items'!$B$11:$B$263, 0)), "")))</f>
        <v/>
      </c>
      <c r="AO565" s="28" t="str">
        <f t="shared" si="85"/>
        <v/>
      </c>
      <c r="AQ565" s="106" t="str">
        <f t="shared" si="83"/>
        <v/>
      </c>
      <c r="AR565" s="109" t="str">
        <f t="shared" si="86"/>
        <v/>
      </c>
      <c r="AT565" s="134"/>
      <c r="AU565" s="135"/>
      <c r="AV565" s="135"/>
      <c r="AW565" s="115"/>
    </row>
    <row r="566" spans="34:49" ht="15" hidden="1" customHeight="1" x14ac:dyDescent="0.25">
      <c r="AH566" s="28">
        <v>50</v>
      </c>
      <c r="AJ566" s="101" t="str">
        <f t="shared" si="82"/>
        <v/>
      </c>
      <c r="AL566" s="101" t="str">
        <f t="shared" si="84"/>
        <v/>
      </c>
      <c r="AM566" s="28" t="str">
        <f>IF($AL566="", "", IF(IFERROR(INDEX('Training &amp; Accreditation Items'!$F$11:$F$263, MATCH(IFERROR(INDEX($C$11:$C$263, MATCH($AH566, $Z$11:$Z$263, 0)), ""), 'Training &amp; Accreditation Items'!$B$11:$B$263, 0)), "")="", "None", IFERROR(INDEX('Training &amp; Accreditation Items'!$F$11:$F$263, MATCH(IFERROR(INDEX($C$11:$C$263, MATCH($AH566, $Z$11:$Z$263, 0)), ""), 'Training &amp; Accreditation Items'!$B$11:$B$263, 0)), "")))</f>
        <v/>
      </c>
      <c r="AO566" s="28" t="str">
        <f t="shared" si="85"/>
        <v/>
      </c>
      <c r="AQ566" s="106" t="str">
        <f t="shared" si="83"/>
        <v/>
      </c>
      <c r="AR566" s="109" t="str">
        <f t="shared" si="86"/>
        <v/>
      </c>
      <c r="AT566" s="134"/>
      <c r="AU566" s="135"/>
      <c r="AV566" s="135"/>
      <c r="AW566" s="115"/>
    </row>
    <row r="567" spans="34:49" ht="15" hidden="1" customHeight="1" x14ac:dyDescent="0.25">
      <c r="AH567" s="28">
        <v>51</v>
      </c>
      <c r="AJ567" s="101" t="str">
        <f t="shared" si="82"/>
        <v/>
      </c>
      <c r="AL567" s="101" t="str">
        <f t="shared" si="84"/>
        <v/>
      </c>
      <c r="AM567" s="28" t="str">
        <f>IF($AL567="", "", IF(IFERROR(INDEX('Training &amp; Accreditation Items'!$F$11:$F$263, MATCH(IFERROR(INDEX($C$11:$C$263, MATCH($AH567, $Z$11:$Z$263, 0)), ""), 'Training &amp; Accreditation Items'!$B$11:$B$263, 0)), "")="", "None", IFERROR(INDEX('Training &amp; Accreditation Items'!$F$11:$F$263, MATCH(IFERROR(INDEX($C$11:$C$263, MATCH($AH567, $Z$11:$Z$263, 0)), ""), 'Training &amp; Accreditation Items'!$B$11:$B$263, 0)), "")))</f>
        <v/>
      </c>
      <c r="AO567" s="28" t="str">
        <f t="shared" si="85"/>
        <v/>
      </c>
      <c r="AQ567" s="106" t="str">
        <f t="shared" si="83"/>
        <v/>
      </c>
      <c r="AR567" s="109" t="str">
        <f t="shared" si="86"/>
        <v/>
      </c>
      <c r="AT567" s="134"/>
      <c r="AU567" s="135"/>
      <c r="AV567" s="135"/>
      <c r="AW567" s="115"/>
    </row>
    <row r="568" spans="34:49" ht="15" hidden="1" customHeight="1" x14ac:dyDescent="0.25">
      <c r="AH568" s="28">
        <v>52</v>
      </c>
      <c r="AJ568" s="101" t="str">
        <f t="shared" si="82"/>
        <v/>
      </c>
      <c r="AL568" s="101" t="str">
        <f t="shared" si="84"/>
        <v/>
      </c>
      <c r="AM568" s="28" t="str">
        <f>IF($AL568="", "", IF(IFERROR(INDEX('Training &amp; Accreditation Items'!$F$11:$F$263, MATCH(IFERROR(INDEX($C$11:$C$263, MATCH($AH568, $Z$11:$Z$263, 0)), ""), 'Training &amp; Accreditation Items'!$B$11:$B$263, 0)), "")="", "None", IFERROR(INDEX('Training &amp; Accreditation Items'!$F$11:$F$263, MATCH(IFERROR(INDEX($C$11:$C$263, MATCH($AH568, $Z$11:$Z$263, 0)), ""), 'Training &amp; Accreditation Items'!$B$11:$B$263, 0)), "")))</f>
        <v/>
      </c>
      <c r="AO568" s="28" t="str">
        <f t="shared" si="85"/>
        <v/>
      </c>
      <c r="AQ568" s="106" t="str">
        <f t="shared" si="83"/>
        <v/>
      </c>
      <c r="AR568" s="109" t="str">
        <f t="shared" si="86"/>
        <v/>
      </c>
      <c r="AT568" s="134"/>
      <c r="AU568" s="135"/>
      <c r="AV568" s="135"/>
      <c r="AW568" s="115"/>
    </row>
    <row r="569" spans="34:49" ht="15" hidden="1" customHeight="1" x14ac:dyDescent="0.25">
      <c r="AH569" s="28">
        <v>53</v>
      </c>
      <c r="AJ569" s="101" t="str">
        <f t="shared" si="82"/>
        <v/>
      </c>
      <c r="AL569" s="101" t="str">
        <f t="shared" si="84"/>
        <v/>
      </c>
      <c r="AM569" s="28" t="str">
        <f>IF($AL569="", "", IF(IFERROR(INDEX('Training &amp; Accreditation Items'!$F$11:$F$263, MATCH(IFERROR(INDEX($C$11:$C$263, MATCH($AH569, $Z$11:$Z$263, 0)), ""), 'Training &amp; Accreditation Items'!$B$11:$B$263, 0)), "")="", "None", IFERROR(INDEX('Training &amp; Accreditation Items'!$F$11:$F$263, MATCH(IFERROR(INDEX($C$11:$C$263, MATCH($AH569, $Z$11:$Z$263, 0)), ""), 'Training &amp; Accreditation Items'!$B$11:$B$263, 0)), "")))</f>
        <v/>
      </c>
      <c r="AO569" s="28" t="str">
        <f t="shared" si="85"/>
        <v/>
      </c>
      <c r="AQ569" s="106" t="str">
        <f t="shared" si="83"/>
        <v/>
      </c>
      <c r="AR569" s="109" t="str">
        <f t="shared" si="86"/>
        <v/>
      </c>
      <c r="AT569" s="134"/>
      <c r="AU569" s="135"/>
      <c r="AV569" s="135"/>
      <c r="AW569" s="115"/>
    </row>
    <row r="570" spans="34:49" ht="15" hidden="1" customHeight="1" x14ac:dyDescent="0.25">
      <c r="AH570" s="28">
        <v>54</v>
      </c>
      <c r="AJ570" s="101" t="str">
        <f t="shared" si="82"/>
        <v/>
      </c>
      <c r="AL570" s="101" t="str">
        <f t="shared" si="84"/>
        <v/>
      </c>
      <c r="AM570" s="28" t="str">
        <f>IF($AL570="", "", IF(IFERROR(INDEX('Training &amp; Accreditation Items'!$F$11:$F$263, MATCH(IFERROR(INDEX($C$11:$C$263, MATCH($AH570, $Z$11:$Z$263, 0)), ""), 'Training &amp; Accreditation Items'!$B$11:$B$263, 0)), "")="", "None", IFERROR(INDEX('Training &amp; Accreditation Items'!$F$11:$F$263, MATCH(IFERROR(INDEX($C$11:$C$263, MATCH($AH570, $Z$11:$Z$263, 0)), ""), 'Training &amp; Accreditation Items'!$B$11:$B$263, 0)), "")))</f>
        <v/>
      </c>
      <c r="AO570" s="28" t="str">
        <f t="shared" si="85"/>
        <v/>
      </c>
      <c r="AQ570" s="106" t="str">
        <f t="shared" si="83"/>
        <v/>
      </c>
      <c r="AR570" s="109" t="str">
        <f t="shared" si="86"/>
        <v/>
      </c>
      <c r="AT570" s="134"/>
      <c r="AU570" s="135"/>
      <c r="AV570" s="135"/>
      <c r="AW570" s="115"/>
    </row>
    <row r="571" spans="34:49" ht="15" hidden="1" customHeight="1" x14ac:dyDescent="0.25">
      <c r="AH571" s="28">
        <v>55</v>
      </c>
      <c r="AJ571" s="101" t="str">
        <f t="shared" si="82"/>
        <v/>
      </c>
      <c r="AL571" s="101" t="str">
        <f t="shared" si="84"/>
        <v/>
      </c>
      <c r="AM571" s="28" t="str">
        <f>IF($AL571="", "", IF(IFERROR(INDEX('Training &amp; Accreditation Items'!$F$11:$F$263, MATCH(IFERROR(INDEX($C$11:$C$263, MATCH($AH571, $Z$11:$Z$263, 0)), ""), 'Training &amp; Accreditation Items'!$B$11:$B$263, 0)), "")="", "None", IFERROR(INDEX('Training &amp; Accreditation Items'!$F$11:$F$263, MATCH(IFERROR(INDEX($C$11:$C$263, MATCH($AH571, $Z$11:$Z$263, 0)), ""), 'Training &amp; Accreditation Items'!$B$11:$B$263, 0)), "")))</f>
        <v/>
      </c>
      <c r="AO571" s="28" t="str">
        <f t="shared" si="85"/>
        <v/>
      </c>
      <c r="AQ571" s="106" t="str">
        <f t="shared" si="83"/>
        <v/>
      </c>
      <c r="AR571" s="109" t="str">
        <f t="shared" si="86"/>
        <v/>
      </c>
      <c r="AT571" s="134"/>
      <c r="AU571" s="135"/>
      <c r="AV571" s="135"/>
      <c r="AW571" s="115"/>
    </row>
    <row r="572" spans="34:49" ht="15" hidden="1" customHeight="1" x14ac:dyDescent="0.25">
      <c r="AH572" s="28">
        <v>56</v>
      </c>
      <c r="AJ572" s="101" t="str">
        <f t="shared" si="82"/>
        <v/>
      </c>
      <c r="AL572" s="101" t="str">
        <f t="shared" si="84"/>
        <v/>
      </c>
      <c r="AM572" s="28" t="str">
        <f>IF($AL572="", "", IF(IFERROR(INDEX('Training &amp; Accreditation Items'!$F$11:$F$263, MATCH(IFERROR(INDEX($C$11:$C$263, MATCH($AH572, $Z$11:$Z$263, 0)), ""), 'Training &amp; Accreditation Items'!$B$11:$B$263, 0)), "")="", "None", IFERROR(INDEX('Training &amp; Accreditation Items'!$F$11:$F$263, MATCH(IFERROR(INDEX($C$11:$C$263, MATCH($AH572, $Z$11:$Z$263, 0)), ""), 'Training &amp; Accreditation Items'!$B$11:$B$263, 0)), "")))</f>
        <v/>
      </c>
      <c r="AO572" s="28" t="str">
        <f t="shared" si="85"/>
        <v/>
      </c>
      <c r="AQ572" s="106" t="str">
        <f t="shared" si="83"/>
        <v/>
      </c>
      <c r="AR572" s="109" t="str">
        <f t="shared" si="86"/>
        <v/>
      </c>
      <c r="AT572" s="134"/>
      <c r="AU572" s="135"/>
      <c r="AV572" s="135"/>
      <c r="AW572" s="115"/>
    </row>
    <row r="573" spans="34:49" ht="15" hidden="1" customHeight="1" x14ac:dyDescent="0.25">
      <c r="AH573" s="28">
        <v>57</v>
      </c>
      <c r="AJ573" s="101" t="str">
        <f t="shared" si="82"/>
        <v/>
      </c>
      <c r="AL573" s="101" t="str">
        <f t="shared" si="84"/>
        <v/>
      </c>
      <c r="AM573" s="28" t="str">
        <f>IF($AL573="", "", IF(IFERROR(INDEX('Training &amp; Accreditation Items'!$F$11:$F$263, MATCH(IFERROR(INDEX($C$11:$C$263, MATCH($AH573, $Z$11:$Z$263, 0)), ""), 'Training &amp; Accreditation Items'!$B$11:$B$263, 0)), "")="", "None", IFERROR(INDEX('Training &amp; Accreditation Items'!$F$11:$F$263, MATCH(IFERROR(INDEX($C$11:$C$263, MATCH($AH573, $Z$11:$Z$263, 0)), ""), 'Training &amp; Accreditation Items'!$B$11:$B$263, 0)), "")))</f>
        <v/>
      </c>
      <c r="AO573" s="28" t="str">
        <f t="shared" si="85"/>
        <v/>
      </c>
      <c r="AQ573" s="106" t="str">
        <f t="shared" si="83"/>
        <v/>
      </c>
      <c r="AR573" s="109" t="str">
        <f t="shared" si="86"/>
        <v/>
      </c>
      <c r="AT573" s="134"/>
      <c r="AU573" s="135"/>
      <c r="AV573" s="135"/>
      <c r="AW573" s="115"/>
    </row>
    <row r="574" spans="34:49" ht="15" hidden="1" customHeight="1" x14ac:dyDescent="0.25">
      <c r="AH574" s="28">
        <v>58</v>
      </c>
      <c r="AJ574" s="101" t="str">
        <f t="shared" si="82"/>
        <v/>
      </c>
      <c r="AL574" s="101" t="str">
        <f t="shared" si="84"/>
        <v/>
      </c>
      <c r="AM574" s="28" t="str">
        <f>IF($AL574="", "", IF(IFERROR(INDEX('Training &amp; Accreditation Items'!$F$11:$F$263, MATCH(IFERROR(INDEX($C$11:$C$263, MATCH($AH574, $Z$11:$Z$263, 0)), ""), 'Training &amp; Accreditation Items'!$B$11:$B$263, 0)), "")="", "None", IFERROR(INDEX('Training &amp; Accreditation Items'!$F$11:$F$263, MATCH(IFERROR(INDEX($C$11:$C$263, MATCH($AH574, $Z$11:$Z$263, 0)), ""), 'Training &amp; Accreditation Items'!$B$11:$B$263, 0)), "")))</f>
        <v/>
      </c>
      <c r="AO574" s="28" t="str">
        <f t="shared" si="85"/>
        <v/>
      </c>
      <c r="AQ574" s="106" t="str">
        <f t="shared" si="83"/>
        <v/>
      </c>
      <c r="AR574" s="109" t="str">
        <f t="shared" si="86"/>
        <v/>
      </c>
      <c r="AT574" s="134"/>
      <c r="AU574" s="135"/>
      <c r="AV574" s="135"/>
      <c r="AW574" s="115"/>
    </row>
    <row r="575" spans="34:49" ht="15" hidden="1" customHeight="1" x14ac:dyDescent="0.25">
      <c r="AH575" s="28">
        <v>59</v>
      </c>
      <c r="AJ575" s="101" t="str">
        <f t="shared" si="82"/>
        <v/>
      </c>
      <c r="AL575" s="101" t="str">
        <f t="shared" si="84"/>
        <v/>
      </c>
      <c r="AM575" s="28" t="str">
        <f>IF($AL575="", "", IF(IFERROR(INDEX('Training &amp; Accreditation Items'!$F$11:$F$263, MATCH(IFERROR(INDEX($C$11:$C$263, MATCH($AH575, $Z$11:$Z$263, 0)), ""), 'Training &amp; Accreditation Items'!$B$11:$B$263, 0)), "")="", "None", IFERROR(INDEX('Training &amp; Accreditation Items'!$F$11:$F$263, MATCH(IFERROR(INDEX($C$11:$C$263, MATCH($AH575, $Z$11:$Z$263, 0)), ""), 'Training &amp; Accreditation Items'!$B$11:$B$263, 0)), "")))</f>
        <v/>
      </c>
      <c r="AO575" s="28" t="str">
        <f t="shared" si="85"/>
        <v/>
      </c>
      <c r="AQ575" s="106" t="str">
        <f t="shared" si="83"/>
        <v/>
      </c>
      <c r="AR575" s="109" t="str">
        <f t="shared" si="86"/>
        <v/>
      </c>
      <c r="AT575" s="134"/>
      <c r="AU575" s="135"/>
      <c r="AV575" s="135"/>
      <c r="AW575" s="115"/>
    </row>
    <row r="576" spans="34:49" ht="15" hidden="1" customHeight="1" x14ac:dyDescent="0.25">
      <c r="AH576" s="28">
        <v>60</v>
      </c>
      <c r="AJ576" s="101" t="str">
        <f t="shared" si="82"/>
        <v/>
      </c>
      <c r="AL576" s="101" t="str">
        <f t="shared" si="84"/>
        <v/>
      </c>
      <c r="AM576" s="28" t="str">
        <f>IF($AL576="", "", IF(IFERROR(INDEX('Training &amp; Accreditation Items'!$F$11:$F$263, MATCH(IFERROR(INDEX($C$11:$C$263, MATCH($AH576, $Z$11:$Z$263, 0)), ""), 'Training &amp; Accreditation Items'!$B$11:$B$263, 0)), "")="", "None", IFERROR(INDEX('Training &amp; Accreditation Items'!$F$11:$F$263, MATCH(IFERROR(INDEX($C$11:$C$263, MATCH($AH576, $Z$11:$Z$263, 0)), ""), 'Training &amp; Accreditation Items'!$B$11:$B$263, 0)), "")))</f>
        <v/>
      </c>
      <c r="AO576" s="28" t="str">
        <f t="shared" si="85"/>
        <v/>
      </c>
      <c r="AQ576" s="106" t="str">
        <f t="shared" si="83"/>
        <v/>
      </c>
      <c r="AR576" s="109" t="str">
        <f t="shared" si="86"/>
        <v/>
      </c>
      <c r="AT576" s="134"/>
      <c r="AU576" s="135"/>
      <c r="AV576" s="135"/>
      <c r="AW576" s="115"/>
    </row>
    <row r="577" spans="34:49" ht="15" hidden="1" customHeight="1" x14ac:dyDescent="0.25">
      <c r="AH577" s="28">
        <v>61</v>
      </c>
      <c r="AJ577" s="101" t="str">
        <f t="shared" si="82"/>
        <v/>
      </c>
      <c r="AL577" s="101" t="str">
        <f t="shared" si="84"/>
        <v/>
      </c>
      <c r="AM577" s="28" t="str">
        <f>IF($AL577="", "", IF(IFERROR(INDEX('Training &amp; Accreditation Items'!$F$11:$F$263, MATCH(IFERROR(INDEX($C$11:$C$263, MATCH($AH577, $Z$11:$Z$263, 0)), ""), 'Training &amp; Accreditation Items'!$B$11:$B$263, 0)), "")="", "None", IFERROR(INDEX('Training &amp; Accreditation Items'!$F$11:$F$263, MATCH(IFERROR(INDEX($C$11:$C$263, MATCH($AH577, $Z$11:$Z$263, 0)), ""), 'Training &amp; Accreditation Items'!$B$11:$B$263, 0)), "")))</f>
        <v/>
      </c>
      <c r="AO577" s="28" t="str">
        <f t="shared" si="85"/>
        <v/>
      </c>
      <c r="AQ577" s="106" t="str">
        <f t="shared" si="83"/>
        <v/>
      </c>
      <c r="AR577" s="109" t="str">
        <f t="shared" si="86"/>
        <v/>
      </c>
      <c r="AT577" s="134"/>
      <c r="AU577" s="135"/>
      <c r="AV577" s="135"/>
      <c r="AW577" s="115"/>
    </row>
    <row r="578" spans="34:49" ht="15" hidden="1" customHeight="1" x14ac:dyDescent="0.25">
      <c r="AH578" s="28">
        <v>62</v>
      </c>
      <c r="AJ578" s="101" t="str">
        <f t="shared" si="82"/>
        <v/>
      </c>
      <c r="AL578" s="101" t="str">
        <f t="shared" si="84"/>
        <v/>
      </c>
      <c r="AM578" s="28" t="str">
        <f>IF($AL578="", "", IF(IFERROR(INDEX('Training &amp; Accreditation Items'!$F$11:$F$263, MATCH(IFERROR(INDEX($C$11:$C$263, MATCH($AH578, $Z$11:$Z$263, 0)), ""), 'Training &amp; Accreditation Items'!$B$11:$B$263, 0)), "")="", "None", IFERROR(INDEX('Training &amp; Accreditation Items'!$F$11:$F$263, MATCH(IFERROR(INDEX($C$11:$C$263, MATCH($AH578, $Z$11:$Z$263, 0)), ""), 'Training &amp; Accreditation Items'!$B$11:$B$263, 0)), "")))</f>
        <v/>
      </c>
      <c r="AO578" s="28" t="str">
        <f t="shared" si="85"/>
        <v/>
      </c>
      <c r="AQ578" s="106" t="str">
        <f t="shared" si="83"/>
        <v/>
      </c>
      <c r="AR578" s="109" t="str">
        <f t="shared" si="86"/>
        <v/>
      </c>
      <c r="AT578" s="134"/>
      <c r="AU578" s="135"/>
      <c r="AV578" s="135"/>
      <c r="AW578" s="115"/>
    </row>
    <row r="579" spans="34:49" ht="15" hidden="1" customHeight="1" x14ac:dyDescent="0.25">
      <c r="AH579" s="28">
        <v>63</v>
      </c>
      <c r="AJ579" s="101" t="str">
        <f t="shared" si="82"/>
        <v/>
      </c>
      <c r="AL579" s="101" t="str">
        <f t="shared" si="84"/>
        <v/>
      </c>
      <c r="AM579" s="28" t="str">
        <f>IF($AL579="", "", IF(IFERROR(INDEX('Training &amp; Accreditation Items'!$F$11:$F$263, MATCH(IFERROR(INDEX($C$11:$C$263, MATCH($AH579, $Z$11:$Z$263, 0)), ""), 'Training &amp; Accreditation Items'!$B$11:$B$263, 0)), "")="", "None", IFERROR(INDEX('Training &amp; Accreditation Items'!$F$11:$F$263, MATCH(IFERROR(INDEX($C$11:$C$263, MATCH($AH579, $Z$11:$Z$263, 0)), ""), 'Training &amp; Accreditation Items'!$B$11:$B$263, 0)), "")))</f>
        <v/>
      </c>
      <c r="AO579" s="28" t="str">
        <f t="shared" si="85"/>
        <v/>
      </c>
      <c r="AQ579" s="106" t="str">
        <f t="shared" si="83"/>
        <v/>
      </c>
      <c r="AR579" s="109" t="str">
        <f t="shared" si="86"/>
        <v/>
      </c>
      <c r="AT579" s="134"/>
      <c r="AU579" s="135"/>
      <c r="AV579" s="135"/>
      <c r="AW579" s="115"/>
    </row>
    <row r="580" spans="34:49" ht="15" hidden="1" customHeight="1" x14ac:dyDescent="0.25">
      <c r="AH580" s="28">
        <v>64</v>
      </c>
      <c r="AJ580" s="101" t="str">
        <f t="shared" si="82"/>
        <v/>
      </c>
      <c r="AL580" s="101" t="str">
        <f t="shared" si="84"/>
        <v/>
      </c>
      <c r="AM580" s="28" t="str">
        <f>IF($AL580="", "", IF(IFERROR(INDEX('Training &amp; Accreditation Items'!$F$11:$F$263, MATCH(IFERROR(INDEX($C$11:$C$263, MATCH($AH580, $Z$11:$Z$263, 0)), ""), 'Training &amp; Accreditation Items'!$B$11:$B$263, 0)), "")="", "None", IFERROR(INDEX('Training &amp; Accreditation Items'!$F$11:$F$263, MATCH(IFERROR(INDEX($C$11:$C$263, MATCH($AH580, $Z$11:$Z$263, 0)), ""), 'Training &amp; Accreditation Items'!$B$11:$B$263, 0)), "")))</f>
        <v/>
      </c>
      <c r="AO580" s="28" t="str">
        <f t="shared" si="85"/>
        <v/>
      </c>
      <c r="AQ580" s="106" t="str">
        <f t="shared" si="83"/>
        <v/>
      </c>
      <c r="AR580" s="109" t="str">
        <f t="shared" si="86"/>
        <v/>
      </c>
      <c r="AT580" s="134"/>
      <c r="AU580" s="135"/>
      <c r="AV580" s="135"/>
      <c r="AW580" s="115"/>
    </row>
    <row r="581" spans="34:49" ht="15" hidden="1" customHeight="1" x14ac:dyDescent="0.25">
      <c r="AH581" s="28">
        <v>65</v>
      </c>
      <c r="AJ581" s="101" t="str">
        <f t="shared" ref="AJ581:AJ644" si="87">IF(AJ328="", "", DATE(YEAR($AJ75), MONTH(AJ328)+$X75, DAY(AJ328)))</f>
        <v/>
      </c>
      <c r="AL581" s="101" t="str">
        <f t="shared" si="84"/>
        <v/>
      </c>
      <c r="AM581" s="28" t="str">
        <f>IF($AL581="", "", IF(IFERROR(INDEX('Training &amp; Accreditation Items'!$F$11:$F$263, MATCH(IFERROR(INDEX($C$11:$C$263, MATCH($AH581, $Z$11:$Z$263, 0)), ""), 'Training &amp; Accreditation Items'!$B$11:$B$263, 0)), "")="", "None", IFERROR(INDEX('Training &amp; Accreditation Items'!$F$11:$F$263, MATCH(IFERROR(INDEX($C$11:$C$263, MATCH($AH581, $Z$11:$Z$263, 0)), ""), 'Training &amp; Accreditation Items'!$B$11:$B$263, 0)), "")))</f>
        <v/>
      </c>
      <c r="AO581" s="28" t="str">
        <f t="shared" si="85"/>
        <v/>
      </c>
      <c r="AQ581" s="106" t="str">
        <f t="shared" si="83"/>
        <v/>
      </c>
      <c r="AR581" s="109" t="str">
        <f t="shared" si="86"/>
        <v/>
      </c>
      <c r="AT581" s="134"/>
      <c r="AU581" s="135"/>
      <c r="AV581" s="135"/>
      <c r="AW581" s="115"/>
    </row>
    <row r="582" spans="34:49" ht="15" hidden="1" customHeight="1" x14ac:dyDescent="0.25">
      <c r="AH582" s="28">
        <v>66</v>
      </c>
      <c r="AJ582" s="101" t="str">
        <f t="shared" si="87"/>
        <v/>
      </c>
      <c r="AL582" s="101" t="str">
        <f t="shared" si="84"/>
        <v/>
      </c>
      <c r="AM582" s="28" t="str">
        <f>IF($AL582="", "", IF(IFERROR(INDEX('Training &amp; Accreditation Items'!$F$11:$F$263, MATCH(IFERROR(INDEX($C$11:$C$263, MATCH($AH582, $Z$11:$Z$263, 0)), ""), 'Training &amp; Accreditation Items'!$B$11:$B$263, 0)), "")="", "None", IFERROR(INDEX('Training &amp; Accreditation Items'!$F$11:$F$263, MATCH(IFERROR(INDEX($C$11:$C$263, MATCH($AH582, $Z$11:$Z$263, 0)), ""), 'Training &amp; Accreditation Items'!$B$11:$B$263, 0)), "")))</f>
        <v/>
      </c>
      <c r="AO582" s="28" t="str">
        <f t="shared" si="85"/>
        <v/>
      </c>
      <c r="AQ582" s="106" t="str">
        <f t="shared" si="83"/>
        <v/>
      </c>
      <c r="AR582" s="109" t="str">
        <f t="shared" si="86"/>
        <v/>
      </c>
      <c r="AT582" s="134"/>
      <c r="AU582" s="135"/>
      <c r="AV582" s="135"/>
      <c r="AW582" s="115"/>
    </row>
    <row r="583" spans="34:49" ht="15" hidden="1" customHeight="1" x14ac:dyDescent="0.25">
      <c r="AH583" s="28">
        <v>67</v>
      </c>
      <c r="AJ583" s="101" t="str">
        <f t="shared" si="87"/>
        <v/>
      </c>
      <c r="AL583" s="101" t="str">
        <f t="shared" si="84"/>
        <v/>
      </c>
      <c r="AM583" s="28" t="str">
        <f>IF($AL583="", "", IF(IFERROR(INDEX('Training &amp; Accreditation Items'!$F$11:$F$263, MATCH(IFERROR(INDEX($C$11:$C$263, MATCH($AH583, $Z$11:$Z$263, 0)), ""), 'Training &amp; Accreditation Items'!$B$11:$B$263, 0)), "")="", "None", IFERROR(INDEX('Training &amp; Accreditation Items'!$F$11:$F$263, MATCH(IFERROR(INDEX($C$11:$C$263, MATCH($AH583, $Z$11:$Z$263, 0)), ""), 'Training &amp; Accreditation Items'!$B$11:$B$263, 0)), "")))</f>
        <v/>
      </c>
      <c r="AO583" s="28" t="str">
        <f t="shared" si="85"/>
        <v/>
      </c>
      <c r="AQ583" s="106" t="str">
        <f t="shared" si="83"/>
        <v/>
      </c>
      <c r="AR583" s="109" t="str">
        <f t="shared" si="86"/>
        <v/>
      </c>
      <c r="AT583" s="134"/>
      <c r="AU583" s="135"/>
      <c r="AV583" s="135"/>
      <c r="AW583" s="115"/>
    </row>
    <row r="584" spans="34:49" ht="15" hidden="1" customHeight="1" x14ac:dyDescent="0.25">
      <c r="AH584" s="28">
        <v>68</v>
      </c>
      <c r="AJ584" s="101" t="str">
        <f t="shared" si="87"/>
        <v/>
      </c>
      <c r="AL584" s="101" t="str">
        <f t="shared" si="84"/>
        <v/>
      </c>
      <c r="AM584" s="28" t="str">
        <f>IF($AL584="", "", IF(IFERROR(INDEX('Training &amp; Accreditation Items'!$F$11:$F$263, MATCH(IFERROR(INDEX($C$11:$C$263, MATCH($AH584, $Z$11:$Z$263, 0)), ""), 'Training &amp; Accreditation Items'!$B$11:$B$263, 0)), "")="", "None", IFERROR(INDEX('Training &amp; Accreditation Items'!$F$11:$F$263, MATCH(IFERROR(INDEX($C$11:$C$263, MATCH($AH584, $Z$11:$Z$263, 0)), ""), 'Training &amp; Accreditation Items'!$B$11:$B$263, 0)), "")))</f>
        <v/>
      </c>
      <c r="AO584" s="28" t="str">
        <f t="shared" si="85"/>
        <v/>
      </c>
      <c r="AQ584" s="106" t="str">
        <f t="shared" si="83"/>
        <v/>
      </c>
      <c r="AR584" s="109" t="str">
        <f t="shared" si="86"/>
        <v/>
      </c>
      <c r="AT584" s="134"/>
      <c r="AU584" s="135"/>
      <c r="AV584" s="135"/>
      <c r="AW584" s="115"/>
    </row>
    <row r="585" spans="34:49" ht="15" hidden="1" customHeight="1" x14ac:dyDescent="0.25">
      <c r="AH585" s="28">
        <v>69</v>
      </c>
      <c r="AJ585" s="101" t="str">
        <f t="shared" si="87"/>
        <v/>
      </c>
      <c r="AL585" s="101" t="str">
        <f t="shared" si="84"/>
        <v/>
      </c>
      <c r="AM585" s="28" t="str">
        <f>IF($AL585="", "", IF(IFERROR(INDEX('Training &amp; Accreditation Items'!$F$11:$F$263, MATCH(IFERROR(INDEX($C$11:$C$263, MATCH($AH585, $Z$11:$Z$263, 0)), ""), 'Training &amp; Accreditation Items'!$B$11:$B$263, 0)), "")="", "None", IFERROR(INDEX('Training &amp; Accreditation Items'!$F$11:$F$263, MATCH(IFERROR(INDEX($C$11:$C$263, MATCH($AH585, $Z$11:$Z$263, 0)), ""), 'Training &amp; Accreditation Items'!$B$11:$B$263, 0)), "")))</f>
        <v/>
      </c>
      <c r="AO585" s="28" t="str">
        <f t="shared" si="85"/>
        <v/>
      </c>
      <c r="AQ585" s="106" t="str">
        <f t="shared" si="83"/>
        <v/>
      </c>
      <c r="AR585" s="109" t="str">
        <f t="shared" si="86"/>
        <v/>
      </c>
      <c r="AT585" s="134"/>
      <c r="AU585" s="135"/>
      <c r="AV585" s="135"/>
      <c r="AW585" s="115"/>
    </row>
    <row r="586" spans="34:49" ht="15" hidden="1" customHeight="1" x14ac:dyDescent="0.25">
      <c r="AH586" s="28">
        <v>70</v>
      </c>
      <c r="AJ586" s="101" t="str">
        <f t="shared" si="87"/>
        <v/>
      </c>
      <c r="AL586" s="101" t="str">
        <f t="shared" si="84"/>
        <v/>
      </c>
      <c r="AM586" s="28" t="str">
        <f>IF($AL586="", "", IF(IFERROR(INDEX('Training &amp; Accreditation Items'!$F$11:$F$263, MATCH(IFERROR(INDEX($C$11:$C$263, MATCH($AH586, $Z$11:$Z$263, 0)), ""), 'Training &amp; Accreditation Items'!$B$11:$B$263, 0)), "")="", "None", IFERROR(INDEX('Training &amp; Accreditation Items'!$F$11:$F$263, MATCH(IFERROR(INDEX($C$11:$C$263, MATCH($AH586, $Z$11:$Z$263, 0)), ""), 'Training &amp; Accreditation Items'!$B$11:$B$263, 0)), "")))</f>
        <v/>
      </c>
      <c r="AO586" s="28" t="str">
        <f t="shared" si="85"/>
        <v/>
      </c>
      <c r="AQ586" s="106" t="str">
        <f t="shared" si="83"/>
        <v/>
      </c>
      <c r="AR586" s="109" t="str">
        <f t="shared" si="86"/>
        <v/>
      </c>
      <c r="AT586" s="134"/>
      <c r="AU586" s="135"/>
      <c r="AV586" s="135"/>
      <c r="AW586" s="115"/>
    </row>
    <row r="587" spans="34:49" ht="15" hidden="1" customHeight="1" x14ac:dyDescent="0.25">
      <c r="AH587" s="28">
        <v>71</v>
      </c>
      <c r="AJ587" s="101" t="str">
        <f t="shared" si="87"/>
        <v/>
      </c>
      <c r="AL587" s="101" t="str">
        <f t="shared" si="84"/>
        <v/>
      </c>
      <c r="AM587" s="28" t="str">
        <f>IF($AL587="", "", IF(IFERROR(INDEX('Training &amp; Accreditation Items'!$F$11:$F$263, MATCH(IFERROR(INDEX($C$11:$C$263, MATCH($AH587, $Z$11:$Z$263, 0)), ""), 'Training &amp; Accreditation Items'!$B$11:$B$263, 0)), "")="", "None", IFERROR(INDEX('Training &amp; Accreditation Items'!$F$11:$F$263, MATCH(IFERROR(INDEX($C$11:$C$263, MATCH($AH587, $Z$11:$Z$263, 0)), ""), 'Training &amp; Accreditation Items'!$B$11:$B$263, 0)), "")))</f>
        <v/>
      </c>
      <c r="AO587" s="28" t="str">
        <f t="shared" si="85"/>
        <v/>
      </c>
      <c r="AQ587" s="106" t="str">
        <f t="shared" ref="AQ587:AQ650" si="88">IF($AL587="", "", IFERROR(INDEX($I$11:$I$263, MATCH($AH587, $Z$11:$Z$263, 0)), ""))</f>
        <v/>
      </c>
      <c r="AR587" s="109" t="str">
        <f t="shared" si="86"/>
        <v/>
      </c>
      <c r="AT587" s="134"/>
      <c r="AU587" s="135"/>
      <c r="AV587" s="135"/>
      <c r="AW587" s="115"/>
    </row>
    <row r="588" spans="34:49" ht="15" hidden="1" customHeight="1" x14ac:dyDescent="0.25">
      <c r="AH588" s="28">
        <v>72</v>
      </c>
      <c r="AJ588" s="101" t="str">
        <f t="shared" si="87"/>
        <v/>
      </c>
      <c r="AL588" s="101" t="str">
        <f t="shared" ref="AL588:AL651" si="89">IF($AJ588="", "", IF(OR($AJ588&lt;$AJ$5, $AJ588&gt;$AJ$6), "", $AJ588))</f>
        <v/>
      </c>
      <c r="AM588" s="28" t="str">
        <f>IF($AL588="", "", IF(IFERROR(INDEX('Training &amp; Accreditation Items'!$F$11:$F$263, MATCH(IFERROR(INDEX($C$11:$C$263, MATCH($AH588, $Z$11:$Z$263, 0)), ""), 'Training &amp; Accreditation Items'!$B$11:$B$263, 0)), "")="", "None", IFERROR(INDEX('Training &amp; Accreditation Items'!$F$11:$F$263, MATCH(IFERROR(INDEX($C$11:$C$263, MATCH($AH588, $Z$11:$Z$263, 0)), ""), 'Training &amp; Accreditation Items'!$B$11:$B$263, 0)), "")))</f>
        <v/>
      </c>
      <c r="AO588" s="28" t="str">
        <f t="shared" ref="AO588:AO651" si="90">IF($AL588="", "", TEXT($AL588, "mmm yyyy"))</f>
        <v/>
      </c>
      <c r="AQ588" s="106" t="str">
        <f t="shared" si="88"/>
        <v/>
      </c>
      <c r="AR588" s="109" t="str">
        <f t="shared" ref="AR588:AR651" si="91">IF($AO588="", "", CONCATENATE($AO588, " - ", $AM588))</f>
        <v/>
      </c>
      <c r="AT588" s="134"/>
      <c r="AU588" s="135"/>
      <c r="AV588" s="135"/>
      <c r="AW588" s="115"/>
    </row>
    <row r="589" spans="34:49" ht="15" hidden="1" customHeight="1" x14ac:dyDescent="0.25">
      <c r="AH589" s="28">
        <v>73</v>
      </c>
      <c r="AJ589" s="101" t="str">
        <f t="shared" si="87"/>
        <v/>
      </c>
      <c r="AL589" s="101" t="str">
        <f t="shared" si="89"/>
        <v/>
      </c>
      <c r="AM589" s="28" t="str">
        <f>IF($AL589="", "", IF(IFERROR(INDEX('Training &amp; Accreditation Items'!$F$11:$F$263, MATCH(IFERROR(INDEX($C$11:$C$263, MATCH($AH589, $Z$11:$Z$263, 0)), ""), 'Training &amp; Accreditation Items'!$B$11:$B$263, 0)), "")="", "None", IFERROR(INDEX('Training &amp; Accreditation Items'!$F$11:$F$263, MATCH(IFERROR(INDEX($C$11:$C$263, MATCH($AH589, $Z$11:$Z$263, 0)), ""), 'Training &amp; Accreditation Items'!$B$11:$B$263, 0)), "")))</f>
        <v/>
      </c>
      <c r="AO589" s="28" t="str">
        <f t="shared" si="90"/>
        <v/>
      </c>
      <c r="AQ589" s="106" t="str">
        <f t="shared" si="88"/>
        <v/>
      </c>
      <c r="AR589" s="109" t="str">
        <f t="shared" si="91"/>
        <v/>
      </c>
      <c r="AT589" s="134"/>
      <c r="AU589" s="135"/>
      <c r="AV589" s="135"/>
      <c r="AW589" s="115"/>
    </row>
    <row r="590" spans="34:49" ht="15" hidden="1" customHeight="1" x14ac:dyDescent="0.25">
      <c r="AH590" s="28">
        <v>74</v>
      </c>
      <c r="AJ590" s="101" t="str">
        <f t="shared" si="87"/>
        <v/>
      </c>
      <c r="AL590" s="101" t="str">
        <f t="shared" si="89"/>
        <v/>
      </c>
      <c r="AM590" s="28" t="str">
        <f>IF($AL590="", "", IF(IFERROR(INDEX('Training &amp; Accreditation Items'!$F$11:$F$263, MATCH(IFERROR(INDEX($C$11:$C$263, MATCH($AH590, $Z$11:$Z$263, 0)), ""), 'Training &amp; Accreditation Items'!$B$11:$B$263, 0)), "")="", "None", IFERROR(INDEX('Training &amp; Accreditation Items'!$F$11:$F$263, MATCH(IFERROR(INDEX($C$11:$C$263, MATCH($AH590, $Z$11:$Z$263, 0)), ""), 'Training &amp; Accreditation Items'!$B$11:$B$263, 0)), "")))</f>
        <v/>
      </c>
      <c r="AO590" s="28" t="str">
        <f t="shared" si="90"/>
        <v/>
      </c>
      <c r="AQ590" s="106" t="str">
        <f t="shared" si="88"/>
        <v/>
      </c>
      <c r="AR590" s="109" t="str">
        <f t="shared" si="91"/>
        <v/>
      </c>
      <c r="AT590" s="134"/>
      <c r="AU590" s="135"/>
      <c r="AV590" s="135"/>
      <c r="AW590" s="115"/>
    </row>
    <row r="591" spans="34:49" ht="15" hidden="1" customHeight="1" x14ac:dyDescent="0.25">
      <c r="AH591" s="28">
        <v>75</v>
      </c>
      <c r="AJ591" s="101" t="str">
        <f t="shared" si="87"/>
        <v/>
      </c>
      <c r="AL591" s="101" t="str">
        <f t="shared" si="89"/>
        <v/>
      </c>
      <c r="AM591" s="28" t="str">
        <f>IF($AL591="", "", IF(IFERROR(INDEX('Training &amp; Accreditation Items'!$F$11:$F$263, MATCH(IFERROR(INDEX($C$11:$C$263, MATCH($AH591, $Z$11:$Z$263, 0)), ""), 'Training &amp; Accreditation Items'!$B$11:$B$263, 0)), "")="", "None", IFERROR(INDEX('Training &amp; Accreditation Items'!$F$11:$F$263, MATCH(IFERROR(INDEX($C$11:$C$263, MATCH($AH591, $Z$11:$Z$263, 0)), ""), 'Training &amp; Accreditation Items'!$B$11:$B$263, 0)), "")))</f>
        <v/>
      </c>
      <c r="AO591" s="28" t="str">
        <f t="shared" si="90"/>
        <v/>
      </c>
      <c r="AQ591" s="106" t="str">
        <f t="shared" si="88"/>
        <v/>
      </c>
      <c r="AR591" s="109" t="str">
        <f t="shared" si="91"/>
        <v/>
      </c>
      <c r="AT591" s="134"/>
      <c r="AU591" s="135"/>
      <c r="AV591" s="135"/>
      <c r="AW591" s="115"/>
    </row>
    <row r="592" spans="34:49" ht="15" hidden="1" customHeight="1" x14ac:dyDescent="0.25">
      <c r="AH592" s="28">
        <v>76</v>
      </c>
      <c r="AJ592" s="101" t="str">
        <f t="shared" si="87"/>
        <v/>
      </c>
      <c r="AL592" s="101" t="str">
        <f t="shared" si="89"/>
        <v/>
      </c>
      <c r="AM592" s="28" t="str">
        <f>IF($AL592="", "", IF(IFERROR(INDEX('Training &amp; Accreditation Items'!$F$11:$F$263, MATCH(IFERROR(INDEX($C$11:$C$263, MATCH($AH592, $Z$11:$Z$263, 0)), ""), 'Training &amp; Accreditation Items'!$B$11:$B$263, 0)), "")="", "None", IFERROR(INDEX('Training &amp; Accreditation Items'!$F$11:$F$263, MATCH(IFERROR(INDEX($C$11:$C$263, MATCH($AH592, $Z$11:$Z$263, 0)), ""), 'Training &amp; Accreditation Items'!$B$11:$B$263, 0)), "")))</f>
        <v/>
      </c>
      <c r="AO592" s="28" t="str">
        <f t="shared" si="90"/>
        <v/>
      </c>
      <c r="AQ592" s="106" t="str">
        <f t="shared" si="88"/>
        <v/>
      </c>
      <c r="AR592" s="109" t="str">
        <f t="shared" si="91"/>
        <v/>
      </c>
      <c r="AT592" s="134"/>
      <c r="AU592" s="135"/>
      <c r="AV592" s="135"/>
      <c r="AW592" s="115"/>
    </row>
    <row r="593" spans="34:49" ht="15" hidden="1" customHeight="1" x14ac:dyDescent="0.25">
      <c r="AH593" s="28">
        <v>77</v>
      </c>
      <c r="AJ593" s="101" t="str">
        <f t="shared" si="87"/>
        <v/>
      </c>
      <c r="AL593" s="101" t="str">
        <f t="shared" si="89"/>
        <v/>
      </c>
      <c r="AM593" s="28" t="str">
        <f>IF($AL593="", "", IF(IFERROR(INDEX('Training &amp; Accreditation Items'!$F$11:$F$263, MATCH(IFERROR(INDEX($C$11:$C$263, MATCH($AH593, $Z$11:$Z$263, 0)), ""), 'Training &amp; Accreditation Items'!$B$11:$B$263, 0)), "")="", "None", IFERROR(INDEX('Training &amp; Accreditation Items'!$F$11:$F$263, MATCH(IFERROR(INDEX($C$11:$C$263, MATCH($AH593, $Z$11:$Z$263, 0)), ""), 'Training &amp; Accreditation Items'!$B$11:$B$263, 0)), "")))</f>
        <v/>
      </c>
      <c r="AO593" s="28" t="str">
        <f t="shared" si="90"/>
        <v/>
      </c>
      <c r="AQ593" s="106" t="str">
        <f t="shared" si="88"/>
        <v/>
      </c>
      <c r="AR593" s="109" t="str">
        <f t="shared" si="91"/>
        <v/>
      </c>
      <c r="AT593" s="134"/>
      <c r="AU593" s="135"/>
      <c r="AV593" s="135"/>
      <c r="AW593" s="115"/>
    </row>
    <row r="594" spans="34:49" ht="15" hidden="1" customHeight="1" x14ac:dyDescent="0.25">
      <c r="AH594" s="28">
        <v>78</v>
      </c>
      <c r="AJ594" s="101" t="str">
        <f t="shared" si="87"/>
        <v/>
      </c>
      <c r="AL594" s="101" t="str">
        <f t="shared" si="89"/>
        <v/>
      </c>
      <c r="AM594" s="28" t="str">
        <f>IF($AL594="", "", IF(IFERROR(INDEX('Training &amp; Accreditation Items'!$F$11:$F$263, MATCH(IFERROR(INDEX($C$11:$C$263, MATCH($AH594, $Z$11:$Z$263, 0)), ""), 'Training &amp; Accreditation Items'!$B$11:$B$263, 0)), "")="", "None", IFERROR(INDEX('Training &amp; Accreditation Items'!$F$11:$F$263, MATCH(IFERROR(INDEX($C$11:$C$263, MATCH($AH594, $Z$11:$Z$263, 0)), ""), 'Training &amp; Accreditation Items'!$B$11:$B$263, 0)), "")))</f>
        <v/>
      </c>
      <c r="AO594" s="28" t="str">
        <f t="shared" si="90"/>
        <v/>
      </c>
      <c r="AQ594" s="106" t="str">
        <f t="shared" si="88"/>
        <v/>
      </c>
      <c r="AR594" s="109" t="str">
        <f t="shared" si="91"/>
        <v/>
      </c>
      <c r="AT594" s="134"/>
      <c r="AU594" s="135"/>
      <c r="AV594" s="135"/>
      <c r="AW594" s="115"/>
    </row>
    <row r="595" spans="34:49" ht="15" hidden="1" customHeight="1" x14ac:dyDescent="0.25">
      <c r="AH595" s="28">
        <v>79</v>
      </c>
      <c r="AJ595" s="101" t="str">
        <f t="shared" si="87"/>
        <v/>
      </c>
      <c r="AL595" s="101" t="str">
        <f t="shared" si="89"/>
        <v/>
      </c>
      <c r="AM595" s="28" t="str">
        <f>IF($AL595="", "", IF(IFERROR(INDEX('Training &amp; Accreditation Items'!$F$11:$F$263, MATCH(IFERROR(INDEX($C$11:$C$263, MATCH($AH595, $Z$11:$Z$263, 0)), ""), 'Training &amp; Accreditation Items'!$B$11:$B$263, 0)), "")="", "None", IFERROR(INDEX('Training &amp; Accreditation Items'!$F$11:$F$263, MATCH(IFERROR(INDEX($C$11:$C$263, MATCH($AH595, $Z$11:$Z$263, 0)), ""), 'Training &amp; Accreditation Items'!$B$11:$B$263, 0)), "")))</f>
        <v/>
      </c>
      <c r="AO595" s="28" t="str">
        <f t="shared" si="90"/>
        <v/>
      </c>
      <c r="AQ595" s="106" t="str">
        <f t="shared" si="88"/>
        <v/>
      </c>
      <c r="AR595" s="109" t="str">
        <f t="shared" si="91"/>
        <v/>
      </c>
      <c r="AT595" s="134"/>
      <c r="AU595" s="135"/>
      <c r="AV595" s="135"/>
      <c r="AW595" s="115"/>
    </row>
    <row r="596" spans="34:49" ht="15" hidden="1" customHeight="1" x14ac:dyDescent="0.25">
      <c r="AH596" s="28">
        <v>80</v>
      </c>
      <c r="AJ596" s="101" t="str">
        <f t="shared" si="87"/>
        <v/>
      </c>
      <c r="AL596" s="101" t="str">
        <f t="shared" si="89"/>
        <v/>
      </c>
      <c r="AM596" s="28" t="str">
        <f>IF($AL596="", "", IF(IFERROR(INDEX('Training &amp; Accreditation Items'!$F$11:$F$263, MATCH(IFERROR(INDEX($C$11:$C$263, MATCH($AH596, $Z$11:$Z$263, 0)), ""), 'Training &amp; Accreditation Items'!$B$11:$B$263, 0)), "")="", "None", IFERROR(INDEX('Training &amp; Accreditation Items'!$F$11:$F$263, MATCH(IFERROR(INDEX($C$11:$C$263, MATCH($AH596, $Z$11:$Z$263, 0)), ""), 'Training &amp; Accreditation Items'!$B$11:$B$263, 0)), "")))</f>
        <v/>
      </c>
      <c r="AO596" s="28" t="str">
        <f t="shared" si="90"/>
        <v/>
      </c>
      <c r="AQ596" s="106" t="str">
        <f t="shared" si="88"/>
        <v/>
      </c>
      <c r="AR596" s="109" t="str">
        <f t="shared" si="91"/>
        <v/>
      </c>
      <c r="AT596" s="134"/>
      <c r="AU596" s="135"/>
      <c r="AV596" s="135"/>
      <c r="AW596" s="115"/>
    </row>
    <row r="597" spans="34:49" ht="15" hidden="1" customHeight="1" x14ac:dyDescent="0.25">
      <c r="AH597" s="28">
        <v>81</v>
      </c>
      <c r="AJ597" s="101" t="str">
        <f t="shared" si="87"/>
        <v/>
      </c>
      <c r="AL597" s="101" t="str">
        <f t="shared" si="89"/>
        <v/>
      </c>
      <c r="AM597" s="28" t="str">
        <f>IF($AL597="", "", IF(IFERROR(INDEX('Training &amp; Accreditation Items'!$F$11:$F$263, MATCH(IFERROR(INDEX($C$11:$C$263, MATCH($AH597, $Z$11:$Z$263, 0)), ""), 'Training &amp; Accreditation Items'!$B$11:$B$263, 0)), "")="", "None", IFERROR(INDEX('Training &amp; Accreditation Items'!$F$11:$F$263, MATCH(IFERROR(INDEX($C$11:$C$263, MATCH($AH597, $Z$11:$Z$263, 0)), ""), 'Training &amp; Accreditation Items'!$B$11:$B$263, 0)), "")))</f>
        <v/>
      </c>
      <c r="AO597" s="28" t="str">
        <f t="shared" si="90"/>
        <v/>
      </c>
      <c r="AQ597" s="106" t="str">
        <f t="shared" si="88"/>
        <v/>
      </c>
      <c r="AR597" s="109" t="str">
        <f t="shared" si="91"/>
        <v/>
      </c>
      <c r="AT597" s="134"/>
      <c r="AU597" s="135"/>
      <c r="AV597" s="135"/>
      <c r="AW597" s="115"/>
    </row>
    <row r="598" spans="34:49" ht="15" hidden="1" customHeight="1" x14ac:dyDescent="0.25">
      <c r="AH598" s="28">
        <v>82</v>
      </c>
      <c r="AJ598" s="101" t="str">
        <f t="shared" si="87"/>
        <v/>
      </c>
      <c r="AL598" s="101" t="str">
        <f t="shared" si="89"/>
        <v/>
      </c>
      <c r="AM598" s="28" t="str">
        <f>IF($AL598="", "", IF(IFERROR(INDEX('Training &amp; Accreditation Items'!$F$11:$F$263, MATCH(IFERROR(INDEX($C$11:$C$263, MATCH($AH598, $Z$11:$Z$263, 0)), ""), 'Training &amp; Accreditation Items'!$B$11:$B$263, 0)), "")="", "None", IFERROR(INDEX('Training &amp; Accreditation Items'!$F$11:$F$263, MATCH(IFERROR(INDEX($C$11:$C$263, MATCH($AH598, $Z$11:$Z$263, 0)), ""), 'Training &amp; Accreditation Items'!$B$11:$B$263, 0)), "")))</f>
        <v/>
      </c>
      <c r="AO598" s="28" t="str">
        <f t="shared" si="90"/>
        <v/>
      </c>
      <c r="AQ598" s="106" t="str">
        <f t="shared" si="88"/>
        <v/>
      </c>
      <c r="AR598" s="109" t="str">
        <f t="shared" si="91"/>
        <v/>
      </c>
      <c r="AT598" s="134"/>
      <c r="AU598" s="135"/>
      <c r="AV598" s="135"/>
      <c r="AW598" s="115"/>
    </row>
    <row r="599" spans="34:49" ht="15" hidden="1" customHeight="1" x14ac:dyDescent="0.25">
      <c r="AH599" s="28">
        <v>83</v>
      </c>
      <c r="AJ599" s="101" t="str">
        <f t="shared" si="87"/>
        <v/>
      </c>
      <c r="AL599" s="101" t="str">
        <f t="shared" si="89"/>
        <v/>
      </c>
      <c r="AM599" s="28" t="str">
        <f>IF($AL599="", "", IF(IFERROR(INDEX('Training &amp; Accreditation Items'!$F$11:$F$263, MATCH(IFERROR(INDEX($C$11:$C$263, MATCH($AH599, $Z$11:$Z$263, 0)), ""), 'Training &amp; Accreditation Items'!$B$11:$B$263, 0)), "")="", "None", IFERROR(INDEX('Training &amp; Accreditation Items'!$F$11:$F$263, MATCH(IFERROR(INDEX($C$11:$C$263, MATCH($AH599, $Z$11:$Z$263, 0)), ""), 'Training &amp; Accreditation Items'!$B$11:$B$263, 0)), "")))</f>
        <v/>
      </c>
      <c r="AO599" s="28" t="str">
        <f t="shared" si="90"/>
        <v/>
      </c>
      <c r="AQ599" s="106" t="str">
        <f t="shared" si="88"/>
        <v/>
      </c>
      <c r="AR599" s="109" t="str">
        <f t="shared" si="91"/>
        <v/>
      </c>
      <c r="AT599" s="134"/>
      <c r="AU599" s="135"/>
      <c r="AV599" s="135"/>
      <c r="AW599" s="115"/>
    </row>
    <row r="600" spans="34:49" ht="15" hidden="1" customHeight="1" x14ac:dyDescent="0.25">
      <c r="AH600" s="28">
        <v>84</v>
      </c>
      <c r="AJ600" s="101" t="str">
        <f t="shared" si="87"/>
        <v/>
      </c>
      <c r="AL600" s="101" t="str">
        <f t="shared" si="89"/>
        <v/>
      </c>
      <c r="AM600" s="28" t="str">
        <f>IF($AL600="", "", IF(IFERROR(INDEX('Training &amp; Accreditation Items'!$F$11:$F$263, MATCH(IFERROR(INDEX($C$11:$C$263, MATCH($AH600, $Z$11:$Z$263, 0)), ""), 'Training &amp; Accreditation Items'!$B$11:$B$263, 0)), "")="", "None", IFERROR(INDEX('Training &amp; Accreditation Items'!$F$11:$F$263, MATCH(IFERROR(INDEX($C$11:$C$263, MATCH($AH600, $Z$11:$Z$263, 0)), ""), 'Training &amp; Accreditation Items'!$B$11:$B$263, 0)), "")))</f>
        <v/>
      </c>
      <c r="AO600" s="28" t="str">
        <f t="shared" si="90"/>
        <v/>
      </c>
      <c r="AQ600" s="106" t="str">
        <f t="shared" si="88"/>
        <v/>
      </c>
      <c r="AR600" s="109" t="str">
        <f t="shared" si="91"/>
        <v/>
      </c>
      <c r="AT600" s="134"/>
      <c r="AU600" s="135"/>
      <c r="AV600" s="135"/>
      <c r="AW600" s="115"/>
    </row>
    <row r="601" spans="34:49" ht="15" hidden="1" customHeight="1" x14ac:dyDescent="0.25">
      <c r="AH601" s="28">
        <v>85</v>
      </c>
      <c r="AJ601" s="101" t="str">
        <f t="shared" si="87"/>
        <v/>
      </c>
      <c r="AL601" s="101" t="str">
        <f t="shared" si="89"/>
        <v/>
      </c>
      <c r="AM601" s="28" t="str">
        <f>IF($AL601="", "", IF(IFERROR(INDEX('Training &amp; Accreditation Items'!$F$11:$F$263, MATCH(IFERROR(INDEX($C$11:$C$263, MATCH($AH601, $Z$11:$Z$263, 0)), ""), 'Training &amp; Accreditation Items'!$B$11:$B$263, 0)), "")="", "None", IFERROR(INDEX('Training &amp; Accreditation Items'!$F$11:$F$263, MATCH(IFERROR(INDEX($C$11:$C$263, MATCH($AH601, $Z$11:$Z$263, 0)), ""), 'Training &amp; Accreditation Items'!$B$11:$B$263, 0)), "")))</f>
        <v/>
      </c>
      <c r="AO601" s="28" t="str">
        <f t="shared" si="90"/>
        <v/>
      </c>
      <c r="AQ601" s="106" t="str">
        <f t="shared" si="88"/>
        <v/>
      </c>
      <c r="AR601" s="109" t="str">
        <f t="shared" si="91"/>
        <v/>
      </c>
      <c r="AT601" s="134"/>
      <c r="AU601" s="135"/>
      <c r="AV601" s="135"/>
      <c r="AW601" s="115"/>
    </row>
    <row r="602" spans="34:49" ht="15" hidden="1" customHeight="1" x14ac:dyDescent="0.25">
      <c r="AH602" s="28">
        <v>86</v>
      </c>
      <c r="AJ602" s="101" t="str">
        <f t="shared" si="87"/>
        <v/>
      </c>
      <c r="AL602" s="101" t="str">
        <f t="shared" si="89"/>
        <v/>
      </c>
      <c r="AM602" s="28" t="str">
        <f>IF($AL602="", "", IF(IFERROR(INDEX('Training &amp; Accreditation Items'!$F$11:$F$263, MATCH(IFERROR(INDEX($C$11:$C$263, MATCH($AH602, $Z$11:$Z$263, 0)), ""), 'Training &amp; Accreditation Items'!$B$11:$B$263, 0)), "")="", "None", IFERROR(INDEX('Training &amp; Accreditation Items'!$F$11:$F$263, MATCH(IFERROR(INDEX($C$11:$C$263, MATCH($AH602, $Z$11:$Z$263, 0)), ""), 'Training &amp; Accreditation Items'!$B$11:$B$263, 0)), "")))</f>
        <v/>
      </c>
      <c r="AO602" s="28" t="str">
        <f t="shared" si="90"/>
        <v/>
      </c>
      <c r="AQ602" s="106" t="str">
        <f t="shared" si="88"/>
        <v/>
      </c>
      <c r="AR602" s="109" t="str">
        <f t="shared" si="91"/>
        <v/>
      </c>
      <c r="AT602" s="134"/>
      <c r="AU602" s="135"/>
      <c r="AV602" s="135"/>
      <c r="AW602" s="115"/>
    </row>
    <row r="603" spans="34:49" ht="15" hidden="1" customHeight="1" x14ac:dyDescent="0.25">
      <c r="AH603" s="28">
        <v>87</v>
      </c>
      <c r="AJ603" s="101" t="str">
        <f t="shared" si="87"/>
        <v/>
      </c>
      <c r="AL603" s="101" t="str">
        <f t="shared" si="89"/>
        <v/>
      </c>
      <c r="AM603" s="28" t="str">
        <f>IF($AL603="", "", IF(IFERROR(INDEX('Training &amp; Accreditation Items'!$F$11:$F$263, MATCH(IFERROR(INDEX($C$11:$C$263, MATCH($AH603, $Z$11:$Z$263, 0)), ""), 'Training &amp; Accreditation Items'!$B$11:$B$263, 0)), "")="", "None", IFERROR(INDEX('Training &amp; Accreditation Items'!$F$11:$F$263, MATCH(IFERROR(INDEX($C$11:$C$263, MATCH($AH603, $Z$11:$Z$263, 0)), ""), 'Training &amp; Accreditation Items'!$B$11:$B$263, 0)), "")))</f>
        <v/>
      </c>
      <c r="AO603" s="28" t="str">
        <f t="shared" si="90"/>
        <v/>
      </c>
      <c r="AQ603" s="106" t="str">
        <f t="shared" si="88"/>
        <v/>
      </c>
      <c r="AR603" s="109" t="str">
        <f t="shared" si="91"/>
        <v/>
      </c>
      <c r="AT603" s="134"/>
      <c r="AU603" s="135"/>
      <c r="AV603" s="135"/>
      <c r="AW603" s="115"/>
    </row>
    <row r="604" spans="34:49" ht="15" hidden="1" customHeight="1" x14ac:dyDescent="0.25">
      <c r="AH604" s="28">
        <v>88</v>
      </c>
      <c r="AJ604" s="101" t="str">
        <f t="shared" si="87"/>
        <v/>
      </c>
      <c r="AL604" s="101" t="str">
        <f t="shared" si="89"/>
        <v/>
      </c>
      <c r="AM604" s="28" t="str">
        <f>IF($AL604="", "", IF(IFERROR(INDEX('Training &amp; Accreditation Items'!$F$11:$F$263, MATCH(IFERROR(INDEX($C$11:$C$263, MATCH($AH604, $Z$11:$Z$263, 0)), ""), 'Training &amp; Accreditation Items'!$B$11:$B$263, 0)), "")="", "None", IFERROR(INDEX('Training &amp; Accreditation Items'!$F$11:$F$263, MATCH(IFERROR(INDEX($C$11:$C$263, MATCH($AH604, $Z$11:$Z$263, 0)), ""), 'Training &amp; Accreditation Items'!$B$11:$B$263, 0)), "")))</f>
        <v/>
      </c>
      <c r="AO604" s="28" t="str">
        <f t="shared" si="90"/>
        <v/>
      </c>
      <c r="AQ604" s="106" t="str">
        <f t="shared" si="88"/>
        <v/>
      </c>
      <c r="AR604" s="109" t="str">
        <f t="shared" si="91"/>
        <v/>
      </c>
      <c r="AT604" s="134"/>
      <c r="AU604" s="135"/>
      <c r="AV604" s="135"/>
      <c r="AW604" s="115"/>
    </row>
    <row r="605" spans="34:49" ht="15" hidden="1" customHeight="1" x14ac:dyDescent="0.25">
      <c r="AH605" s="28">
        <v>89</v>
      </c>
      <c r="AJ605" s="101" t="str">
        <f t="shared" si="87"/>
        <v/>
      </c>
      <c r="AL605" s="101" t="str">
        <f t="shared" si="89"/>
        <v/>
      </c>
      <c r="AM605" s="28" t="str">
        <f>IF($AL605="", "", IF(IFERROR(INDEX('Training &amp; Accreditation Items'!$F$11:$F$263, MATCH(IFERROR(INDEX($C$11:$C$263, MATCH($AH605, $Z$11:$Z$263, 0)), ""), 'Training &amp; Accreditation Items'!$B$11:$B$263, 0)), "")="", "None", IFERROR(INDEX('Training &amp; Accreditation Items'!$F$11:$F$263, MATCH(IFERROR(INDEX($C$11:$C$263, MATCH($AH605, $Z$11:$Z$263, 0)), ""), 'Training &amp; Accreditation Items'!$B$11:$B$263, 0)), "")))</f>
        <v/>
      </c>
      <c r="AO605" s="28" t="str">
        <f t="shared" si="90"/>
        <v/>
      </c>
      <c r="AQ605" s="106" t="str">
        <f t="shared" si="88"/>
        <v/>
      </c>
      <c r="AR605" s="109" t="str">
        <f t="shared" si="91"/>
        <v/>
      </c>
      <c r="AT605" s="134"/>
      <c r="AU605" s="135"/>
      <c r="AV605" s="135"/>
      <c r="AW605" s="115"/>
    </row>
    <row r="606" spans="34:49" ht="15" hidden="1" customHeight="1" x14ac:dyDescent="0.25">
      <c r="AH606" s="28">
        <v>90</v>
      </c>
      <c r="AJ606" s="101" t="str">
        <f t="shared" si="87"/>
        <v/>
      </c>
      <c r="AL606" s="101" t="str">
        <f t="shared" si="89"/>
        <v/>
      </c>
      <c r="AM606" s="28" t="str">
        <f>IF($AL606="", "", IF(IFERROR(INDEX('Training &amp; Accreditation Items'!$F$11:$F$263, MATCH(IFERROR(INDEX($C$11:$C$263, MATCH($AH606, $Z$11:$Z$263, 0)), ""), 'Training &amp; Accreditation Items'!$B$11:$B$263, 0)), "")="", "None", IFERROR(INDEX('Training &amp; Accreditation Items'!$F$11:$F$263, MATCH(IFERROR(INDEX($C$11:$C$263, MATCH($AH606, $Z$11:$Z$263, 0)), ""), 'Training &amp; Accreditation Items'!$B$11:$B$263, 0)), "")))</f>
        <v/>
      </c>
      <c r="AO606" s="28" t="str">
        <f t="shared" si="90"/>
        <v/>
      </c>
      <c r="AQ606" s="106" t="str">
        <f t="shared" si="88"/>
        <v/>
      </c>
      <c r="AR606" s="109" t="str">
        <f t="shared" si="91"/>
        <v/>
      </c>
      <c r="AT606" s="134"/>
      <c r="AU606" s="135"/>
      <c r="AV606" s="135"/>
      <c r="AW606" s="115"/>
    </row>
    <row r="607" spans="34:49" ht="15" hidden="1" customHeight="1" x14ac:dyDescent="0.25">
      <c r="AH607" s="28">
        <v>91</v>
      </c>
      <c r="AJ607" s="101" t="str">
        <f t="shared" si="87"/>
        <v/>
      </c>
      <c r="AL607" s="101" t="str">
        <f t="shared" si="89"/>
        <v/>
      </c>
      <c r="AM607" s="28" t="str">
        <f>IF($AL607="", "", IF(IFERROR(INDEX('Training &amp; Accreditation Items'!$F$11:$F$263, MATCH(IFERROR(INDEX($C$11:$C$263, MATCH($AH607, $Z$11:$Z$263, 0)), ""), 'Training &amp; Accreditation Items'!$B$11:$B$263, 0)), "")="", "None", IFERROR(INDEX('Training &amp; Accreditation Items'!$F$11:$F$263, MATCH(IFERROR(INDEX($C$11:$C$263, MATCH($AH607, $Z$11:$Z$263, 0)), ""), 'Training &amp; Accreditation Items'!$B$11:$B$263, 0)), "")))</f>
        <v/>
      </c>
      <c r="AO607" s="28" t="str">
        <f t="shared" si="90"/>
        <v/>
      </c>
      <c r="AQ607" s="106" t="str">
        <f t="shared" si="88"/>
        <v/>
      </c>
      <c r="AR607" s="109" t="str">
        <f t="shared" si="91"/>
        <v/>
      </c>
      <c r="AT607" s="134"/>
      <c r="AU607" s="135"/>
      <c r="AV607" s="135"/>
      <c r="AW607" s="115"/>
    </row>
    <row r="608" spans="34:49" ht="15" hidden="1" customHeight="1" x14ac:dyDescent="0.25">
      <c r="AH608" s="28">
        <v>92</v>
      </c>
      <c r="AJ608" s="101" t="str">
        <f t="shared" si="87"/>
        <v/>
      </c>
      <c r="AL608" s="101" t="str">
        <f t="shared" si="89"/>
        <v/>
      </c>
      <c r="AM608" s="28" t="str">
        <f>IF($AL608="", "", IF(IFERROR(INDEX('Training &amp; Accreditation Items'!$F$11:$F$263, MATCH(IFERROR(INDEX($C$11:$C$263, MATCH($AH608, $Z$11:$Z$263, 0)), ""), 'Training &amp; Accreditation Items'!$B$11:$B$263, 0)), "")="", "None", IFERROR(INDEX('Training &amp; Accreditation Items'!$F$11:$F$263, MATCH(IFERROR(INDEX($C$11:$C$263, MATCH($AH608, $Z$11:$Z$263, 0)), ""), 'Training &amp; Accreditation Items'!$B$11:$B$263, 0)), "")))</f>
        <v/>
      </c>
      <c r="AO608" s="28" t="str">
        <f t="shared" si="90"/>
        <v/>
      </c>
      <c r="AQ608" s="106" t="str">
        <f t="shared" si="88"/>
        <v/>
      </c>
      <c r="AR608" s="109" t="str">
        <f t="shared" si="91"/>
        <v/>
      </c>
      <c r="AT608" s="134"/>
      <c r="AU608" s="135"/>
      <c r="AV608" s="135"/>
      <c r="AW608" s="115"/>
    </row>
    <row r="609" spans="34:49" ht="15" hidden="1" customHeight="1" x14ac:dyDescent="0.25">
      <c r="AH609" s="28">
        <v>93</v>
      </c>
      <c r="AJ609" s="101" t="str">
        <f t="shared" si="87"/>
        <v/>
      </c>
      <c r="AL609" s="101" t="str">
        <f t="shared" si="89"/>
        <v/>
      </c>
      <c r="AM609" s="28" t="str">
        <f>IF($AL609="", "", IF(IFERROR(INDEX('Training &amp; Accreditation Items'!$F$11:$F$263, MATCH(IFERROR(INDEX($C$11:$C$263, MATCH($AH609, $Z$11:$Z$263, 0)), ""), 'Training &amp; Accreditation Items'!$B$11:$B$263, 0)), "")="", "None", IFERROR(INDEX('Training &amp; Accreditation Items'!$F$11:$F$263, MATCH(IFERROR(INDEX($C$11:$C$263, MATCH($AH609, $Z$11:$Z$263, 0)), ""), 'Training &amp; Accreditation Items'!$B$11:$B$263, 0)), "")))</f>
        <v/>
      </c>
      <c r="AO609" s="28" t="str">
        <f t="shared" si="90"/>
        <v/>
      </c>
      <c r="AQ609" s="106" t="str">
        <f t="shared" si="88"/>
        <v/>
      </c>
      <c r="AR609" s="109" t="str">
        <f t="shared" si="91"/>
        <v/>
      </c>
      <c r="AT609" s="134"/>
      <c r="AU609" s="135"/>
      <c r="AV609" s="135"/>
      <c r="AW609" s="115"/>
    </row>
    <row r="610" spans="34:49" ht="15" hidden="1" customHeight="1" x14ac:dyDescent="0.25">
      <c r="AH610" s="28">
        <v>94</v>
      </c>
      <c r="AJ610" s="101" t="str">
        <f t="shared" si="87"/>
        <v/>
      </c>
      <c r="AL610" s="101" t="str">
        <f t="shared" si="89"/>
        <v/>
      </c>
      <c r="AM610" s="28" t="str">
        <f>IF($AL610="", "", IF(IFERROR(INDEX('Training &amp; Accreditation Items'!$F$11:$F$263, MATCH(IFERROR(INDEX($C$11:$C$263, MATCH($AH610, $Z$11:$Z$263, 0)), ""), 'Training &amp; Accreditation Items'!$B$11:$B$263, 0)), "")="", "None", IFERROR(INDEX('Training &amp; Accreditation Items'!$F$11:$F$263, MATCH(IFERROR(INDEX($C$11:$C$263, MATCH($AH610, $Z$11:$Z$263, 0)), ""), 'Training &amp; Accreditation Items'!$B$11:$B$263, 0)), "")))</f>
        <v/>
      </c>
      <c r="AO610" s="28" t="str">
        <f t="shared" si="90"/>
        <v/>
      </c>
      <c r="AQ610" s="106" t="str">
        <f t="shared" si="88"/>
        <v/>
      </c>
      <c r="AR610" s="109" t="str">
        <f t="shared" si="91"/>
        <v/>
      </c>
      <c r="AT610" s="134"/>
      <c r="AU610" s="135"/>
      <c r="AV610" s="135"/>
      <c r="AW610" s="115"/>
    </row>
    <row r="611" spans="34:49" ht="15" hidden="1" customHeight="1" x14ac:dyDescent="0.25">
      <c r="AH611" s="28">
        <v>95</v>
      </c>
      <c r="AJ611" s="101" t="str">
        <f t="shared" si="87"/>
        <v/>
      </c>
      <c r="AL611" s="101" t="str">
        <f t="shared" si="89"/>
        <v/>
      </c>
      <c r="AM611" s="28" t="str">
        <f>IF($AL611="", "", IF(IFERROR(INDEX('Training &amp; Accreditation Items'!$F$11:$F$263, MATCH(IFERROR(INDEX($C$11:$C$263, MATCH($AH611, $Z$11:$Z$263, 0)), ""), 'Training &amp; Accreditation Items'!$B$11:$B$263, 0)), "")="", "None", IFERROR(INDEX('Training &amp; Accreditation Items'!$F$11:$F$263, MATCH(IFERROR(INDEX($C$11:$C$263, MATCH($AH611, $Z$11:$Z$263, 0)), ""), 'Training &amp; Accreditation Items'!$B$11:$B$263, 0)), "")))</f>
        <v/>
      </c>
      <c r="AO611" s="28" t="str">
        <f t="shared" si="90"/>
        <v/>
      </c>
      <c r="AQ611" s="106" t="str">
        <f t="shared" si="88"/>
        <v/>
      </c>
      <c r="AR611" s="109" t="str">
        <f t="shared" si="91"/>
        <v/>
      </c>
      <c r="AT611" s="134"/>
      <c r="AU611" s="135"/>
      <c r="AV611" s="135"/>
      <c r="AW611" s="115"/>
    </row>
    <row r="612" spans="34:49" ht="15" hidden="1" customHeight="1" x14ac:dyDescent="0.25">
      <c r="AH612" s="28">
        <v>96</v>
      </c>
      <c r="AJ612" s="101" t="str">
        <f t="shared" si="87"/>
        <v/>
      </c>
      <c r="AL612" s="101" t="str">
        <f t="shared" si="89"/>
        <v/>
      </c>
      <c r="AM612" s="28" t="str">
        <f>IF($AL612="", "", IF(IFERROR(INDEX('Training &amp; Accreditation Items'!$F$11:$F$263, MATCH(IFERROR(INDEX($C$11:$C$263, MATCH($AH612, $Z$11:$Z$263, 0)), ""), 'Training &amp; Accreditation Items'!$B$11:$B$263, 0)), "")="", "None", IFERROR(INDEX('Training &amp; Accreditation Items'!$F$11:$F$263, MATCH(IFERROR(INDEX($C$11:$C$263, MATCH($AH612, $Z$11:$Z$263, 0)), ""), 'Training &amp; Accreditation Items'!$B$11:$B$263, 0)), "")))</f>
        <v/>
      </c>
      <c r="AO612" s="28" t="str">
        <f t="shared" si="90"/>
        <v/>
      </c>
      <c r="AQ612" s="106" t="str">
        <f t="shared" si="88"/>
        <v/>
      </c>
      <c r="AR612" s="109" t="str">
        <f t="shared" si="91"/>
        <v/>
      </c>
      <c r="AT612" s="134"/>
      <c r="AU612" s="135"/>
      <c r="AV612" s="135"/>
      <c r="AW612" s="115"/>
    </row>
    <row r="613" spans="34:49" ht="15" hidden="1" customHeight="1" x14ac:dyDescent="0.25">
      <c r="AH613" s="28">
        <v>97</v>
      </c>
      <c r="AJ613" s="101" t="str">
        <f t="shared" si="87"/>
        <v/>
      </c>
      <c r="AL613" s="101" t="str">
        <f t="shared" si="89"/>
        <v/>
      </c>
      <c r="AM613" s="28" t="str">
        <f>IF($AL613="", "", IF(IFERROR(INDEX('Training &amp; Accreditation Items'!$F$11:$F$263, MATCH(IFERROR(INDEX($C$11:$C$263, MATCH($AH613, $Z$11:$Z$263, 0)), ""), 'Training &amp; Accreditation Items'!$B$11:$B$263, 0)), "")="", "None", IFERROR(INDEX('Training &amp; Accreditation Items'!$F$11:$F$263, MATCH(IFERROR(INDEX($C$11:$C$263, MATCH($AH613, $Z$11:$Z$263, 0)), ""), 'Training &amp; Accreditation Items'!$B$11:$B$263, 0)), "")))</f>
        <v/>
      </c>
      <c r="AO613" s="28" t="str">
        <f t="shared" si="90"/>
        <v/>
      </c>
      <c r="AQ613" s="106" t="str">
        <f t="shared" si="88"/>
        <v/>
      </c>
      <c r="AR613" s="109" t="str">
        <f t="shared" si="91"/>
        <v/>
      </c>
      <c r="AT613" s="134"/>
      <c r="AU613" s="135"/>
      <c r="AV613" s="135"/>
      <c r="AW613" s="115"/>
    </row>
    <row r="614" spans="34:49" ht="15" hidden="1" customHeight="1" x14ac:dyDescent="0.25">
      <c r="AH614" s="28">
        <v>98</v>
      </c>
      <c r="AJ614" s="101" t="str">
        <f t="shared" si="87"/>
        <v/>
      </c>
      <c r="AL614" s="101" t="str">
        <f t="shared" si="89"/>
        <v/>
      </c>
      <c r="AM614" s="28" t="str">
        <f>IF($AL614="", "", IF(IFERROR(INDEX('Training &amp; Accreditation Items'!$F$11:$F$263, MATCH(IFERROR(INDEX($C$11:$C$263, MATCH($AH614, $Z$11:$Z$263, 0)), ""), 'Training &amp; Accreditation Items'!$B$11:$B$263, 0)), "")="", "None", IFERROR(INDEX('Training &amp; Accreditation Items'!$F$11:$F$263, MATCH(IFERROR(INDEX($C$11:$C$263, MATCH($AH614, $Z$11:$Z$263, 0)), ""), 'Training &amp; Accreditation Items'!$B$11:$B$263, 0)), "")))</f>
        <v/>
      </c>
      <c r="AO614" s="28" t="str">
        <f t="shared" si="90"/>
        <v/>
      </c>
      <c r="AQ614" s="106" t="str">
        <f t="shared" si="88"/>
        <v/>
      </c>
      <c r="AR614" s="109" t="str">
        <f t="shared" si="91"/>
        <v/>
      </c>
      <c r="AT614" s="134"/>
      <c r="AU614" s="135"/>
      <c r="AV614" s="135"/>
      <c r="AW614" s="115"/>
    </row>
    <row r="615" spans="34:49" ht="15" hidden="1" customHeight="1" x14ac:dyDescent="0.25">
      <c r="AH615" s="28">
        <v>99</v>
      </c>
      <c r="AJ615" s="101" t="str">
        <f t="shared" si="87"/>
        <v/>
      </c>
      <c r="AL615" s="101" t="str">
        <f t="shared" si="89"/>
        <v/>
      </c>
      <c r="AM615" s="28" t="str">
        <f>IF($AL615="", "", IF(IFERROR(INDEX('Training &amp; Accreditation Items'!$F$11:$F$263, MATCH(IFERROR(INDEX($C$11:$C$263, MATCH($AH615, $Z$11:$Z$263, 0)), ""), 'Training &amp; Accreditation Items'!$B$11:$B$263, 0)), "")="", "None", IFERROR(INDEX('Training &amp; Accreditation Items'!$F$11:$F$263, MATCH(IFERROR(INDEX($C$11:$C$263, MATCH($AH615, $Z$11:$Z$263, 0)), ""), 'Training &amp; Accreditation Items'!$B$11:$B$263, 0)), "")))</f>
        <v/>
      </c>
      <c r="AO615" s="28" t="str">
        <f t="shared" si="90"/>
        <v/>
      </c>
      <c r="AQ615" s="106" t="str">
        <f t="shared" si="88"/>
        <v/>
      </c>
      <c r="AR615" s="109" t="str">
        <f t="shared" si="91"/>
        <v/>
      </c>
      <c r="AT615" s="134"/>
      <c r="AU615" s="135"/>
      <c r="AV615" s="135"/>
      <c r="AW615" s="115"/>
    </row>
    <row r="616" spans="34:49" ht="15" hidden="1" customHeight="1" x14ac:dyDescent="0.25">
      <c r="AH616" s="28">
        <v>100</v>
      </c>
      <c r="AJ616" s="101" t="str">
        <f t="shared" si="87"/>
        <v/>
      </c>
      <c r="AL616" s="101" t="str">
        <f t="shared" si="89"/>
        <v/>
      </c>
      <c r="AM616" s="28" t="str">
        <f>IF($AL616="", "", IF(IFERROR(INDEX('Training &amp; Accreditation Items'!$F$11:$F$263, MATCH(IFERROR(INDEX($C$11:$C$263, MATCH($AH616, $Z$11:$Z$263, 0)), ""), 'Training &amp; Accreditation Items'!$B$11:$B$263, 0)), "")="", "None", IFERROR(INDEX('Training &amp; Accreditation Items'!$F$11:$F$263, MATCH(IFERROR(INDEX($C$11:$C$263, MATCH($AH616, $Z$11:$Z$263, 0)), ""), 'Training &amp; Accreditation Items'!$B$11:$B$263, 0)), "")))</f>
        <v/>
      </c>
      <c r="AO616" s="28" t="str">
        <f t="shared" si="90"/>
        <v/>
      </c>
      <c r="AQ616" s="106" t="str">
        <f t="shared" si="88"/>
        <v/>
      </c>
      <c r="AR616" s="109" t="str">
        <f t="shared" si="91"/>
        <v/>
      </c>
      <c r="AT616" s="134"/>
      <c r="AU616" s="135"/>
      <c r="AV616" s="135"/>
      <c r="AW616" s="115"/>
    </row>
    <row r="617" spans="34:49" ht="15" hidden="1" customHeight="1" x14ac:dyDescent="0.25">
      <c r="AH617" s="28">
        <v>101</v>
      </c>
      <c r="AJ617" s="101" t="str">
        <f t="shared" si="87"/>
        <v/>
      </c>
      <c r="AL617" s="101" t="str">
        <f t="shared" si="89"/>
        <v/>
      </c>
      <c r="AM617" s="28" t="str">
        <f>IF($AL617="", "", IF(IFERROR(INDEX('Training &amp; Accreditation Items'!$F$11:$F$263, MATCH(IFERROR(INDEX($C$11:$C$263, MATCH($AH617, $Z$11:$Z$263, 0)), ""), 'Training &amp; Accreditation Items'!$B$11:$B$263, 0)), "")="", "None", IFERROR(INDEX('Training &amp; Accreditation Items'!$F$11:$F$263, MATCH(IFERROR(INDEX($C$11:$C$263, MATCH($AH617, $Z$11:$Z$263, 0)), ""), 'Training &amp; Accreditation Items'!$B$11:$B$263, 0)), "")))</f>
        <v/>
      </c>
      <c r="AO617" s="28" t="str">
        <f t="shared" si="90"/>
        <v/>
      </c>
      <c r="AQ617" s="106" t="str">
        <f t="shared" si="88"/>
        <v/>
      </c>
      <c r="AR617" s="109" t="str">
        <f t="shared" si="91"/>
        <v/>
      </c>
      <c r="AT617" s="134"/>
      <c r="AU617" s="135"/>
      <c r="AV617" s="135"/>
      <c r="AW617" s="115"/>
    </row>
    <row r="618" spans="34:49" ht="15" hidden="1" customHeight="1" x14ac:dyDescent="0.25">
      <c r="AH618" s="28">
        <v>102</v>
      </c>
      <c r="AJ618" s="101" t="str">
        <f t="shared" si="87"/>
        <v/>
      </c>
      <c r="AL618" s="101" t="str">
        <f t="shared" si="89"/>
        <v/>
      </c>
      <c r="AM618" s="28" t="str">
        <f>IF($AL618="", "", IF(IFERROR(INDEX('Training &amp; Accreditation Items'!$F$11:$F$263, MATCH(IFERROR(INDEX($C$11:$C$263, MATCH($AH618, $Z$11:$Z$263, 0)), ""), 'Training &amp; Accreditation Items'!$B$11:$B$263, 0)), "")="", "None", IFERROR(INDEX('Training &amp; Accreditation Items'!$F$11:$F$263, MATCH(IFERROR(INDEX($C$11:$C$263, MATCH($AH618, $Z$11:$Z$263, 0)), ""), 'Training &amp; Accreditation Items'!$B$11:$B$263, 0)), "")))</f>
        <v/>
      </c>
      <c r="AO618" s="28" t="str">
        <f t="shared" si="90"/>
        <v/>
      </c>
      <c r="AQ618" s="106" t="str">
        <f t="shared" si="88"/>
        <v/>
      </c>
      <c r="AR618" s="109" t="str">
        <f t="shared" si="91"/>
        <v/>
      </c>
      <c r="AT618" s="134"/>
      <c r="AU618" s="135"/>
      <c r="AV618" s="135"/>
      <c r="AW618" s="115"/>
    </row>
    <row r="619" spans="34:49" ht="15" hidden="1" customHeight="1" x14ac:dyDescent="0.25">
      <c r="AH619" s="28">
        <v>103</v>
      </c>
      <c r="AJ619" s="101" t="str">
        <f t="shared" si="87"/>
        <v/>
      </c>
      <c r="AL619" s="101" t="str">
        <f t="shared" si="89"/>
        <v/>
      </c>
      <c r="AM619" s="28" t="str">
        <f>IF($AL619="", "", IF(IFERROR(INDEX('Training &amp; Accreditation Items'!$F$11:$F$263, MATCH(IFERROR(INDEX($C$11:$C$263, MATCH($AH619, $Z$11:$Z$263, 0)), ""), 'Training &amp; Accreditation Items'!$B$11:$B$263, 0)), "")="", "None", IFERROR(INDEX('Training &amp; Accreditation Items'!$F$11:$F$263, MATCH(IFERROR(INDEX($C$11:$C$263, MATCH($AH619, $Z$11:$Z$263, 0)), ""), 'Training &amp; Accreditation Items'!$B$11:$B$263, 0)), "")))</f>
        <v/>
      </c>
      <c r="AO619" s="28" t="str">
        <f t="shared" si="90"/>
        <v/>
      </c>
      <c r="AQ619" s="106" t="str">
        <f t="shared" si="88"/>
        <v/>
      </c>
      <c r="AR619" s="109" t="str">
        <f t="shared" si="91"/>
        <v/>
      </c>
      <c r="AT619" s="134"/>
      <c r="AU619" s="135"/>
      <c r="AV619" s="135"/>
      <c r="AW619" s="115"/>
    </row>
    <row r="620" spans="34:49" ht="15" hidden="1" customHeight="1" x14ac:dyDescent="0.25">
      <c r="AH620" s="28">
        <v>104</v>
      </c>
      <c r="AJ620" s="101" t="str">
        <f t="shared" si="87"/>
        <v/>
      </c>
      <c r="AL620" s="101" t="str">
        <f t="shared" si="89"/>
        <v/>
      </c>
      <c r="AM620" s="28" t="str">
        <f>IF($AL620="", "", IF(IFERROR(INDEX('Training &amp; Accreditation Items'!$F$11:$F$263, MATCH(IFERROR(INDEX($C$11:$C$263, MATCH($AH620, $Z$11:$Z$263, 0)), ""), 'Training &amp; Accreditation Items'!$B$11:$B$263, 0)), "")="", "None", IFERROR(INDEX('Training &amp; Accreditation Items'!$F$11:$F$263, MATCH(IFERROR(INDEX($C$11:$C$263, MATCH($AH620, $Z$11:$Z$263, 0)), ""), 'Training &amp; Accreditation Items'!$B$11:$B$263, 0)), "")))</f>
        <v/>
      </c>
      <c r="AO620" s="28" t="str">
        <f t="shared" si="90"/>
        <v/>
      </c>
      <c r="AQ620" s="106" t="str">
        <f t="shared" si="88"/>
        <v/>
      </c>
      <c r="AR620" s="109" t="str">
        <f t="shared" si="91"/>
        <v/>
      </c>
      <c r="AT620" s="134"/>
      <c r="AU620" s="135"/>
      <c r="AV620" s="135"/>
      <c r="AW620" s="115"/>
    </row>
    <row r="621" spans="34:49" ht="15" hidden="1" customHeight="1" x14ac:dyDescent="0.25">
      <c r="AH621" s="28">
        <v>105</v>
      </c>
      <c r="AJ621" s="101" t="str">
        <f t="shared" si="87"/>
        <v/>
      </c>
      <c r="AL621" s="101" t="str">
        <f t="shared" si="89"/>
        <v/>
      </c>
      <c r="AM621" s="28" t="str">
        <f>IF($AL621="", "", IF(IFERROR(INDEX('Training &amp; Accreditation Items'!$F$11:$F$263, MATCH(IFERROR(INDEX($C$11:$C$263, MATCH($AH621, $Z$11:$Z$263, 0)), ""), 'Training &amp; Accreditation Items'!$B$11:$B$263, 0)), "")="", "None", IFERROR(INDEX('Training &amp; Accreditation Items'!$F$11:$F$263, MATCH(IFERROR(INDEX($C$11:$C$263, MATCH($AH621, $Z$11:$Z$263, 0)), ""), 'Training &amp; Accreditation Items'!$B$11:$B$263, 0)), "")))</f>
        <v/>
      </c>
      <c r="AO621" s="28" t="str">
        <f t="shared" si="90"/>
        <v/>
      </c>
      <c r="AQ621" s="106" t="str">
        <f t="shared" si="88"/>
        <v/>
      </c>
      <c r="AR621" s="109" t="str">
        <f t="shared" si="91"/>
        <v/>
      </c>
      <c r="AT621" s="134"/>
      <c r="AU621" s="135"/>
      <c r="AV621" s="135"/>
      <c r="AW621" s="115"/>
    </row>
    <row r="622" spans="34:49" ht="15" hidden="1" customHeight="1" x14ac:dyDescent="0.25">
      <c r="AH622" s="28">
        <v>106</v>
      </c>
      <c r="AJ622" s="101" t="str">
        <f t="shared" si="87"/>
        <v/>
      </c>
      <c r="AL622" s="101" t="str">
        <f t="shared" si="89"/>
        <v/>
      </c>
      <c r="AM622" s="28" t="str">
        <f>IF($AL622="", "", IF(IFERROR(INDEX('Training &amp; Accreditation Items'!$F$11:$F$263, MATCH(IFERROR(INDEX($C$11:$C$263, MATCH($AH622, $Z$11:$Z$263, 0)), ""), 'Training &amp; Accreditation Items'!$B$11:$B$263, 0)), "")="", "None", IFERROR(INDEX('Training &amp; Accreditation Items'!$F$11:$F$263, MATCH(IFERROR(INDEX($C$11:$C$263, MATCH($AH622, $Z$11:$Z$263, 0)), ""), 'Training &amp; Accreditation Items'!$B$11:$B$263, 0)), "")))</f>
        <v/>
      </c>
      <c r="AO622" s="28" t="str">
        <f t="shared" si="90"/>
        <v/>
      </c>
      <c r="AQ622" s="106" t="str">
        <f t="shared" si="88"/>
        <v/>
      </c>
      <c r="AR622" s="109" t="str">
        <f t="shared" si="91"/>
        <v/>
      </c>
      <c r="AT622" s="134"/>
      <c r="AU622" s="135"/>
      <c r="AV622" s="135"/>
      <c r="AW622" s="115"/>
    </row>
    <row r="623" spans="34:49" ht="15" hidden="1" customHeight="1" x14ac:dyDescent="0.25">
      <c r="AH623" s="28">
        <v>107</v>
      </c>
      <c r="AJ623" s="101" t="str">
        <f t="shared" si="87"/>
        <v/>
      </c>
      <c r="AL623" s="101" t="str">
        <f t="shared" si="89"/>
        <v/>
      </c>
      <c r="AM623" s="28" t="str">
        <f>IF($AL623="", "", IF(IFERROR(INDEX('Training &amp; Accreditation Items'!$F$11:$F$263, MATCH(IFERROR(INDEX($C$11:$C$263, MATCH($AH623, $Z$11:$Z$263, 0)), ""), 'Training &amp; Accreditation Items'!$B$11:$B$263, 0)), "")="", "None", IFERROR(INDEX('Training &amp; Accreditation Items'!$F$11:$F$263, MATCH(IFERROR(INDEX($C$11:$C$263, MATCH($AH623, $Z$11:$Z$263, 0)), ""), 'Training &amp; Accreditation Items'!$B$11:$B$263, 0)), "")))</f>
        <v/>
      </c>
      <c r="AO623" s="28" t="str">
        <f t="shared" si="90"/>
        <v/>
      </c>
      <c r="AQ623" s="106" t="str">
        <f t="shared" si="88"/>
        <v/>
      </c>
      <c r="AR623" s="109" t="str">
        <f t="shared" si="91"/>
        <v/>
      </c>
      <c r="AT623" s="134"/>
      <c r="AU623" s="135"/>
      <c r="AV623" s="135"/>
      <c r="AW623" s="115"/>
    </row>
    <row r="624" spans="34:49" ht="15" hidden="1" customHeight="1" x14ac:dyDescent="0.25">
      <c r="AH624" s="28">
        <v>108</v>
      </c>
      <c r="AJ624" s="101" t="str">
        <f t="shared" si="87"/>
        <v/>
      </c>
      <c r="AL624" s="101" t="str">
        <f t="shared" si="89"/>
        <v/>
      </c>
      <c r="AM624" s="28" t="str">
        <f>IF($AL624="", "", IF(IFERROR(INDEX('Training &amp; Accreditation Items'!$F$11:$F$263, MATCH(IFERROR(INDEX($C$11:$C$263, MATCH($AH624, $Z$11:$Z$263, 0)), ""), 'Training &amp; Accreditation Items'!$B$11:$B$263, 0)), "")="", "None", IFERROR(INDEX('Training &amp; Accreditation Items'!$F$11:$F$263, MATCH(IFERROR(INDEX($C$11:$C$263, MATCH($AH624, $Z$11:$Z$263, 0)), ""), 'Training &amp; Accreditation Items'!$B$11:$B$263, 0)), "")))</f>
        <v/>
      </c>
      <c r="AO624" s="28" t="str">
        <f t="shared" si="90"/>
        <v/>
      </c>
      <c r="AQ624" s="106" t="str">
        <f t="shared" si="88"/>
        <v/>
      </c>
      <c r="AR624" s="109" t="str">
        <f t="shared" si="91"/>
        <v/>
      </c>
      <c r="AT624" s="134"/>
      <c r="AU624" s="135"/>
      <c r="AV624" s="135"/>
      <c r="AW624" s="115"/>
    </row>
    <row r="625" spans="34:49" ht="15" hidden="1" customHeight="1" x14ac:dyDescent="0.25">
      <c r="AH625" s="28">
        <v>109</v>
      </c>
      <c r="AJ625" s="101" t="str">
        <f t="shared" si="87"/>
        <v/>
      </c>
      <c r="AL625" s="101" t="str">
        <f t="shared" si="89"/>
        <v/>
      </c>
      <c r="AM625" s="28" t="str">
        <f>IF($AL625="", "", IF(IFERROR(INDEX('Training &amp; Accreditation Items'!$F$11:$F$263, MATCH(IFERROR(INDEX($C$11:$C$263, MATCH($AH625, $Z$11:$Z$263, 0)), ""), 'Training &amp; Accreditation Items'!$B$11:$B$263, 0)), "")="", "None", IFERROR(INDEX('Training &amp; Accreditation Items'!$F$11:$F$263, MATCH(IFERROR(INDEX($C$11:$C$263, MATCH($AH625, $Z$11:$Z$263, 0)), ""), 'Training &amp; Accreditation Items'!$B$11:$B$263, 0)), "")))</f>
        <v/>
      </c>
      <c r="AO625" s="28" t="str">
        <f t="shared" si="90"/>
        <v/>
      </c>
      <c r="AQ625" s="106" t="str">
        <f t="shared" si="88"/>
        <v/>
      </c>
      <c r="AR625" s="109" t="str">
        <f t="shared" si="91"/>
        <v/>
      </c>
      <c r="AT625" s="134"/>
      <c r="AU625" s="135"/>
      <c r="AV625" s="135"/>
      <c r="AW625" s="115"/>
    </row>
    <row r="626" spans="34:49" ht="15" hidden="1" customHeight="1" x14ac:dyDescent="0.25">
      <c r="AH626" s="28">
        <v>110</v>
      </c>
      <c r="AJ626" s="101" t="str">
        <f t="shared" si="87"/>
        <v/>
      </c>
      <c r="AL626" s="101" t="str">
        <f t="shared" si="89"/>
        <v/>
      </c>
      <c r="AM626" s="28" t="str">
        <f>IF($AL626="", "", IF(IFERROR(INDEX('Training &amp; Accreditation Items'!$F$11:$F$263, MATCH(IFERROR(INDEX($C$11:$C$263, MATCH($AH626, $Z$11:$Z$263, 0)), ""), 'Training &amp; Accreditation Items'!$B$11:$B$263, 0)), "")="", "None", IFERROR(INDEX('Training &amp; Accreditation Items'!$F$11:$F$263, MATCH(IFERROR(INDEX($C$11:$C$263, MATCH($AH626, $Z$11:$Z$263, 0)), ""), 'Training &amp; Accreditation Items'!$B$11:$B$263, 0)), "")))</f>
        <v/>
      </c>
      <c r="AO626" s="28" t="str">
        <f t="shared" si="90"/>
        <v/>
      </c>
      <c r="AQ626" s="106" t="str">
        <f t="shared" si="88"/>
        <v/>
      </c>
      <c r="AR626" s="109" t="str">
        <f t="shared" si="91"/>
        <v/>
      </c>
      <c r="AT626" s="134"/>
      <c r="AU626" s="135"/>
      <c r="AV626" s="135"/>
      <c r="AW626" s="115"/>
    </row>
    <row r="627" spans="34:49" ht="15" hidden="1" customHeight="1" x14ac:dyDescent="0.25">
      <c r="AH627" s="28">
        <v>111</v>
      </c>
      <c r="AJ627" s="101" t="str">
        <f t="shared" si="87"/>
        <v/>
      </c>
      <c r="AL627" s="101" t="str">
        <f t="shared" si="89"/>
        <v/>
      </c>
      <c r="AM627" s="28" t="str">
        <f>IF($AL627="", "", IF(IFERROR(INDEX('Training &amp; Accreditation Items'!$F$11:$F$263, MATCH(IFERROR(INDEX($C$11:$C$263, MATCH($AH627, $Z$11:$Z$263, 0)), ""), 'Training &amp; Accreditation Items'!$B$11:$B$263, 0)), "")="", "None", IFERROR(INDEX('Training &amp; Accreditation Items'!$F$11:$F$263, MATCH(IFERROR(INDEX($C$11:$C$263, MATCH($AH627, $Z$11:$Z$263, 0)), ""), 'Training &amp; Accreditation Items'!$B$11:$B$263, 0)), "")))</f>
        <v/>
      </c>
      <c r="AO627" s="28" t="str">
        <f t="shared" si="90"/>
        <v/>
      </c>
      <c r="AQ627" s="106" t="str">
        <f t="shared" si="88"/>
        <v/>
      </c>
      <c r="AR627" s="109" t="str">
        <f t="shared" si="91"/>
        <v/>
      </c>
      <c r="AT627" s="134"/>
      <c r="AU627" s="135"/>
      <c r="AV627" s="135"/>
      <c r="AW627" s="115"/>
    </row>
    <row r="628" spans="34:49" ht="15" hidden="1" customHeight="1" x14ac:dyDescent="0.25">
      <c r="AH628" s="28">
        <v>112</v>
      </c>
      <c r="AJ628" s="101" t="str">
        <f t="shared" si="87"/>
        <v/>
      </c>
      <c r="AL628" s="101" t="str">
        <f t="shared" si="89"/>
        <v/>
      </c>
      <c r="AM628" s="28" t="str">
        <f>IF($AL628="", "", IF(IFERROR(INDEX('Training &amp; Accreditation Items'!$F$11:$F$263, MATCH(IFERROR(INDEX($C$11:$C$263, MATCH($AH628, $Z$11:$Z$263, 0)), ""), 'Training &amp; Accreditation Items'!$B$11:$B$263, 0)), "")="", "None", IFERROR(INDEX('Training &amp; Accreditation Items'!$F$11:$F$263, MATCH(IFERROR(INDEX($C$11:$C$263, MATCH($AH628, $Z$11:$Z$263, 0)), ""), 'Training &amp; Accreditation Items'!$B$11:$B$263, 0)), "")))</f>
        <v/>
      </c>
      <c r="AO628" s="28" t="str">
        <f t="shared" si="90"/>
        <v/>
      </c>
      <c r="AQ628" s="106" t="str">
        <f t="shared" si="88"/>
        <v/>
      </c>
      <c r="AR628" s="109" t="str">
        <f t="shared" si="91"/>
        <v/>
      </c>
      <c r="AT628" s="134"/>
      <c r="AU628" s="135"/>
      <c r="AV628" s="135"/>
      <c r="AW628" s="115"/>
    </row>
    <row r="629" spans="34:49" ht="15" hidden="1" customHeight="1" x14ac:dyDescent="0.25">
      <c r="AH629" s="28">
        <v>113</v>
      </c>
      <c r="AJ629" s="101" t="str">
        <f t="shared" si="87"/>
        <v/>
      </c>
      <c r="AL629" s="101" t="str">
        <f t="shared" si="89"/>
        <v/>
      </c>
      <c r="AM629" s="28" t="str">
        <f>IF($AL629="", "", IF(IFERROR(INDEX('Training &amp; Accreditation Items'!$F$11:$F$263, MATCH(IFERROR(INDEX($C$11:$C$263, MATCH($AH629, $Z$11:$Z$263, 0)), ""), 'Training &amp; Accreditation Items'!$B$11:$B$263, 0)), "")="", "None", IFERROR(INDEX('Training &amp; Accreditation Items'!$F$11:$F$263, MATCH(IFERROR(INDEX($C$11:$C$263, MATCH($AH629, $Z$11:$Z$263, 0)), ""), 'Training &amp; Accreditation Items'!$B$11:$B$263, 0)), "")))</f>
        <v/>
      </c>
      <c r="AO629" s="28" t="str">
        <f t="shared" si="90"/>
        <v/>
      </c>
      <c r="AQ629" s="106" t="str">
        <f t="shared" si="88"/>
        <v/>
      </c>
      <c r="AR629" s="109" t="str">
        <f t="shared" si="91"/>
        <v/>
      </c>
      <c r="AT629" s="134"/>
      <c r="AU629" s="135"/>
      <c r="AV629" s="135"/>
      <c r="AW629" s="115"/>
    </row>
    <row r="630" spans="34:49" ht="15" hidden="1" customHeight="1" x14ac:dyDescent="0.25">
      <c r="AH630" s="28">
        <v>114</v>
      </c>
      <c r="AJ630" s="101" t="str">
        <f t="shared" si="87"/>
        <v/>
      </c>
      <c r="AL630" s="101" t="str">
        <f t="shared" si="89"/>
        <v/>
      </c>
      <c r="AM630" s="28" t="str">
        <f>IF($AL630="", "", IF(IFERROR(INDEX('Training &amp; Accreditation Items'!$F$11:$F$263, MATCH(IFERROR(INDEX($C$11:$C$263, MATCH($AH630, $Z$11:$Z$263, 0)), ""), 'Training &amp; Accreditation Items'!$B$11:$B$263, 0)), "")="", "None", IFERROR(INDEX('Training &amp; Accreditation Items'!$F$11:$F$263, MATCH(IFERROR(INDEX($C$11:$C$263, MATCH($AH630, $Z$11:$Z$263, 0)), ""), 'Training &amp; Accreditation Items'!$B$11:$B$263, 0)), "")))</f>
        <v/>
      </c>
      <c r="AO630" s="28" t="str">
        <f t="shared" si="90"/>
        <v/>
      </c>
      <c r="AQ630" s="106" t="str">
        <f t="shared" si="88"/>
        <v/>
      </c>
      <c r="AR630" s="109" t="str">
        <f t="shared" si="91"/>
        <v/>
      </c>
      <c r="AT630" s="134"/>
      <c r="AU630" s="135"/>
      <c r="AV630" s="135"/>
      <c r="AW630" s="115"/>
    </row>
    <row r="631" spans="34:49" ht="15" hidden="1" customHeight="1" x14ac:dyDescent="0.25">
      <c r="AH631" s="28">
        <v>115</v>
      </c>
      <c r="AJ631" s="101" t="str">
        <f t="shared" si="87"/>
        <v/>
      </c>
      <c r="AL631" s="101" t="str">
        <f t="shared" si="89"/>
        <v/>
      </c>
      <c r="AM631" s="28" t="str">
        <f>IF($AL631="", "", IF(IFERROR(INDEX('Training &amp; Accreditation Items'!$F$11:$F$263, MATCH(IFERROR(INDEX($C$11:$C$263, MATCH($AH631, $Z$11:$Z$263, 0)), ""), 'Training &amp; Accreditation Items'!$B$11:$B$263, 0)), "")="", "None", IFERROR(INDEX('Training &amp; Accreditation Items'!$F$11:$F$263, MATCH(IFERROR(INDEX($C$11:$C$263, MATCH($AH631, $Z$11:$Z$263, 0)), ""), 'Training &amp; Accreditation Items'!$B$11:$B$263, 0)), "")))</f>
        <v/>
      </c>
      <c r="AO631" s="28" t="str">
        <f t="shared" si="90"/>
        <v/>
      </c>
      <c r="AQ631" s="106" t="str">
        <f t="shared" si="88"/>
        <v/>
      </c>
      <c r="AR631" s="109" t="str">
        <f t="shared" si="91"/>
        <v/>
      </c>
      <c r="AT631" s="134"/>
      <c r="AU631" s="135"/>
      <c r="AV631" s="135"/>
      <c r="AW631" s="115"/>
    </row>
    <row r="632" spans="34:49" ht="15" hidden="1" customHeight="1" x14ac:dyDescent="0.25">
      <c r="AH632" s="28">
        <v>116</v>
      </c>
      <c r="AJ632" s="101" t="str">
        <f t="shared" si="87"/>
        <v/>
      </c>
      <c r="AL632" s="101" t="str">
        <f t="shared" si="89"/>
        <v/>
      </c>
      <c r="AM632" s="28" t="str">
        <f>IF($AL632="", "", IF(IFERROR(INDEX('Training &amp; Accreditation Items'!$F$11:$F$263, MATCH(IFERROR(INDEX($C$11:$C$263, MATCH($AH632, $Z$11:$Z$263, 0)), ""), 'Training &amp; Accreditation Items'!$B$11:$B$263, 0)), "")="", "None", IFERROR(INDEX('Training &amp; Accreditation Items'!$F$11:$F$263, MATCH(IFERROR(INDEX($C$11:$C$263, MATCH($AH632, $Z$11:$Z$263, 0)), ""), 'Training &amp; Accreditation Items'!$B$11:$B$263, 0)), "")))</f>
        <v/>
      </c>
      <c r="AO632" s="28" t="str">
        <f t="shared" si="90"/>
        <v/>
      </c>
      <c r="AQ632" s="106" t="str">
        <f t="shared" si="88"/>
        <v/>
      </c>
      <c r="AR632" s="109" t="str">
        <f t="shared" si="91"/>
        <v/>
      </c>
      <c r="AT632" s="134"/>
      <c r="AU632" s="135"/>
      <c r="AV632" s="135"/>
      <c r="AW632" s="115"/>
    </row>
    <row r="633" spans="34:49" ht="15" hidden="1" customHeight="1" x14ac:dyDescent="0.25">
      <c r="AH633" s="28">
        <v>117</v>
      </c>
      <c r="AJ633" s="101" t="str">
        <f t="shared" si="87"/>
        <v/>
      </c>
      <c r="AL633" s="101" t="str">
        <f t="shared" si="89"/>
        <v/>
      </c>
      <c r="AM633" s="28" t="str">
        <f>IF($AL633="", "", IF(IFERROR(INDEX('Training &amp; Accreditation Items'!$F$11:$F$263, MATCH(IFERROR(INDEX($C$11:$C$263, MATCH($AH633, $Z$11:$Z$263, 0)), ""), 'Training &amp; Accreditation Items'!$B$11:$B$263, 0)), "")="", "None", IFERROR(INDEX('Training &amp; Accreditation Items'!$F$11:$F$263, MATCH(IFERROR(INDEX($C$11:$C$263, MATCH($AH633, $Z$11:$Z$263, 0)), ""), 'Training &amp; Accreditation Items'!$B$11:$B$263, 0)), "")))</f>
        <v/>
      </c>
      <c r="AO633" s="28" t="str">
        <f t="shared" si="90"/>
        <v/>
      </c>
      <c r="AQ633" s="106" t="str">
        <f t="shared" si="88"/>
        <v/>
      </c>
      <c r="AR633" s="109" t="str">
        <f t="shared" si="91"/>
        <v/>
      </c>
      <c r="AT633" s="134"/>
      <c r="AU633" s="135"/>
      <c r="AV633" s="135"/>
      <c r="AW633" s="115"/>
    </row>
    <row r="634" spans="34:49" ht="15" hidden="1" customHeight="1" x14ac:dyDescent="0.25">
      <c r="AH634" s="28">
        <v>118</v>
      </c>
      <c r="AJ634" s="101" t="str">
        <f t="shared" si="87"/>
        <v/>
      </c>
      <c r="AL634" s="101" t="str">
        <f t="shared" si="89"/>
        <v/>
      </c>
      <c r="AM634" s="28" t="str">
        <f>IF($AL634="", "", IF(IFERROR(INDEX('Training &amp; Accreditation Items'!$F$11:$F$263, MATCH(IFERROR(INDEX($C$11:$C$263, MATCH($AH634, $Z$11:$Z$263, 0)), ""), 'Training &amp; Accreditation Items'!$B$11:$B$263, 0)), "")="", "None", IFERROR(INDEX('Training &amp; Accreditation Items'!$F$11:$F$263, MATCH(IFERROR(INDEX($C$11:$C$263, MATCH($AH634, $Z$11:$Z$263, 0)), ""), 'Training &amp; Accreditation Items'!$B$11:$B$263, 0)), "")))</f>
        <v/>
      </c>
      <c r="AO634" s="28" t="str">
        <f t="shared" si="90"/>
        <v/>
      </c>
      <c r="AQ634" s="106" t="str">
        <f t="shared" si="88"/>
        <v/>
      </c>
      <c r="AR634" s="109" t="str">
        <f t="shared" si="91"/>
        <v/>
      </c>
      <c r="AT634" s="134"/>
      <c r="AU634" s="135"/>
      <c r="AV634" s="135"/>
      <c r="AW634" s="115"/>
    </row>
    <row r="635" spans="34:49" ht="15" hidden="1" customHeight="1" x14ac:dyDescent="0.25">
      <c r="AH635" s="28">
        <v>119</v>
      </c>
      <c r="AJ635" s="101" t="str">
        <f t="shared" si="87"/>
        <v/>
      </c>
      <c r="AL635" s="101" t="str">
        <f t="shared" si="89"/>
        <v/>
      </c>
      <c r="AM635" s="28" t="str">
        <f>IF($AL635="", "", IF(IFERROR(INDEX('Training &amp; Accreditation Items'!$F$11:$F$263, MATCH(IFERROR(INDEX($C$11:$C$263, MATCH($AH635, $Z$11:$Z$263, 0)), ""), 'Training &amp; Accreditation Items'!$B$11:$B$263, 0)), "")="", "None", IFERROR(INDEX('Training &amp; Accreditation Items'!$F$11:$F$263, MATCH(IFERROR(INDEX($C$11:$C$263, MATCH($AH635, $Z$11:$Z$263, 0)), ""), 'Training &amp; Accreditation Items'!$B$11:$B$263, 0)), "")))</f>
        <v/>
      </c>
      <c r="AO635" s="28" t="str">
        <f t="shared" si="90"/>
        <v/>
      </c>
      <c r="AQ635" s="106" t="str">
        <f t="shared" si="88"/>
        <v/>
      </c>
      <c r="AR635" s="109" t="str">
        <f t="shared" si="91"/>
        <v/>
      </c>
      <c r="AT635" s="134"/>
      <c r="AU635" s="135"/>
      <c r="AV635" s="135"/>
      <c r="AW635" s="115"/>
    </row>
    <row r="636" spans="34:49" ht="15" hidden="1" customHeight="1" x14ac:dyDescent="0.25">
      <c r="AH636" s="28">
        <v>120</v>
      </c>
      <c r="AJ636" s="101" t="str">
        <f t="shared" si="87"/>
        <v/>
      </c>
      <c r="AL636" s="101" t="str">
        <f t="shared" si="89"/>
        <v/>
      </c>
      <c r="AM636" s="28" t="str">
        <f>IF($AL636="", "", IF(IFERROR(INDEX('Training &amp; Accreditation Items'!$F$11:$F$263, MATCH(IFERROR(INDEX($C$11:$C$263, MATCH($AH636, $Z$11:$Z$263, 0)), ""), 'Training &amp; Accreditation Items'!$B$11:$B$263, 0)), "")="", "None", IFERROR(INDEX('Training &amp; Accreditation Items'!$F$11:$F$263, MATCH(IFERROR(INDEX($C$11:$C$263, MATCH($AH636, $Z$11:$Z$263, 0)), ""), 'Training &amp; Accreditation Items'!$B$11:$B$263, 0)), "")))</f>
        <v/>
      </c>
      <c r="AO636" s="28" t="str">
        <f t="shared" si="90"/>
        <v/>
      </c>
      <c r="AQ636" s="106" t="str">
        <f t="shared" si="88"/>
        <v/>
      </c>
      <c r="AR636" s="109" t="str">
        <f t="shared" si="91"/>
        <v/>
      </c>
      <c r="AT636" s="134"/>
      <c r="AU636" s="135"/>
      <c r="AV636" s="135"/>
      <c r="AW636" s="115"/>
    </row>
    <row r="637" spans="34:49" ht="15" hidden="1" customHeight="1" x14ac:dyDescent="0.25">
      <c r="AH637" s="28">
        <v>121</v>
      </c>
      <c r="AJ637" s="101" t="str">
        <f t="shared" si="87"/>
        <v/>
      </c>
      <c r="AL637" s="101" t="str">
        <f t="shared" si="89"/>
        <v/>
      </c>
      <c r="AM637" s="28" t="str">
        <f>IF($AL637="", "", IF(IFERROR(INDEX('Training &amp; Accreditation Items'!$F$11:$F$263, MATCH(IFERROR(INDEX($C$11:$C$263, MATCH($AH637, $Z$11:$Z$263, 0)), ""), 'Training &amp; Accreditation Items'!$B$11:$B$263, 0)), "")="", "None", IFERROR(INDEX('Training &amp; Accreditation Items'!$F$11:$F$263, MATCH(IFERROR(INDEX($C$11:$C$263, MATCH($AH637, $Z$11:$Z$263, 0)), ""), 'Training &amp; Accreditation Items'!$B$11:$B$263, 0)), "")))</f>
        <v/>
      </c>
      <c r="AO637" s="28" t="str">
        <f t="shared" si="90"/>
        <v/>
      </c>
      <c r="AQ637" s="106" t="str">
        <f t="shared" si="88"/>
        <v/>
      </c>
      <c r="AR637" s="109" t="str">
        <f t="shared" si="91"/>
        <v/>
      </c>
      <c r="AT637" s="134"/>
      <c r="AU637" s="135"/>
      <c r="AV637" s="135"/>
      <c r="AW637" s="115"/>
    </row>
    <row r="638" spans="34:49" ht="15" hidden="1" customHeight="1" x14ac:dyDescent="0.25">
      <c r="AH638" s="28">
        <v>122</v>
      </c>
      <c r="AJ638" s="101" t="str">
        <f t="shared" si="87"/>
        <v/>
      </c>
      <c r="AL638" s="101" t="str">
        <f t="shared" si="89"/>
        <v/>
      </c>
      <c r="AM638" s="28" t="str">
        <f>IF($AL638="", "", IF(IFERROR(INDEX('Training &amp; Accreditation Items'!$F$11:$F$263, MATCH(IFERROR(INDEX($C$11:$C$263, MATCH($AH638, $Z$11:$Z$263, 0)), ""), 'Training &amp; Accreditation Items'!$B$11:$B$263, 0)), "")="", "None", IFERROR(INDEX('Training &amp; Accreditation Items'!$F$11:$F$263, MATCH(IFERROR(INDEX($C$11:$C$263, MATCH($AH638, $Z$11:$Z$263, 0)), ""), 'Training &amp; Accreditation Items'!$B$11:$B$263, 0)), "")))</f>
        <v/>
      </c>
      <c r="AO638" s="28" t="str">
        <f t="shared" si="90"/>
        <v/>
      </c>
      <c r="AQ638" s="106" t="str">
        <f t="shared" si="88"/>
        <v/>
      </c>
      <c r="AR638" s="109" t="str">
        <f t="shared" si="91"/>
        <v/>
      </c>
      <c r="AT638" s="134"/>
      <c r="AU638" s="135"/>
      <c r="AV638" s="135"/>
      <c r="AW638" s="115"/>
    </row>
    <row r="639" spans="34:49" ht="15" hidden="1" customHeight="1" x14ac:dyDescent="0.25">
      <c r="AH639" s="28">
        <v>123</v>
      </c>
      <c r="AJ639" s="101" t="str">
        <f t="shared" si="87"/>
        <v/>
      </c>
      <c r="AL639" s="101" t="str">
        <f t="shared" si="89"/>
        <v/>
      </c>
      <c r="AM639" s="28" t="str">
        <f>IF($AL639="", "", IF(IFERROR(INDEX('Training &amp; Accreditation Items'!$F$11:$F$263, MATCH(IFERROR(INDEX($C$11:$C$263, MATCH($AH639, $Z$11:$Z$263, 0)), ""), 'Training &amp; Accreditation Items'!$B$11:$B$263, 0)), "")="", "None", IFERROR(INDEX('Training &amp; Accreditation Items'!$F$11:$F$263, MATCH(IFERROR(INDEX($C$11:$C$263, MATCH($AH639, $Z$11:$Z$263, 0)), ""), 'Training &amp; Accreditation Items'!$B$11:$B$263, 0)), "")))</f>
        <v/>
      </c>
      <c r="AO639" s="28" t="str">
        <f t="shared" si="90"/>
        <v/>
      </c>
      <c r="AQ639" s="106" t="str">
        <f t="shared" si="88"/>
        <v/>
      </c>
      <c r="AR639" s="109" t="str">
        <f t="shared" si="91"/>
        <v/>
      </c>
      <c r="AT639" s="134"/>
      <c r="AU639" s="135"/>
      <c r="AV639" s="135"/>
      <c r="AW639" s="115"/>
    </row>
    <row r="640" spans="34:49" ht="15" hidden="1" customHeight="1" x14ac:dyDescent="0.25">
      <c r="AH640" s="28">
        <v>124</v>
      </c>
      <c r="AJ640" s="101" t="str">
        <f t="shared" si="87"/>
        <v/>
      </c>
      <c r="AL640" s="101" t="str">
        <f t="shared" si="89"/>
        <v/>
      </c>
      <c r="AM640" s="28" t="str">
        <f>IF($AL640="", "", IF(IFERROR(INDEX('Training &amp; Accreditation Items'!$F$11:$F$263, MATCH(IFERROR(INDEX($C$11:$C$263, MATCH($AH640, $Z$11:$Z$263, 0)), ""), 'Training &amp; Accreditation Items'!$B$11:$B$263, 0)), "")="", "None", IFERROR(INDEX('Training &amp; Accreditation Items'!$F$11:$F$263, MATCH(IFERROR(INDEX($C$11:$C$263, MATCH($AH640, $Z$11:$Z$263, 0)), ""), 'Training &amp; Accreditation Items'!$B$11:$B$263, 0)), "")))</f>
        <v/>
      </c>
      <c r="AO640" s="28" t="str">
        <f t="shared" si="90"/>
        <v/>
      </c>
      <c r="AQ640" s="106" t="str">
        <f t="shared" si="88"/>
        <v/>
      </c>
      <c r="AR640" s="109" t="str">
        <f t="shared" si="91"/>
        <v/>
      </c>
      <c r="AT640" s="134"/>
      <c r="AU640" s="135"/>
      <c r="AV640" s="135"/>
      <c r="AW640" s="115"/>
    </row>
    <row r="641" spans="34:49" ht="15" hidden="1" customHeight="1" x14ac:dyDescent="0.25">
      <c r="AH641" s="28">
        <v>125</v>
      </c>
      <c r="AJ641" s="101" t="str">
        <f t="shared" si="87"/>
        <v/>
      </c>
      <c r="AL641" s="101" t="str">
        <f t="shared" si="89"/>
        <v/>
      </c>
      <c r="AM641" s="28" t="str">
        <f>IF($AL641="", "", IF(IFERROR(INDEX('Training &amp; Accreditation Items'!$F$11:$F$263, MATCH(IFERROR(INDEX($C$11:$C$263, MATCH($AH641, $Z$11:$Z$263, 0)), ""), 'Training &amp; Accreditation Items'!$B$11:$B$263, 0)), "")="", "None", IFERROR(INDEX('Training &amp; Accreditation Items'!$F$11:$F$263, MATCH(IFERROR(INDEX($C$11:$C$263, MATCH($AH641, $Z$11:$Z$263, 0)), ""), 'Training &amp; Accreditation Items'!$B$11:$B$263, 0)), "")))</f>
        <v/>
      </c>
      <c r="AO641" s="28" t="str">
        <f t="shared" si="90"/>
        <v/>
      </c>
      <c r="AQ641" s="106" t="str">
        <f t="shared" si="88"/>
        <v/>
      </c>
      <c r="AR641" s="109" t="str">
        <f t="shared" si="91"/>
        <v/>
      </c>
      <c r="AT641" s="134"/>
      <c r="AU641" s="135"/>
      <c r="AV641" s="135"/>
      <c r="AW641" s="115"/>
    </row>
    <row r="642" spans="34:49" ht="15" hidden="1" customHeight="1" x14ac:dyDescent="0.25">
      <c r="AH642" s="28">
        <v>126</v>
      </c>
      <c r="AJ642" s="101" t="str">
        <f t="shared" si="87"/>
        <v/>
      </c>
      <c r="AL642" s="101" t="str">
        <f t="shared" si="89"/>
        <v/>
      </c>
      <c r="AM642" s="28" t="str">
        <f>IF($AL642="", "", IF(IFERROR(INDEX('Training &amp; Accreditation Items'!$F$11:$F$263, MATCH(IFERROR(INDEX($C$11:$C$263, MATCH($AH642, $Z$11:$Z$263, 0)), ""), 'Training &amp; Accreditation Items'!$B$11:$B$263, 0)), "")="", "None", IFERROR(INDEX('Training &amp; Accreditation Items'!$F$11:$F$263, MATCH(IFERROR(INDEX($C$11:$C$263, MATCH($AH642, $Z$11:$Z$263, 0)), ""), 'Training &amp; Accreditation Items'!$B$11:$B$263, 0)), "")))</f>
        <v/>
      </c>
      <c r="AO642" s="28" t="str">
        <f t="shared" si="90"/>
        <v/>
      </c>
      <c r="AQ642" s="106" t="str">
        <f t="shared" si="88"/>
        <v/>
      </c>
      <c r="AR642" s="109" t="str">
        <f t="shared" si="91"/>
        <v/>
      </c>
      <c r="AT642" s="134"/>
      <c r="AU642" s="135"/>
      <c r="AV642" s="135"/>
      <c r="AW642" s="115"/>
    </row>
    <row r="643" spans="34:49" ht="15" hidden="1" customHeight="1" x14ac:dyDescent="0.25">
      <c r="AH643" s="28">
        <v>127</v>
      </c>
      <c r="AJ643" s="101" t="str">
        <f t="shared" si="87"/>
        <v/>
      </c>
      <c r="AL643" s="101" t="str">
        <f t="shared" si="89"/>
        <v/>
      </c>
      <c r="AM643" s="28" t="str">
        <f>IF($AL643="", "", IF(IFERROR(INDEX('Training &amp; Accreditation Items'!$F$11:$F$263, MATCH(IFERROR(INDEX($C$11:$C$263, MATCH($AH643, $Z$11:$Z$263, 0)), ""), 'Training &amp; Accreditation Items'!$B$11:$B$263, 0)), "")="", "None", IFERROR(INDEX('Training &amp; Accreditation Items'!$F$11:$F$263, MATCH(IFERROR(INDEX($C$11:$C$263, MATCH($AH643, $Z$11:$Z$263, 0)), ""), 'Training &amp; Accreditation Items'!$B$11:$B$263, 0)), "")))</f>
        <v/>
      </c>
      <c r="AO643" s="28" t="str">
        <f t="shared" si="90"/>
        <v/>
      </c>
      <c r="AQ643" s="106" t="str">
        <f t="shared" si="88"/>
        <v/>
      </c>
      <c r="AR643" s="109" t="str">
        <f t="shared" si="91"/>
        <v/>
      </c>
      <c r="AT643" s="134"/>
      <c r="AU643" s="135"/>
      <c r="AV643" s="135"/>
      <c r="AW643" s="115"/>
    </row>
    <row r="644" spans="34:49" ht="15" hidden="1" customHeight="1" x14ac:dyDescent="0.25">
      <c r="AH644" s="28">
        <v>128</v>
      </c>
      <c r="AJ644" s="101" t="str">
        <f t="shared" si="87"/>
        <v/>
      </c>
      <c r="AL644" s="101" t="str">
        <f t="shared" si="89"/>
        <v/>
      </c>
      <c r="AM644" s="28" t="str">
        <f>IF($AL644="", "", IF(IFERROR(INDEX('Training &amp; Accreditation Items'!$F$11:$F$263, MATCH(IFERROR(INDEX($C$11:$C$263, MATCH($AH644, $Z$11:$Z$263, 0)), ""), 'Training &amp; Accreditation Items'!$B$11:$B$263, 0)), "")="", "None", IFERROR(INDEX('Training &amp; Accreditation Items'!$F$11:$F$263, MATCH(IFERROR(INDEX($C$11:$C$263, MATCH($AH644, $Z$11:$Z$263, 0)), ""), 'Training &amp; Accreditation Items'!$B$11:$B$263, 0)), "")))</f>
        <v/>
      </c>
      <c r="AO644" s="28" t="str">
        <f t="shared" si="90"/>
        <v/>
      </c>
      <c r="AQ644" s="106" t="str">
        <f t="shared" si="88"/>
        <v/>
      </c>
      <c r="AR644" s="109" t="str">
        <f t="shared" si="91"/>
        <v/>
      </c>
      <c r="AT644" s="134"/>
      <c r="AU644" s="135"/>
      <c r="AV644" s="135"/>
      <c r="AW644" s="115"/>
    </row>
    <row r="645" spans="34:49" ht="15" hidden="1" customHeight="1" x14ac:dyDescent="0.25">
      <c r="AH645" s="28">
        <v>129</v>
      </c>
      <c r="AJ645" s="101" t="str">
        <f t="shared" ref="AJ645:AJ708" si="92">IF(AJ392="", "", DATE(YEAR($AJ139), MONTH(AJ392)+$X139, DAY(AJ392)))</f>
        <v/>
      </c>
      <c r="AL645" s="101" t="str">
        <f t="shared" si="89"/>
        <v/>
      </c>
      <c r="AM645" s="28" t="str">
        <f>IF($AL645="", "", IF(IFERROR(INDEX('Training &amp; Accreditation Items'!$F$11:$F$263, MATCH(IFERROR(INDEX($C$11:$C$263, MATCH($AH645, $Z$11:$Z$263, 0)), ""), 'Training &amp; Accreditation Items'!$B$11:$B$263, 0)), "")="", "None", IFERROR(INDEX('Training &amp; Accreditation Items'!$F$11:$F$263, MATCH(IFERROR(INDEX($C$11:$C$263, MATCH($AH645, $Z$11:$Z$263, 0)), ""), 'Training &amp; Accreditation Items'!$B$11:$B$263, 0)), "")))</f>
        <v/>
      </c>
      <c r="AO645" s="28" t="str">
        <f t="shared" si="90"/>
        <v/>
      </c>
      <c r="AQ645" s="106" t="str">
        <f t="shared" si="88"/>
        <v/>
      </c>
      <c r="AR645" s="109" t="str">
        <f t="shared" si="91"/>
        <v/>
      </c>
      <c r="AT645" s="134"/>
      <c r="AU645" s="135"/>
      <c r="AV645" s="135"/>
      <c r="AW645" s="115"/>
    </row>
    <row r="646" spans="34:49" ht="15" hidden="1" customHeight="1" x14ac:dyDescent="0.25">
      <c r="AH646" s="28">
        <v>130</v>
      </c>
      <c r="AJ646" s="101" t="str">
        <f t="shared" si="92"/>
        <v/>
      </c>
      <c r="AL646" s="101" t="str">
        <f t="shared" si="89"/>
        <v/>
      </c>
      <c r="AM646" s="28" t="str">
        <f>IF($AL646="", "", IF(IFERROR(INDEX('Training &amp; Accreditation Items'!$F$11:$F$263, MATCH(IFERROR(INDEX($C$11:$C$263, MATCH($AH646, $Z$11:$Z$263, 0)), ""), 'Training &amp; Accreditation Items'!$B$11:$B$263, 0)), "")="", "None", IFERROR(INDEX('Training &amp; Accreditation Items'!$F$11:$F$263, MATCH(IFERROR(INDEX($C$11:$C$263, MATCH($AH646, $Z$11:$Z$263, 0)), ""), 'Training &amp; Accreditation Items'!$B$11:$B$263, 0)), "")))</f>
        <v/>
      </c>
      <c r="AO646" s="28" t="str">
        <f t="shared" si="90"/>
        <v/>
      </c>
      <c r="AQ646" s="106" t="str">
        <f t="shared" si="88"/>
        <v/>
      </c>
      <c r="AR646" s="109" t="str">
        <f t="shared" si="91"/>
        <v/>
      </c>
      <c r="AT646" s="134"/>
      <c r="AU646" s="135"/>
      <c r="AV646" s="135"/>
      <c r="AW646" s="115"/>
    </row>
    <row r="647" spans="34:49" ht="15" hidden="1" customHeight="1" x14ac:dyDescent="0.25">
      <c r="AH647" s="28">
        <v>131</v>
      </c>
      <c r="AJ647" s="101" t="str">
        <f t="shared" si="92"/>
        <v/>
      </c>
      <c r="AL647" s="101" t="str">
        <f t="shared" si="89"/>
        <v/>
      </c>
      <c r="AM647" s="28" t="str">
        <f>IF($AL647="", "", IF(IFERROR(INDEX('Training &amp; Accreditation Items'!$F$11:$F$263, MATCH(IFERROR(INDEX($C$11:$C$263, MATCH($AH647, $Z$11:$Z$263, 0)), ""), 'Training &amp; Accreditation Items'!$B$11:$B$263, 0)), "")="", "None", IFERROR(INDEX('Training &amp; Accreditation Items'!$F$11:$F$263, MATCH(IFERROR(INDEX($C$11:$C$263, MATCH($AH647, $Z$11:$Z$263, 0)), ""), 'Training &amp; Accreditation Items'!$B$11:$B$263, 0)), "")))</f>
        <v/>
      </c>
      <c r="AO647" s="28" t="str">
        <f t="shared" si="90"/>
        <v/>
      </c>
      <c r="AQ647" s="106" t="str">
        <f t="shared" si="88"/>
        <v/>
      </c>
      <c r="AR647" s="109" t="str">
        <f t="shared" si="91"/>
        <v/>
      </c>
      <c r="AT647" s="134"/>
      <c r="AU647" s="135"/>
      <c r="AV647" s="135"/>
      <c r="AW647" s="115"/>
    </row>
    <row r="648" spans="34:49" ht="15" hidden="1" customHeight="1" x14ac:dyDescent="0.25">
      <c r="AH648" s="28">
        <v>132</v>
      </c>
      <c r="AJ648" s="101" t="str">
        <f t="shared" si="92"/>
        <v/>
      </c>
      <c r="AL648" s="101" t="str">
        <f t="shared" si="89"/>
        <v/>
      </c>
      <c r="AM648" s="28" t="str">
        <f>IF($AL648="", "", IF(IFERROR(INDEX('Training &amp; Accreditation Items'!$F$11:$F$263, MATCH(IFERROR(INDEX($C$11:$C$263, MATCH($AH648, $Z$11:$Z$263, 0)), ""), 'Training &amp; Accreditation Items'!$B$11:$B$263, 0)), "")="", "None", IFERROR(INDEX('Training &amp; Accreditation Items'!$F$11:$F$263, MATCH(IFERROR(INDEX($C$11:$C$263, MATCH($AH648, $Z$11:$Z$263, 0)), ""), 'Training &amp; Accreditation Items'!$B$11:$B$263, 0)), "")))</f>
        <v/>
      </c>
      <c r="AO648" s="28" t="str">
        <f t="shared" si="90"/>
        <v/>
      </c>
      <c r="AQ648" s="106" t="str">
        <f t="shared" si="88"/>
        <v/>
      </c>
      <c r="AR648" s="109" t="str">
        <f t="shared" si="91"/>
        <v/>
      </c>
      <c r="AT648" s="134"/>
      <c r="AU648" s="135"/>
      <c r="AV648" s="135"/>
      <c r="AW648" s="115"/>
    </row>
    <row r="649" spans="34:49" ht="15" hidden="1" customHeight="1" x14ac:dyDescent="0.25">
      <c r="AH649" s="28">
        <v>133</v>
      </c>
      <c r="AJ649" s="101" t="str">
        <f t="shared" si="92"/>
        <v/>
      </c>
      <c r="AL649" s="101" t="str">
        <f t="shared" si="89"/>
        <v/>
      </c>
      <c r="AM649" s="28" t="str">
        <f>IF($AL649="", "", IF(IFERROR(INDEX('Training &amp; Accreditation Items'!$F$11:$F$263, MATCH(IFERROR(INDEX($C$11:$C$263, MATCH($AH649, $Z$11:$Z$263, 0)), ""), 'Training &amp; Accreditation Items'!$B$11:$B$263, 0)), "")="", "None", IFERROR(INDEX('Training &amp; Accreditation Items'!$F$11:$F$263, MATCH(IFERROR(INDEX($C$11:$C$263, MATCH($AH649, $Z$11:$Z$263, 0)), ""), 'Training &amp; Accreditation Items'!$B$11:$B$263, 0)), "")))</f>
        <v/>
      </c>
      <c r="AO649" s="28" t="str">
        <f t="shared" si="90"/>
        <v/>
      </c>
      <c r="AQ649" s="106" t="str">
        <f t="shared" si="88"/>
        <v/>
      </c>
      <c r="AR649" s="109" t="str">
        <f t="shared" si="91"/>
        <v/>
      </c>
      <c r="AT649" s="134"/>
      <c r="AU649" s="135"/>
      <c r="AV649" s="135"/>
      <c r="AW649" s="115"/>
    </row>
    <row r="650" spans="34:49" ht="15" hidden="1" customHeight="1" x14ac:dyDescent="0.25">
      <c r="AH650" s="28">
        <v>134</v>
      </c>
      <c r="AJ650" s="101" t="str">
        <f t="shared" si="92"/>
        <v/>
      </c>
      <c r="AL650" s="101" t="str">
        <f t="shared" si="89"/>
        <v/>
      </c>
      <c r="AM650" s="28" t="str">
        <f>IF($AL650="", "", IF(IFERROR(INDEX('Training &amp; Accreditation Items'!$F$11:$F$263, MATCH(IFERROR(INDEX($C$11:$C$263, MATCH($AH650, $Z$11:$Z$263, 0)), ""), 'Training &amp; Accreditation Items'!$B$11:$B$263, 0)), "")="", "None", IFERROR(INDEX('Training &amp; Accreditation Items'!$F$11:$F$263, MATCH(IFERROR(INDEX($C$11:$C$263, MATCH($AH650, $Z$11:$Z$263, 0)), ""), 'Training &amp; Accreditation Items'!$B$11:$B$263, 0)), "")))</f>
        <v/>
      </c>
      <c r="AO650" s="28" t="str">
        <f t="shared" si="90"/>
        <v/>
      </c>
      <c r="AQ650" s="106" t="str">
        <f t="shared" si="88"/>
        <v/>
      </c>
      <c r="AR650" s="109" t="str">
        <f t="shared" si="91"/>
        <v/>
      </c>
      <c r="AT650" s="134"/>
      <c r="AU650" s="135"/>
      <c r="AV650" s="135"/>
      <c r="AW650" s="115"/>
    </row>
    <row r="651" spans="34:49" ht="15" hidden="1" customHeight="1" x14ac:dyDescent="0.25">
      <c r="AH651" s="28">
        <v>135</v>
      </c>
      <c r="AJ651" s="101" t="str">
        <f t="shared" si="92"/>
        <v/>
      </c>
      <c r="AL651" s="101" t="str">
        <f t="shared" si="89"/>
        <v/>
      </c>
      <c r="AM651" s="28" t="str">
        <f>IF($AL651="", "", IF(IFERROR(INDEX('Training &amp; Accreditation Items'!$F$11:$F$263, MATCH(IFERROR(INDEX($C$11:$C$263, MATCH($AH651, $Z$11:$Z$263, 0)), ""), 'Training &amp; Accreditation Items'!$B$11:$B$263, 0)), "")="", "None", IFERROR(INDEX('Training &amp; Accreditation Items'!$F$11:$F$263, MATCH(IFERROR(INDEX($C$11:$C$263, MATCH($AH651, $Z$11:$Z$263, 0)), ""), 'Training &amp; Accreditation Items'!$B$11:$B$263, 0)), "")))</f>
        <v/>
      </c>
      <c r="AO651" s="28" t="str">
        <f t="shared" si="90"/>
        <v/>
      </c>
      <c r="AQ651" s="106" t="str">
        <f t="shared" ref="AQ651:AQ714" si="93">IF($AL651="", "", IFERROR(INDEX($I$11:$I$263, MATCH($AH651, $Z$11:$Z$263, 0)), ""))</f>
        <v/>
      </c>
      <c r="AR651" s="109" t="str">
        <f t="shared" si="91"/>
        <v/>
      </c>
      <c r="AT651" s="134"/>
      <c r="AU651" s="135"/>
      <c r="AV651" s="135"/>
      <c r="AW651" s="115"/>
    </row>
    <row r="652" spans="34:49" ht="15" hidden="1" customHeight="1" x14ac:dyDescent="0.25">
      <c r="AH652" s="28">
        <v>136</v>
      </c>
      <c r="AJ652" s="101" t="str">
        <f t="shared" si="92"/>
        <v/>
      </c>
      <c r="AL652" s="101" t="str">
        <f t="shared" ref="AL652:AL715" si="94">IF($AJ652="", "", IF(OR($AJ652&lt;$AJ$5, $AJ652&gt;$AJ$6), "", $AJ652))</f>
        <v/>
      </c>
      <c r="AM652" s="28" t="str">
        <f>IF($AL652="", "", IF(IFERROR(INDEX('Training &amp; Accreditation Items'!$F$11:$F$263, MATCH(IFERROR(INDEX($C$11:$C$263, MATCH($AH652, $Z$11:$Z$263, 0)), ""), 'Training &amp; Accreditation Items'!$B$11:$B$263, 0)), "")="", "None", IFERROR(INDEX('Training &amp; Accreditation Items'!$F$11:$F$263, MATCH(IFERROR(INDEX($C$11:$C$263, MATCH($AH652, $Z$11:$Z$263, 0)), ""), 'Training &amp; Accreditation Items'!$B$11:$B$263, 0)), "")))</f>
        <v/>
      </c>
      <c r="AO652" s="28" t="str">
        <f t="shared" ref="AO652:AO715" si="95">IF($AL652="", "", TEXT($AL652, "mmm yyyy"))</f>
        <v/>
      </c>
      <c r="AQ652" s="106" t="str">
        <f t="shared" si="93"/>
        <v/>
      </c>
      <c r="AR652" s="109" t="str">
        <f t="shared" ref="AR652:AR715" si="96">IF($AO652="", "", CONCATENATE($AO652, " - ", $AM652))</f>
        <v/>
      </c>
      <c r="AT652" s="134"/>
      <c r="AU652" s="135"/>
      <c r="AV652" s="135"/>
      <c r="AW652" s="115"/>
    </row>
    <row r="653" spans="34:49" ht="15" hidden="1" customHeight="1" x14ac:dyDescent="0.25">
      <c r="AH653" s="28">
        <v>137</v>
      </c>
      <c r="AJ653" s="101" t="str">
        <f t="shared" si="92"/>
        <v/>
      </c>
      <c r="AL653" s="101" t="str">
        <f t="shared" si="94"/>
        <v/>
      </c>
      <c r="AM653" s="28" t="str">
        <f>IF($AL653="", "", IF(IFERROR(INDEX('Training &amp; Accreditation Items'!$F$11:$F$263, MATCH(IFERROR(INDEX($C$11:$C$263, MATCH($AH653, $Z$11:$Z$263, 0)), ""), 'Training &amp; Accreditation Items'!$B$11:$B$263, 0)), "")="", "None", IFERROR(INDEX('Training &amp; Accreditation Items'!$F$11:$F$263, MATCH(IFERROR(INDEX($C$11:$C$263, MATCH($AH653, $Z$11:$Z$263, 0)), ""), 'Training &amp; Accreditation Items'!$B$11:$B$263, 0)), "")))</f>
        <v/>
      </c>
      <c r="AO653" s="28" t="str">
        <f t="shared" si="95"/>
        <v/>
      </c>
      <c r="AQ653" s="106" t="str">
        <f t="shared" si="93"/>
        <v/>
      </c>
      <c r="AR653" s="109" t="str">
        <f t="shared" si="96"/>
        <v/>
      </c>
      <c r="AT653" s="134"/>
      <c r="AU653" s="135"/>
      <c r="AV653" s="135"/>
      <c r="AW653" s="115"/>
    </row>
    <row r="654" spans="34:49" ht="15" hidden="1" customHeight="1" x14ac:dyDescent="0.25">
      <c r="AH654" s="28">
        <v>138</v>
      </c>
      <c r="AJ654" s="101" t="str">
        <f t="shared" si="92"/>
        <v/>
      </c>
      <c r="AL654" s="101" t="str">
        <f t="shared" si="94"/>
        <v/>
      </c>
      <c r="AM654" s="28" t="str">
        <f>IF($AL654="", "", IF(IFERROR(INDEX('Training &amp; Accreditation Items'!$F$11:$F$263, MATCH(IFERROR(INDEX($C$11:$C$263, MATCH($AH654, $Z$11:$Z$263, 0)), ""), 'Training &amp; Accreditation Items'!$B$11:$B$263, 0)), "")="", "None", IFERROR(INDEX('Training &amp; Accreditation Items'!$F$11:$F$263, MATCH(IFERROR(INDEX($C$11:$C$263, MATCH($AH654, $Z$11:$Z$263, 0)), ""), 'Training &amp; Accreditation Items'!$B$11:$B$263, 0)), "")))</f>
        <v/>
      </c>
      <c r="AO654" s="28" t="str">
        <f t="shared" si="95"/>
        <v/>
      </c>
      <c r="AQ654" s="106" t="str">
        <f t="shared" si="93"/>
        <v/>
      </c>
      <c r="AR654" s="109" t="str">
        <f t="shared" si="96"/>
        <v/>
      </c>
      <c r="AT654" s="134"/>
      <c r="AU654" s="135"/>
      <c r="AV654" s="135"/>
      <c r="AW654" s="115"/>
    </row>
    <row r="655" spans="34:49" ht="15" hidden="1" customHeight="1" x14ac:dyDescent="0.25">
      <c r="AH655" s="28">
        <v>139</v>
      </c>
      <c r="AJ655" s="101" t="str">
        <f t="shared" si="92"/>
        <v/>
      </c>
      <c r="AL655" s="101" t="str">
        <f t="shared" si="94"/>
        <v/>
      </c>
      <c r="AM655" s="28" t="str">
        <f>IF($AL655="", "", IF(IFERROR(INDEX('Training &amp; Accreditation Items'!$F$11:$F$263, MATCH(IFERROR(INDEX($C$11:$C$263, MATCH($AH655, $Z$11:$Z$263, 0)), ""), 'Training &amp; Accreditation Items'!$B$11:$B$263, 0)), "")="", "None", IFERROR(INDEX('Training &amp; Accreditation Items'!$F$11:$F$263, MATCH(IFERROR(INDEX($C$11:$C$263, MATCH($AH655, $Z$11:$Z$263, 0)), ""), 'Training &amp; Accreditation Items'!$B$11:$B$263, 0)), "")))</f>
        <v/>
      </c>
      <c r="AO655" s="28" t="str">
        <f t="shared" si="95"/>
        <v/>
      </c>
      <c r="AQ655" s="106" t="str">
        <f t="shared" si="93"/>
        <v/>
      </c>
      <c r="AR655" s="109" t="str">
        <f t="shared" si="96"/>
        <v/>
      </c>
      <c r="AT655" s="134"/>
      <c r="AU655" s="135"/>
      <c r="AV655" s="135"/>
      <c r="AW655" s="115"/>
    </row>
    <row r="656" spans="34:49" ht="15" hidden="1" customHeight="1" x14ac:dyDescent="0.25">
      <c r="AH656" s="28">
        <v>140</v>
      </c>
      <c r="AJ656" s="101" t="str">
        <f t="shared" si="92"/>
        <v/>
      </c>
      <c r="AL656" s="101" t="str">
        <f t="shared" si="94"/>
        <v/>
      </c>
      <c r="AM656" s="28" t="str">
        <f>IF($AL656="", "", IF(IFERROR(INDEX('Training &amp; Accreditation Items'!$F$11:$F$263, MATCH(IFERROR(INDEX($C$11:$C$263, MATCH($AH656, $Z$11:$Z$263, 0)), ""), 'Training &amp; Accreditation Items'!$B$11:$B$263, 0)), "")="", "None", IFERROR(INDEX('Training &amp; Accreditation Items'!$F$11:$F$263, MATCH(IFERROR(INDEX($C$11:$C$263, MATCH($AH656, $Z$11:$Z$263, 0)), ""), 'Training &amp; Accreditation Items'!$B$11:$B$263, 0)), "")))</f>
        <v/>
      </c>
      <c r="AO656" s="28" t="str">
        <f t="shared" si="95"/>
        <v/>
      </c>
      <c r="AQ656" s="106" t="str">
        <f t="shared" si="93"/>
        <v/>
      </c>
      <c r="AR656" s="109" t="str">
        <f t="shared" si="96"/>
        <v/>
      </c>
      <c r="AT656" s="134"/>
      <c r="AU656" s="135"/>
      <c r="AV656" s="135"/>
      <c r="AW656" s="115"/>
    </row>
    <row r="657" spans="34:49" ht="15" hidden="1" customHeight="1" x14ac:dyDescent="0.25">
      <c r="AH657" s="28">
        <v>141</v>
      </c>
      <c r="AJ657" s="101" t="str">
        <f t="shared" si="92"/>
        <v/>
      </c>
      <c r="AL657" s="101" t="str">
        <f t="shared" si="94"/>
        <v/>
      </c>
      <c r="AM657" s="28" t="str">
        <f>IF($AL657="", "", IF(IFERROR(INDEX('Training &amp; Accreditation Items'!$F$11:$F$263, MATCH(IFERROR(INDEX($C$11:$C$263, MATCH($AH657, $Z$11:$Z$263, 0)), ""), 'Training &amp; Accreditation Items'!$B$11:$B$263, 0)), "")="", "None", IFERROR(INDEX('Training &amp; Accreditation Items'!$F$11:$F$263, MATCH(IFERROR(INDEX($C$11:$C$263, MATCH($AH657, $Z$11:$Z$263, 0)), ""), 'Training &amp; Accreditation Items'!$B$11:$B$263, 0)), "")))</f>
        <v/>
      </c>
      <c r="AO657" s="28" t="str">
        <f t="shared" si="95"/>
        <v/>
      </c>
      <c r="AQ657" s="106" t="str">
        <f t="shared" si="93"/>
        <v/>
      </c>
      <c r="AR657" s="109" t="str">
        <f t="shared" si="96"/>
        <v/>
      </c>
      <c r="AT657" s="134"/>
      <c r="AU657" s="135"/>
      <c r="AV657" s="135"/>
      <c r="AW657" s="115"/>
    </row>
    <row r="658" spans="34:49" ht="15" hidden="1" customHeight="1" x14ac:dyDescent="0.25">
      <c r="AH658" s="28">
        <v>142</v>
      </c>
      <c r="AJ658" s="101" t="str">
        <f t="shared" si="92"/>
        <v/>
      </c>
      <c r="AL658" s="101" t="str">
        <f t="shared" si="94"/>
        <v/>
      </c>
      <c r="AM658" s="28" t="str">
        <f>IF($AL658="", "", IF(IFERROR(INDEX('Training &amp; Accreditation Items'!$F$11:$F$263, MATCH(IFERROR(INDEX($C$11:$C$263, MATCH($AH658, $Z$11:$Z$263, 0)), ""), 'Training &amp; Accreditation Items'!$B$11:$B$263, 0)), "")="", "None", IFERROR(INDEX('Training &amp; Accreditation Items'!$F$11:$F$263, MATCH(IFERROR(INDEX($C$11:$C$263, MATCH($AH658, $Z$11:$Z$263, 0)), ""), 'Training &amp; Accreditation Items'!$B$11:$B$263, 0)), "")))</f>
        <v/>
      </c>
      <c r="AO658" s="28" t="str">
        <f t="shared" si="95"/>
        <v/>
      </c>
      <c r="AQ658" s="106" t="str">
        <f t="shared" si="93"/>
        <v/>
      </c>
      <c r="AR658" s="109" t="str">
        <f t="shared" si="96"/>
        <v/>
      </c>
      <c r="AT658" s="134"/>
      <c r="AU658" s="135"/>
      <c r="AV658" s="135"/>
      <c r="AW658" s="115"/>
    </row>
    <row r="659" spans="34:49" ht="15" hidden="1" customHeight="1" x14ac:dyDescent="0.25">
      <c r="AH659" s="28">
        <v>143</v>
      </c>
      <c r="AJ659" s="101" t="str">
        <f t="shared" si="92"/>
        <v/>
      </c>
      <c r="AL659" s="101" t="str">
        <f t="shared" si="94"/>
        <v/>
      </c>
      <c r="AM659" s="28" t="str">
        <f>IF($AL659="", "", IF(IFERROR(INDEX('Training &amp; Accreditation Items'!$F$11:$F$263, MATCH(IFERROR(INDEX($C$11:$C$263, MATCH($AH659, $Z$11:$Z$263, 0)), ""), 'Training &amp; Accreditation Items'!$B$11:$B$263, 0)), "")="", "None", IFERROR(INDEX('Training &amp; Accreditation Items'!$F$11:$F$263, MATCH(IFERROR(INDEX($C$11:$C$263, MATCH($AH659, $Z$11:$Z$263, 0)), ""), 'Training &amp; Accreditation Items'!$B$11:$B$263, 0)), "")))</f>
        <v/>
      </c>
      <c r="AO659" s="28" t="str">
        <f t="shared" si="95"/>
        <v/>
      </c>
      <c r="AQ659" s="106" t="str">
        <f t="shared" si="93"/>
        <v/>
      </c>
      <c r="AR659" s="109" t="str">
        <f t="shared" si="96"/>
        <v/>
      </c>
      <c r="AT659" s="134"/>
      <c r="AU659" s="135"/>
      <c r="AV659" s="135"/>
      <c r="AW659" s="115"/>
    </row>
    <row r="660" spans="34:49" ht="15" hidden="1" customHeight="1" x14ac:dyDescent="0.25">
      <c r="AH660" s="28">
        <v>144</v>
      </c>
      <c r="AJ660" s="101" t="str">
        <f t="shared" si="92"/>
        <v/>
      </c>
      <c r="AL660" s="101" t="str">
        <f t="shared" si="94"/>
        <v/>
      </c>
      <c r="AM660" s="28" t="str">
        <f>IF($AL660="", "", IF(IFERROR(INDEX('Training &amp; Accreditation Items'!$F$11:$F$263, MATCH(IFERROR(INDEX($C$11:$C$263, MATCH($AH660, $Z$11:$Z$263, 0)), ""), 'Training &amp; Accreditation Items'!$B$11:$B$263, 0)), "")="", "None", IFERROR(INDEX('Training &amp; Accreditation Items'!$F$11:$F$263, MATCH(IFERROR(INDEX($C$11:$C$263, MATCH($AH660, $Z$11:$Z$263, 0)), ""), 'Training &amp; Accreditation Items'!$B$11:$B$263, 0)), "")))</f>
        <v/>
      </c>
      <c r="AO660" s="28" t="str">
        <f t="shared" si="95"/>
        <v/>
      </c>
      <c r="AQ660" s="106" t="str">
        <f t="shared" si="93"/>
        <v/>
      </c>
      <c r="AR660" s="109" t="str">
        <f t="shared" si="96"/>
        <v/>
      </c>
      <c r="AT660" s="134"/>
      <c r="AU660" s="135"/>
      <c r="AV660" s="135"/>
      <c r="AW660" s="115"/>
    </row>
    <row r="661" spans="34:49" ht="15" hidden="1" customHeight="1" x14ac:dyDescent="0.25">
      <c r="AH661" s="28">
        <v>145</v>
      </c>
      <c r="AJ661" s="101" t="str">
        <f t="shared" si="92"/>
        <v/>
      </c>
      <c r="AL661" s="101" t="str">
        <f t="shared" si="94"/>
        <v/>
      </c>
      <c r="AM661" s="28" t="str">
        <f>IF($AL661="", "", IF(IFERROR(INDEX('Training &amp; Accreditation Items'!$F$11:$F$263, MATCH(IFERROR(INDEX($C$11:$C$263, MATCH($AH661, $Z$11:$Z$263, 0)), ""), 'Training &amp; Accreditation Items'!$B$11:$B$263, 0)), "")="", "None", IFERROR(INDEX('Training &amp; Accreditation Items'!$F$11:$F$263, MATCH(IFERROR(INDEX($C$11:$C$263, MATCH($AH661, $Z$11:$Z$263, 0)), ""), 'Training &amp; Accreditation Items'!$B$11:$B$263, 0)), "")))</f>
        <v/>
      </c>
      <c r="AO661" s="28" t="str">
        <f t="shared" si="95"/>
        <v/>
      </c>
      <c r="AQ661" s="106" t="str">
        <f t="shared" si="93"/>
        <v/>
      </c>
      <c r="AR661" s="109" t="str">
        <f t="shared" si="96"/>
        <v/>
      </c>
      <c r="AT661" s="134"/>
      <c r="AU661" s="135"/>
      <c r="AV661" s="135"/>
      <c r="AW661" s="115"/>
    </row>
    <row r="662" spans="34:49" ht="15" hidden="1" customHeight="1" x14ac:dyDescent="0.25">
      <c r="AH662" s="28">
        <v>146</v>
      </c>
      <c r="AJ662" s="101" t="str">
        <f t="shared" si="92"/>
        <v/>
      </c>
      <c r="AL662" s="101" t="str">
        <f t="shared" si="94"/>
        <v/>
      </c>
      <c r="AM662" s="28" t="str">
        <f>IF($AL662="", "", IF(IFERROR(INDEX('Training &amp; Accreditation Items'!$F$11:$F$263, MATCH(IFERROR(INDEX($C$11:$C$263, MATCH($AH662, $Z$11:$Z$263, 0)), ""), 'Training &amp; Accreditation Items'!$B$11:$B$263, 0)), "")="", "None", IFERROR(INDEX('Training &amp; Accreditation Items'!$F$11:$F$263, MATCH(IFERROR(INDEX($C$11:$C$263, MATCH($AH662, $Z$11:$Z$263, 0)), ""), 'Training &amp; Accreditation Items'!$B$11:$B$263, 0)), "")))</f>
        <v/>
      </c>
      <c r="AO662" s="28" t="str">
        <f t="shared" si="95"/>
        <v/>
      </c>
      <c r="AQ662" s="106" t="str">
        <f t="shared" si="93"/>
        <v/>
      </c>
      <c r="AR662" s="109" t="str">
        <f t="shared" si="96"/>
        <v/>
      </c>
      <c r="AT662" s="134"/>
      <c r="AU662" s="135"/>
      <c r="AV662" s="135"/>
      <c r="AW662" s="115"/>
    </row>
    <row r="663" spans="34:49" ht="15" hidden="1" customHeight="1" x14ac:dyDescent="0.25">
      <c r="AH663" s="28">
        <v>147</v>
      </c>
      <c r="AJ663" s="101" t="str">
        <f t="shared" si="92"/>
        <v/>
      </c>
      <c r="AL663" s="101" t="str">
        <f t="shared" si="94"/>
        <v/>
      </c>
      <c r="AM663" s="28" t="str">
        <f>IF($AL663="", "", IF(IFERROR(INDEX('Training &amp; Accreditation Items'!$F$11:$F$263, MATCH(IFERROR(INDEX($C$11:$C$263, MATCH($AH663, $Z$11:$Z$263, 0)), ""), 'Training &amp; Accreditation Items'!$B$11:$B$263, 0)), "")="", "None", IFERROR(INDEX('Training &amp; Accreditation Items'!$F$11:$F$263, MATCH(IFERROR(INDEX($C$11:$C$263, MATCH($AH663, $Z$11:$Z$263, 0)), ""), 'Training &amp; Accreditation Items'!$B$11:$B$263, 0)), "")))</f>
        <v/>
      </c>
      <c r="AO663" s="28" t="str">
        <f t="shared" si="95"/>
        <v/>
      </c>
      <c r="AQ663" s="106" t="str">
        <f t="shared" si="93"/>
        <v/>
      </c>
      <c r="AR663" s="109" t="str">
        <f t="shared" si="96"/>
        <v/>
      </c>
      <c r="AT663" s="134"/>
      <c r="AU663" s="135"/>
      <c r="AV663" s="135"/>
      <c r="AW663" s="115"/>
    </row>
    <row r="664" spans="34:49" ht="15" hidden="1" customHeight="1" x14ac:dyDescent="0.25">
      <c r="AH664" s="28">
        <v>148</v>
      </c>
      <c r="AJ664" s="101" t="str">
        <f t="shared" si="92"/>
        <v/>
      </c>
      <c r="AL664" s="101" t="str">
        <f t="shared" si="94"/>
        <v/>
      </c>
      <c r="AM664" s="28" t="str">
        <f>IF($AL664="", "", IF(IFERROR(INDEX('Training &amp; Accreditation Items'!$F$11:$F$263, MATCH(IFERROR(INDEX($C$11:$C$263, MATCH($AH664, $Z$11:$Z$263, 0)), ""), 'Training &amp; Accreditation Items'!$B$11:$B$263, 0)), "")="", "None", IFERROR(INDEX('Training &amp; Accreditation Items'!$F$11:$F$263, MATCH(IFERROR(INDEX($C$11:$C$263, MATCH($AH664, $Z$11:$Z$263, 0)), ""), 'Training &amp; Accreditation Items'!$B$11:$B$263, 0)), "")))</f>
        <v/>
      </c>
      <c r="AO664" s="28" t="str">
        <f t="shared" si="95"/>
        <v/>
      </c>
      <c r="AQ664" s="106" t="str">
        <f t="shared" si="93"/>
        <v/>
      </c>
      <c r="AR664" s="109" t="str">
        <f t="shared" si="96"/>
        <v/>
      </c>
      <c r="AT664" s="134"/>
      <c r="AU664" s="135"/>
      <c r="AV664" s="135"/>
      <c r="AW664" s="115"/>
    </row>
    <row r="665" spans="34:49" ht="15" hidden="1" customHeight="1" x14ac:dyDescent="0.25">
      <c r="AH665" s="28">
        <v>149</v>
      </c>
      <c r="AJ665" s="101" t="str">
        <f t="shared" si="92"/>
        <v/>
      </c>
      <c r="AL665" s="101" t="str">
        <f t="shared" si="94"/>
        <v/>
      </c>
      <c r="AM665" s="28" t="str">
        <f>IF($AL665="", "", IF(IFERROR(INDEX('Training &amp; Accreditation Items'!$F$11:$F$263, MATCH(IFERROR(INDEX($C$11:$C$263, MATCH($AH665, $Z$11:$Z$263, 0)), ""), 'Training &amp; Accreditation Items'!$B$11:$B$263, 0)), "")="", "None", IFERROR(INDEX('Training &amp; Accreditation Items'!$F$11:$F$263, MATCH(IFERROR(INDEX($C$11:$C$263, MATCH($AH665, $Z$11:$Z$263, 0)), ""), 'Training &amp; Accreditation Items'!$B$11:$B$263, 0)), "")))</f>
        <v/>
      </c>
      <c r="AO665" s="28" t="str">
        <f t="shared" si="95"/>
        <v/>
      </c>
      <c r="AQ665" s="106" t="str">
        <f t="shared" si="93"/>
        <v/>
      </c>
      <c r="AR665" s="109" t="str">
        <f t="shared" si="96"/>
        <v/>
      </c>
      <c r="AT665" s="134"/>
      <c r="AU665" s="135"/>
      <c r="AV665" s="135"/>
      <c r="AW665" s="115"/>
    </row>
    <row r="666" spans="34:49" ht="15" hidden="1" customHeight="1" x14ac:dyDescent="0.25">
      <c r="AH666" s="28">
        <v>150</v>
      </c>
      <c r="AJ666" s="101" t="str">
        <f t="shared" si="92"/>
        <v/>
      </c>
      <c r="AL666" s="101" t="str">
        <f t="shared" si="94"/>
        <v/>
      </c>
      <c r="AM666" s="28" t="str">
        <f>IF($AL666="", "", IF(IFERROR(INDEX('Training &amp; Accreditation Items'!$F$11:$F$263, MATCH(IFERROR(INDEX($C$11:$C$263, MATCH($AH666, $Z$11:$Z$263, 0)), ""), 'Training &amp; Accreditation Items'!$B$11:$B$263, 0)), "")="", "None", IFERROR(INDEX('Training &amp; Accreditation Items'!$F$11:$F$263, MATCH(IFERROR(INDEX($C$11:$C$263, MATCH($AH666, $Z$11:$Z$263, 0)), ""), 'Training &amp; Accreditation Items'!$B$11:$B$263, 0)), "")))</f>
        <v/>
      </c>
      <c r="AO666" s="28" t="str">
        <f t="shared" si="95"/>
        <v/>
      </c>
      <c r="AQ666" s="106" t="str">
        <f t="shared" si="93"/>
        <v/>
      </c>
      <c r="AR666" s="109" t="str">
        <f t="shared" si="96"/>
        <v/>
      </c>
      <c r="AT666" s="134"/>
      <c r="AU666" s="135"/>
      <c r="AV666" s="135"/>
      <c r="AW666" s="115"/>
    </row>
    <row r="667" spans="34:49" ht="15" hidden="1" customHeight="1" x14ac:dyDescent="0.25">
      <c r="AH667" s="28">
        <v>151</v>
      </c>
      <c r="AJ667" s="101" t="str">
        <f t="shared" si="92"/>
        <v/>
      </c>
      <c r="AL667" s="101" t="str">
        <f t="shared" si="94"/>
        <v/>
      </c>
      <c r="AM667" s="28" t="str">
        <f>IF($AL667="", "", IF(IFERROR(INDEX('Training &amp; Accreditation Items'!$F$11:$F$263, MATCH(IFERROR(INDEX($C$11:$C$263, MATCH($AH667, $Z$11:$Z$263, 0)), ""), 'Training &amp; Accreditation Items'!$B$11:$B$263, 0)), "")="", "None", IFERROR(INDEX('Training &amp; Accreditation Items'!$F$11:$F$263, MATCH(IFERROR(INDEX($C$11:$C$263, MATCH($AH667, $Z$11:$Z$263, 0)), ""), 'Training &amp; Accreditation Items'!$B$11:$B$263, 0)), "")))</f>
        <v/>
      </c>
      <c r="AO667" s="28" t="str">
        <f t="shared" si="95"/>
        <v/>
      </c>
      <c r="AQ667" s="106" t="str">
        <f t="shared" si="93"/>
        <v/>
      </c>
      <c r="AR667" s="109" t="str">
        <f t="shared" si="96"/>
        <v/>
      </c>
      <c r="AT667" s="134"/>
      <c r="AU667" s="135"/>
      <c r="AV667" s="135"/>
      <c r="AW667" s="115"/>
    </row>
    <row r="668" spans="34:49" ht="15" hidden="1" customHeight="1" x14ac:dyDescent="0.25">
      <c r="AH668" s="28">
        <v>152</v>
      </c>
      <c r="AJ668" s="101" t="str">
        <f t="shared" si="92"/>
        <v/>
      </c>
      <c r="AL668" s="101" t="str">
        <f t="shared" si="94"/>
        <v/>
      </c>
      <c r="AM668" s="28" t="str">
        <f>IF($AL668="", "", IF(IFERROR(INDEX('Training &amp; Accreditation Items'!$F$11:$F$263, MATCH(IFERROR(INDEX($C$11:$C$263, MATCH($AH668, $Z$11:$Z$263, 0)), ""), 'Training &amp; Accreditation Items'!$B$11:$B$263, 0)), "")="", "None", IFERROR(INDEX('Training &amp; Accreditation Items'!$F$11:$F$263, MATCH(IFERROR(INDEX($C$11:$C$263, MATCH($AH668, $Z$11:$Z$263, 0)), ""), 'Training &amp; Accreditation Items'!$B$11:$B$263, 0)), "")))</f>
        <v/>
      </c>
      <c r="AO668" s="28" t="str">
        <f t="shared" si="95"/>
        <v/>
      </c>
      <c r="AQ668" s="106" t="str">
        <f t="shared" si="93"/>
        <v/>
      </c>
      <c r="AR668" s="109" t="str">
        <f t="shared" si="96"/>
        <v/>
      </c>
      <c r="AT668" s="134"/>
      <c r="AU668" s="135"/>
      <c r="AV668" s="135"/>
      <c r="AW668" s="115"/>
    </row>
    <row r="669" spans="34:49" ht="15" hidden="1" customHeight="1" x14ac:dyDescent="0.25">
      <c r="AH669" s="28">
        <v>153</v>
      </c>
      <c r="AJ669" s="101" t="str">
        <f t="shared" si="92"/>
        <v/>
      </c>
      <c r="AL669" s="101" t="str">
        <f t="shared" si="94"/>
        <v/>
      </c>
      <c r="AM669" s="28" t="str">
        <f>IF($AL669="", "", IF(IFERROR(INDEX('Training &amp; Accreditation Items'!$F$11:$F$263, MATCH(IFERROR(INDEX($C$11:$C$263, MATCH($AH669, $Z$11:$Z$263, 0)), ""), 'Training &amp; Accreditation Items'!$B$11:$B$263, 0)), "")="", "None", IFERROR(INDEX('Training &amp; Accreditation Items'!$F$11:$F$263, MATCH(IFERROR(INDEX($C$11:$C$263, MATCH($AH669, $Z$11:$Z$263, 0)), ""), 'Training &amp; Accreditation Items'!$B$11:$B$263, 0)), "")))</f>
        <v/>
      </c>
      <c r="AO669" s="28" t="str">
        <f t="shared" si="95"/>
        <v/>
      </c>
      <c r="AQ669" s="106" t="str">
        <f t="shared" si="93"/>
        <v/>
      </c>
      <c r="AR669" s="109" t="str">
        <f t="shared" si="96"/>
        <v/>
      </c>
      <c r="AT669" s="134"/>
      <c r="AU669" s="135"/>
      <c r="AV669" s="135"/>
      <c r="AW669" s="115"/>
    </row>
    <row r="670" spans="34:49" ht="15" hidden="1" customHeight="1" x14ac:dyDescent="0.25">
      <c r="AH670" s="28">
        <v>154</v>
      </c>
      <c r="AJ670" s="101" t="str">
        <f t="shared" si="92"/>
        <v/>
      </c>
      <c r="AL670" s="101" t="str">
        <f t="shared" si="94"/>
        <v/>
      </c>
      <c r="AM670" s="28" t="str">
        <f>IF($AL670="", "", IF(IFERROR(INDEX('Training &amp; Accreditation Items'!$F$11:$F$263, MATCH(IFERROR(INDEX($C$11:$C$263, MATCH($AH670, $Z$11:$Z$263, 0)), ""), 'Training &amp; Accreditation Items'!$B$11:$B$263, 0)), "")="", "None", IFERROR(INDEX('Training &amp; Accreditation Items'!$F$11:$F$263, MATCH(IFERROR(INDEX($C$11:$C$263, MATCH($AH670, $Z$11:$Z$263, 0)), ""), 'Training &amp; Accreditation Items'!$B$11:$B$263, 0)), "")))</f>
        <v/>
      </c>
      <c r="AO670" s="28" t="str">
        <f t="shared" si="95"/>
        <v/>
      </c>
      <c r="AQ670" s="106" t="str">
        <f t="shared" si="93"/>
        <v/>
      </c>
      <c r="AR670" s="109" t="str">
        <f t="shared" si="96"/>
        <v/>
      </c>
      <c r="AT670" s="134"/>
      <c r="AU670" s="135"/>
      <c r="AV670" s="135"/>
      <c r="AW670" s="115"/>
    </row>
    <row r="671" spans="34:49" ht="15" hidden="1" customHeight="1" x14ac:dyDescent="0.25">
      <c r="AH671" s="28">
        <v>155</v>
      </c>
      <c r="AJ671" s="101" t="str">
        <f t="shared" si="92"/>
        <v/>
      </c>
      <c r="AL671" s="101" t="str">
        <f t="shared" si="94"/>
        <v/>
      </c>
      <c r="AM671" s="28" t="str">
        <f>IF($AL671="", "", IF(IFERROR(INDEX('Training &amp; Accreditation Items'!$F$11:$F$263, MATCH(IFERROR(INDEX($C$11:$C$263, MATCH($AH671, $Z$11:$Z$263, 0)), ""), 'Training &amp; Accreditation Items'!$B$11:$B$263, 0)), "")="", "None", IFERROR(INDEX('Training &amp; Accreditation Items'!$F$11:$F$263, MATCH(IFERROR(INDEX($C$11:$C$263, MATCH($AH671, $Z$11:$Z$263, 0)), ""), 'Training &amp; Accreditation Items'!$B$11:$B$263, 0)), "")))</f>
        <v/>
      </c>
      <c r="AO671" s="28" t="str">
        <f t="shared" si="95"/>
        <v/>
      </c>
      <c r="AQ671" s="106" t="str">
        <f t="shared" si="93"/>
        <v/>
      </c>
      <c r="AR671" s="109" t="str">
        <f t="shared" si="96"/>
        <v/>
      </c>
      <c r="AT671" s="134"/>
      <c r="AU671" s="135"/>
      <c r="AV671" s="135"/>
      <c r="AW671" s="115"/>
    </row>
    <row r="672" spans="34:49" ht="15" hidden="1" customHeight="1" x14ac:dyDescent="0.25">
      <c r="AH672" s="28">
        <v>156</v>
      </c>
      <c r="AJ672" s="101" t="str">
        <f t="shared" si="92"/>
        <v/>
      </c>
      <c r="AL672" s="101" t="str">
        <f t="shared" si="94"/>
        <v/>
      </c>
      <c r="AM672" s="28" t="str">
        <f>IF($AL672="", "", IF(IFERROR(INDEX('Training &amp; Accreditation Items'!$F$11:$F$263, MATCH(IFERROR(INDEX($C$11:$C$263, MATCH($AH672, $Z$11:$Z$263, 0)), ""), 'Training &amp; Accreditation Items'!$B$11:$B$263, 0)), "")="", "None", IFERROR(INDEX('Training &amp; Accreditation Items'!$F$11:$F$263, MATCH(IFERROR(INDEX($C$11:$C$263, MATCH($AH672, $Z$11:$Z$263, 0)), ""), 'Training &amp; Accreditation Items'!$B$11:$B$263, 0)), "")))</f>
        <v/>
      </c>
      <c r="AO672" s="28" t="str">
        <f t="shared" si="95"/>
        <v/>
      </c>
      <c r="AQ672" s="106" t="str">
        <f t="shared" si="93"/>
        <v/>
      </c>
      <c r="AR672" s="109" t="str">
        <f t="shared" si="96"/>
        <v/>
      </c>
      <c r="AT672" s="134"/>
      <c r="AU672" s="135"/>
      <c r="AV672" s="135"/>
      <c r="AW672" s="115"/>
    </row>
    <row r="673" spans="34:49" ht="15" hidden="1" customHeight="1" x14ac:dyDescent="0.25">
      <c r="AH673" s="28">
        <v>157</v>
      </c>
      <c r="AJ673" s="101" t="str">
        <f t="shared" si="92"/>
        <v/>
      </c>
      <c r="AL673" s="101" t="str">
        <f t="shared" si="94"/>
        <v/>
      </c>
      <c r="AM673" s="28" t="str">
        <f>IF($AL673="", "", IF(IFERROR(INDEX('Training &amp; Accreditation Items'!$F$11:$F$263, MATCH(IFERROR(INDEX($C$11:$C$263, MATCH($AH673, $Z$11:$Z$263, 0)), ""), 'Training &amp; Accreditation Items'!$B$11:$B$263, 0)), "")="", "None", IFERROR(INDEX('Training &amp; Accreditation Items'!$F$11:$F$263, MATCH(IFERROR(INDEX($C$11:$C$263, MATCH($AH673, $Z$11:$Z$263, 0)), ""), 'Training &amp; Accreditation Items'!$B$11:$B$263, 0)), "")))</f>
        <v/>
      </c>
      <c r="AO673" s="28" t="str">
        <f t="shared" si="95"/>
        <v/>
      </c>
      <c r="AQ673" s="106" t="str">
        <f t="shared" si="93"/>
        <v/>
      </c>
      <c r="AR673" s="109" t="str">
        <f t="shared" si="96"/>
        <v/>
      </c>
      <c r="AT673" s="134"/>
      <c r="AU673" s="135"/>
      <c r="AV673" s="135"/>
      <c r="AW673" s="115"/>
    </row>
    <row r="674" spans="34:49" ht="15" hidden="1" customHeight="1" x14ac:dyDescent="0.25">
      <c r="AH674" s="28">
        <v>158</v>
      </c>
      <c r="AJ674" s="101" t="str">
        <f t="shared" si="92"/>
        <v/>
      </c>
      <c r="AL674" s="101" t="str">
        <f t="shared" si="94"/>
        <v/>
      </c>
      <c r="AM674" s="28" t="str">
        <f>IF($AL674="", "", IF(IFERROR(INDEX('Training &amp; Accreditation Items'!$F$11:$F$263, MATCH(IFERROR(INDEX($C$11:$C$263, MATCH($AH674, $Z$11:$Z$263, 0)), ""), 'Training &amp; Accreditation Items'!$B$11:$B$263, 0)), "")="", "None", IFERROR(INDEX('Training &amp; Accreditation Items'!$F$11:$F$263, MATCH(IFERROR(INDEX($C$11:$C$263, MATCH($AH674, $Z$11:$Z$263, 0)), ""), 'Training &amp; Accreditation Items'!$B$11:$B$263, 0)), "")))</f>
        <v/>
      </c>
      <c r="AO674" s="28" t="str">
        <f t="shared" si="95"/>
        <v/>
      </c>
      <c r="AQ674" s="106" t="str">
        <f t="shared" si="93"/>
        <v/>
      </c>
      <c r="AR674" s="109" t="str">
        <f t="shared" si="96"/>
        <v/>
      </c>
      <c r="AT674" s="134"/>
      <c r="AU674" s="135"/>
      <c r="AV674" s="135"/>
      <c r="AW674" s="115"/>
    </row>
    <row r="675" spans="34:49" ht="15" hidden="1" customHeight="1" x14ac:dyDescent="0.25">
      <c r="AH675" s="28">
        <v>159</v>
      </c>
      <c r="AJ675" s="101" t="str">
        <f t="shared" si="92"/>
        <v/>
      </c>
      <c r="AL675" s="101" t="str">
        <f t="shared" si="94"/>
        <v/>
      </c>
      <c r="AM675" s="28" t="str">
        <f>IF($AL675="", "", IF(IFERROR(INDEX('Training &amp; Accreditation Items'!$F$11:$F$263, MATCH(IFERROR(INDEX($C$11:$C$263, MATCH($AH675, $Z$11:$Z$263, 0)), ""), 'Training &amp; Accreditation Items'!$B$11:$B$263, 0)), "")="", "None", IFERROR(INDEX('Training &amp; Accreditation Items'!$F$11:$F$263, MATCH(IFERROR(INDEX($C$11:$C$263, MATCH($AH675, $Z$11:$Z$263, 0)), ""), 'Training &amp; Accreditation Items'!$B$11:$B$263, 0)), "")))</f>
        <v/>
      </c>
      <c r="AO675" s="28" t="str">
        <f t="shared" si="95"/>
        <v/>
      </c>
      <c r="AQ675" s="106" t="str">
        <f t="shared" si="93"/>
        <v/>
      </c>
      <c r="AR675" s="109" t="str">
        <f t="shared" si="96"/>
        <v/>
      </c>
      <c r="AT675" s="134"/>
      <c r="AU675" s="135"/>
      <c r="AV675" s="135"/>
      <c r="AW675" s="115"/>
    </row>
    <row r="676" spans="34:49" ht="15" hidden="1" customHeight="1" x14ac:dyDescent="0.25">
      <c r="AH676" s="28">
        <v>160</v>
      </c>
      <c r="AJ676" s="101" t="str">
        <f t="shared" si="92"/>
        <v/>
      </c>
      <c r="AL676" s="101" t="str">
        <f t="shared" si="94"/>
        <v/>
      </c>
      <c r="AM676" s="28" t="str">
        <f>IF($AL676="", "", IF(IFERROR(INDEX('Training &amp; Accreditation Items'!$F$11:$F$263, MATCH(IFERROR(INDEX($C$11:$C$263, MATCH($AH676, $Z$11:$Z$263, 0)), ""), 'Training &amp; Accreditation Items'!$B$11:$B$263, 0)), "")="", "None", IFERROR(INDEX('Training &amp; Accreditation Items'!$F$11:$F$263, MATCH(IFERROR(INDEX($C$11:$C$263, MATCH($AH676, $Z$11:$Z$263, 0)), ""), 'Training &amp; Accreditation Items'!$B$11:$B$263, 0)), "")))</f>
        <v/>
      </c>
      <c r="AO676" s="28" t="str">
        <f t="shared" si="95"/>
        <v/>
      </c>
      <c r="AQ676" s="106" t="str">
        <f t="shared" si="93"/>
        <v/>
      </c>
      <c r="AR676" s="109" t="str">
        <f t="shared" si="96"/>
        <v/>
      </c>
      <c r="AT676" s="134"/>
      <c r="AU676" s="135"/>
      <c r="AV676" s="135"/>
      <c r="AW676" s="115"/>
    </row>
    <row r="677" spans="34:49" ht="15" hidden="1" customHeight="1" x14ac:dyDescent="0.25">
      <c r="AH677" s="28">
        <v>161</v>
      </c>
      <c r="AJ677" s="101" t="str">
        <f t="shared" si="92"/>
        <v/>
      </c>
      <c r="AL677" s="101" t="str">
        <f t="shared" si="94"/>
        <v/>
      </c>
      <c r="AM677" s="28" t="str">
        <f>IF($AL677="", "", IF(IFERROR(INDEX('Training &amp; Accreditation Items'!$F$11:$F$263, MATCH(IFERROR(INDEX($C$11:$C$263, MATCH($AH677, $Z$11:$Z$263, 0)), ""), 'Training &amp; Accreditation Items'!$B$11:$B$263, 0)), "")="", "None", IFERROR(INDEX('Training &amp; Accreditation Items'!$F$11:$F$263, MATCH(IFERROR(INDEX($C$11:$C$263, MATCH($AH677, $Z$11:$Z$263, 0)), ""), 'Training &amp; Accreditation Items'!$B$11:$B$263, 0)), "")))</f>
        <v/>
      </c>
      <c r="AO677" s="28" t="str">
        <f t="shared" si="95"/>
        <v/>
      </c>
      <c r="AQ677" s="106" t="str">
        <f t="shared" si="93"/>
        <v/>
      </c>
      <c r="AR677" s="109" t="str">
        <f t="shared" si="96"/>
        <v/>
      </c>
      <c r="AT677" s="134"/>
      <c r="AU677" s="135"/>
      <c r="AV677" s="135"/>
      <c r="AW677" s="115"/>
    </row>
    <row r="678" spans="34:49" ht="15" hidden="1" customHeight="1" x14ac:dyDescent="0.25">
      <c r="AH678" s="28">
        <v>162</v>
      </c>
      <c r="AJ678" s="101" t="str">
        <f t="shared" si="92"/>
        <v/>
      </c>
      <c r="AL678" s="101" t="str">
        <f t="shared" si="94"/>
        <v/>
      </c>
      <c r="AM678" s="28" t="str">
        <f>IF($AL678="", "", IF(IFERROR(INDEX('Training &amp; Accreditation Items'!$F$11:$F$263, MATCH(IFERROR(INDEX($C$11:$C$263, MATCH($AH678, $Z$11:$Z$263, 0)), ""), 'Training &amp; Accreditation Items'!$B$11:$B$263, 0)), "")="", "None", IFERROR(INDEX('Training &amp; Accreditation Items'!$F$11:$F$263, MATCH(IFERROR(INDEX($C$11:$C$263, MATCH($AH678, $Z$11:$Z$263, 0)), ""), 'Training &amp; Accreditation Items'!$B$11:$B$263, 0)), "")))</f>
        <v/>
      </c>
      <c r="AO678" s="28" t="str">
        <f t="shared" si="95"/>
        <v/>
      </c>
      <c r="AQ678" s="106" t="str">
        <f t="shared" si="93"/>
        <v/>
      </c>
      <c r="AR678" s="109" t="str">
        <f t="shared" si="96"/>
        <v/>
      </c>
      <c r="AT678" s="134"/>
      <c r="AU678" s="135"/>
      <c r="AV678" s="135"/>
      <c r="AW678" s="115"/>
    </row>
    <row r="679" spans="34:49" ht="15" hidden="1" customHeight="1" x14ac:dyDescent="0.25">
      <c r="AH679" s="28">
        <v>163</v>
      </c>
      <c r="AJ679" s="101" t="str">
        <f t="shared" si="92"/>
        <v/>
      </c>
      <c r="AL679" s="101" t="str">
        <f t="shared" si="94"/>
        <v/>
      </c>
      <c r="AM679" s="28" t="str">
        <f>IF($AL679="", "", IF(IFERROR(INDEX('Training &amp; Accreditation Items'!$F$11:$F$263, MATCH(IFERROR(INDEX($C$11:$C$263, MATCH($AH679, $Z$11:$Z$263, 0)), ""), 'Training &amp; Accreditation Items'!$B$11:$B$263, 0)), "")="", "None", IFERROR(INDEX('Training &amp; Accreditation Items'!$F$11:$F$263, MATCH(IFERROR(INDEX($C$11:$C$263, MATCH($AH679, $Z$11:$Z$263, 0)), ""), 'Training &amp; Accreditation Items'!$B$11:$B$263, 0)), "")))</f>
        <v/>
      </c>
      <c r="AO679" s="28" t="str">
        <f t="shared" si="95"/>
        <v/>
      </c>
      <c r="AQ679" s="106" t="str">
        <f t="shared" si="93"/>
        <v/>
      </c>
      <c r="AR679" s="109" t="str">
        <f t="shared" si="96"/>
        <v/>
      </c>
      <c r="AT679" s="134"/>
      <c r="AU679" s="135"/>
      <c r="AV679" s="135"/>
      <c r="AW679" s="115"/>
    </row>
    <row r="680" spans="34:49" ht="15" hidden="1" customHeight="1" x14ac:dyDescent="0.25">
      <c r="AH680" s="28">
        <v>164</v>
      </c>
      <c r="AJ680" s="101" t="str">
        <f t="shared" si="92"/>
        <v/>
      </c>
      <c r="AL680" s="101" t="str">
        <f t="shared" si="94"/>
        <v/>
      </c>
      <c r="AM680" s="28" t="str">
        <f>IF($AL680="", "", IF(IFERROR(INDEX('Training &amp; Accreditation Items'!$F$11:$F$263, MATCH(IFERROR(INDEX($C$11:$C$263, MATCH($AH680, $Z$11:$Z$263, 0)), ""), 'Training &amp; Accreditation Items'!$B$11:$B$263, 0)), "")="", "None", IFERROR(INDEX('Training &amp; Accreditation Items'!$F$11:$F$263, MATCH(IFERROR(INDEX($C$11:$C$263, MATCH($AH680, $Z$11:$Z$263, 0)), ""), 'Training &amp; Accreditation Items'!$B$11:$B$263, 0)), "")))</f>
        <v/>
      </c>
      <c r="AO680" s="28" t="str">
        <f t="shared" si="95"/>
        <v/>
      </c>
      <c r="AQ680" s="106" t="str">
        <f t="shared" si="93"/>
        <v/>
      </c>
      <c r="AR680" s="109" t="str">
        <f t="shared" si="96"/>
        <v/>
      </c>
      <c r="AT680" s="134"/>
      <c r="AU680" s="135"/>
      <c r="AV680" s="135"/>
      <c r="AW680" s="115"/>
    </row>
    <row r="681" spans="34:49" ht="15" hidden="1" customHeight="1" x14ac:dyDescent="0.25">
      <c r="AH681" s="28">
        <v>165</v>
      </c>
      <c r="AJ681" s="101" t="str">
        <f t="shared" si="92"/>
        <v/>
      </c>
      <c r="AL681" s="101" t="str">
        <f t="shared" si="94"/>
        <v/>
      </c>
      <c r="AM681" s="28" t="str">
        <f>IF($AL681="", "", IF(IFERROR(INDEX('Training &amp; Accreditation Items'!$F$11:$F$263, MATCH(IFERROR(INDEX($C$11:$C$263, MATCH($AH681, $Z$11:$Z$263, 0)), ""), 'Training &amp; Accreditation Items'!$B$11:$B$263, 0)), "")="", "None", IFERROR(INDEX('Training &amp; Accreditation Items'!$F$11:$F$263, MATCH(IFERROR(INDEX($C$11:$C$263, MATCH($AH681, $Z$11:$Z$263, 0)), ""), 'Training &amp; Accreditation Items'!$B$11:$B$263, 0)), "")))</f>
        <v/>
      </c>
      <c r="AO681" s="28" t="str">
        <f t="shared" si="95"/>
        <v/>
      </c>
      <c r="AQ681" s="106" t="str">
        <f t="shared" si="93"/>
        <v/>
      </c>
      <c r="AR681" s="109" t="str">
        <f t="shared" si="96"/>
        <v/>
      </c>
      <c r="AT681" s="134"/>
      <c r="AU681" s="135"/>
      <c r="AV681" s="135"/>
      <c r="AW681" s="115"/>
    </row>
    <row r="682" spans="34:49" ht="15" hidden="1" customHeight="1" x14ac:dyDescent="0.25">
      <c r="AH682" s="28">
        <v>166</v>
      </c>
      <c r="AJ682" s="101" t="str">
        <f t="shared" si="92"/>
        <v/>
      </c>
      <c r="AL682" s="101" t="str">
        <f t="shared" si="94"/>
        <v/>
      </c>
      <c r="AM682" s="28" t="str">
        <f>IF($AL682="", "", IF(IFERROR(INDEX('Training &amp; Accreditation Items'!$F$11:$F$263, MATCH(IFERROR(INDEX($C$11:$C$263, MATCH($AH682, $Z$11:$Z$263, 0)), ""), 'Training &amp; Accreditation Items'!$B$11:$B$263, 0)), "")="", "None", IFERROR(INDEX('Training &amp; Accreditation Items'!$F$11:$F$263, MATCH(IFERROR(INDEX($C$11:$C$263, MATCH($AH682, $Z$11:$Z$263, 0)), ""), 'Training &amp; Accreditation Items'!$B$11:$B$263, 0)), "")))</f>
        <v/>
      </c>
      <c r="AO682" s="28" t="str">
        <f t="shared" si="95"/>
        <v/>
      </c>
      <c r="AQ682" s="106" t="str">
        <f t="shared" si="93"/>
        <v/>
      </c>
      <c r="AR682" s="109" t="str">
        <f t="shared" si="96"/>
        <v/>
      </c>
      <c r="AT682" s="134"/>
      <c r="AU682" s="135"/>
      <c r="AV682" s="135"/>
      <c r="AW682" s="115"/>
    </row>
    <row r="683" spans="34:49" ht="15" hidden="1" customHeight="1" x14ac:dyDescent="0.25">
      <c r="AH683" s="28">
        <v>167</v>
      </c>
      <c r="AJ683" s="101" t="str">
        <f t="shared" si="92"/>
        <v/>
      </c>
      <c r="AL683" s="101" t="str">
        <f t="shared" si="94"/>
        <v/>
      </c>
      <c r="AM683" s="28" t="str">
        <f>IF($AL683="", "", IF(IFERROR(INDEX('Training &amp; Accreditation Items'!$F$11:$F$263, MATCH(IFERROR(INDEX($C$11:$C$263, MATCH($AH683, $Z$11:$Z$263, 0)), ""), 'Training &amp; Accreditation Items'!$B$11:$B$263, 0)), "")="", "None", IFERROR(INDEX('Training &amp; Accreditation Items'!$F$11:$F$263, MATCH(IFERROR(INDEX($C$11:$C$263, MATCH($AH683, $Z$11:$Z$263, 0)), ""), 'Training &amp; Accreditation Items'!$B$11:$B$263, 0)), "")))</f>
        <v/>
      </c>
      <c r="AO683" s="28" t="str">
        <f t="shared" si="95"/>
        <v/>
      </c>
      <c r="AQ683" s="106" t="str">
        <f t="shared" si="93"/>
        <v/>
      </c>
      <c r="AR683" s="109" t="str">
        <f t="shared" si="96"/>
        <v/>
      </c>
      <c r="AT683" s="134"/>
      <c r="AU683" s="135"/>
      <c r="AV683" s="135"/>
      <c r="AW683" s="115"/>
    </row>
    <row r="684" spans="34:49" ht="15" hidden="1" customHeight="1" x14ac:dyDescent="0.25">
      <c r="AH684" s="28">
        <v>168</v>
      </c>
      <c r="AJ684" s="101" t="str">
        <f t="shared" si="92"/>
        <v/>
      </c>
      <c r="AL684" s="101" t="str">
        <f t="shared" si="94"/>
        <v/>
      </c>
      <c r="AM684" s="28" t="str">
        <f>IF($AL684="", "", IF(IFERROR(INDEX('Training &amp; Accreditation Items'!$F$11:$F$263, MATCH(IFERROR(INDEX($C$11:$C$263, MATCH($AH684, $Z$11:$Z$263, 0)), ""), 'Training &amp; Accreditation Items'!$B$11:$B$263, 0)), "")="", "None", IFERROR(INDEX('Training &amp; Accreditation Items'!$F$11:$F$263, MATCH(IFERROR(INDEX($C$11:$C$263, MATCH($AH684, $Z$11:$Z$263, 0)), ""), 'Training &amp; Accreditation Items'!$B$11:$B$263, 0)), "")))</f>
        <v/>
      </c>
      <c r="AO684" s="28" t="str">
        <f t="shared" si="95"/>
        <v/>
      </c>
      <c r="AQ684" s="106" t="str">
        <f t="shared" si="93"/>
        <v/>
      </c>
      <c r="AR684" s="109" t="str">
        <f t="shared" si="96"/>
        <v/>
      </c>
      <c r="AT684" s="134"/>
      <c r="AU684" s="135"/>
      <c r="AV684" s="135"/>
      <c r="AW684" s="115"/>
    </row>
    <row r="685" spans="34:49" ht="15" hidden="1" customHeight="1" x14ac:dyDescent="0.25">
      <c r="AH685" s="28">
        <v>169</v>
      </c>
      <c r="AJ685" s="101" t="str">
        <f t="shared" si="92"/>
        <v/>
      </c>
      <c r="AL685" s="101" t="str">
        <f t="shared" si="94"/>
        <v/>
      </c>
      <c r="AM685" s="28" t="str">
        <f>IF($AL685="", "", IF(IFERROR(INDEX('Training &amp; Accreditation Items'!$F$11:$F$263, MATCH(IFERROR(INDEX($C$11:$C$263, MATCH($AH685, $Z$11:$Z$263, 0)), ""), 'Training &amp; Accreditation Items'!$B$11:$B$263, 0)), "")="", "None", IFERROR(INDEX('Training &amp; Accreditation Items'!$F$11:$F$263, MATCH(IFERROR(INDEX($C$11:$C$263, MATCH($AH685, $Z$11:$Z$263, 0)), ""), 'Training &amp; Accreditation Items'!$B$11:$B$263, 0)), "")))</f>
        <v/>
      </c>
      <c r="AO685" s="28" t="str">
        <f t="shared" si="95"/>
        <v/>
      </c>
      <c r="AQ685" s="106" t="str">
        <f t="shared" si="93"/>
        <v/>
      </c>
      <c r="AR685" s="109" t="str">
        <f t="shared" si="96"/>
        <v/>
      </c>
      <c r="AT685" s="134"/>
      <c r="AU685" s="135"/>
      <c r="AV685" s="135"/>
      <c r="AW685" s="115"/>
    </row>
    <row r="686" spans="34:49" ht="15" hidden="1" customHeight="1" x14ac:dyDescent="0.25">
      <c r="AH686" s="28">
        <v>170</v>
      </c>
      <c r="AJ686" s="101" t="str">
        <f t="shared" si="92"/>
        <v/>
      </c>
      <c r="AL686" s="101" t="str">
        <f t="shared" si="94"/>
        <v/>
      </c>
      <c r="AM686" s="28" t="str">
        <f>IF($AL686="", "", IF(IFERROR(INDEX('Training &amp; Accreditation Items'!$F$11:$F$263, MATCH(IFERROR(INDEX($C$11:$C$263, MATCH($AH686, $Z$11:$Z$263, 0)), ""), 'Training &amp; Accreditation Items'!$B$11:$B$263, 0)), "")="", "None", IFERROR(INDEX('Training &amp; Accreditation Items'!$F$11:$F$263, MATCH(IFERROR(INDEX($C$11:$C$263, MATCH($AH686, $Z$11:$Z$263, 0)), ""), 'Training &amp; Accreditation Items'!$B$11:$B$263, 0)), "")))</f>
        <v/>
      </c>
      <c r="AO686" s="28" t="str">
        <f t="shared" si="95"/>
        <v/>
      </c>
      <c r="AQ686" s="106" t="str">
        <f t="shared" si="93"/>
        <v/>
      </c>
      <c r="AR686" s="109" t="str">
        <f t="shared" si="96"/>
        <v/>
      </c>
      <c r="AT686" s="134"/>
      <c r="AU686" s="135"/>
      <c r="AV686" s="135"/>
      <c r="AW686" s="115"/>
    </row>
    <row r="687" spans="34:49" ht="15" hidden="1" customHeight="1" x14ac:dyDescent="0.25">
      <c r="AH687" s="28">
        <v>171</v>
      </c>
      <c r="AJ687" s="101" t="str">
        <f t="shared" si="92"/>
        <v/>
      </c>
      <c r="AL687" s="101" t="str">
        <f t="shared" si="94"/>
        <v/>
      </c>
      <c r="AM687" s="28" t="str">
        <f>IF($AL687="", "", IF(IFERROR(INDEX('Training &amp; Accreditation Items'!$F$11:$F$263, MATCH(IFERROR(INDEX($C$11:$C$263, MATCH($AH687, $Z$11:$Z$263, 0)), ""), 'Training &amp; Accreditation Items'!$B$11:$B$263, 0)), "")="", "None", IFERROR(INDEX('Training &amp; Accreditation Items'!$F$11:$F$263, MATCH(IFERROR(INDEX($C$11:$C$263, MATCH($AH687, $Z$11:$Z$263, 0)), ""), 'Training &amp; Accreditation Items'!$B$11:$B$263, 0)), "")))</f>
        <v/>
      </c>
      <c r="AO687" s="28" t="str">
        <f t="shared" si="95"/>
        <v/>
      </c>
      <c r="AQ687" s="106" t="str">
        <f t="shared" si="93"/>
        <v/>
      </c>
      <c r="AR687" s="109" t="str">
        <f t="shared" si="96"/>
        <v/>
      </c>
      <c r="AT687" s="134"/>
      <c r="AU687" s="135"/>
      <c r="AV687" s="135"/>
      <c r="AW687" s="115"/>
    </row>
    <row r="688" spans="34:49" ht="15" hidden="1" customHeight="1" x14ac:dyDescent="0.25">
      <c r="AH688" s="28">
        <v>172</v>
      </c>
      <c r="AJ688" s="101" t="str">
        <f t="shared" si="92"/>
        <v/>
      </c>
      <c r="AL688" s="101" t="str">
        <f t="shared" si="94"/>
        <v/>
      </c>
      <c r="AM688" s="28" t="str">
        <f>IF($AL688="", "", IF(IFERROR(INDEX('Training &amp; Accreditation Items'!$F$11:$F$263, MATCH(IFERROR(INDEX($C$11:$C$263, MATCH($AH688, $Z$11:$Z$263, 0)), ""), 'Training &amp; Accreditation Items'!$B$11:$B$263, 0)), "")="", "None", IFERROR(INDEX('Training &amp; Accreditation Items'!$F$11:$F$263, MATCH(IFERROR(INDEX($C$11:$C$263, MATCH($AH688, $Z$11:$Z$263, 0)), ""), 'Training &amp; Accreditation Items'!$B$11:$B$263, 0)), "")))</f>
        <v/>
      </c>
      <c r="AO688" s="28" t="str">
        <f t="shared" si="95"/>
        <v/>
      </c>
      <c r="AQ688" s="106" t="str">
        <f t="shared" si="93"/>
        <v/>
      </c>
      <c r="AR688" s="109" t="str">
        <f t="shared" si="96"/>
        <v/>
      </c>
      <c r="AT688" s="134"/>
      <c r="AU688" s="135"/>
      <c r="AV688" s="135"/>
      <c r="AW688" s="115"/>
    </row>
    <row r="689" spans="34:49" ht="15" hidden="1" customHeight="1" x14ac:dyDescent="0.25">
      <c r="AH689" s="28">
        <v>173</v>
      </c>
      <c r="AJ689" s="101" t="str">
        <f t="shared" si="92"/>
        <v/>
      </c>
      <c r="AL689" s="101" t="str">
        <f t="shared" si="94"/>
        <v/>
      </c>
      <c r="AM689" s="28" t="str">
        <f>IF($AL689="", "", IF(IFERROR(INDEX('Training &amp; Accreditation Items'!$F$11:$F$263, MATCH(IFERROR(INDEX($C$11:$C$263, MATCH($AH689, $Z$11:$Z$263, 0)), ""), 'Training &amp; Accreditation Items'!$B$11:$B$263, 0)), "")="", "None", IFERROR(INDEX('Training &amp; Accreditation Items'!$F$11:$F$263, MATCH(IFERROR(INDEX($C$11:$C$263, MATCH($AH689, $Z$11:$Z$263, 0)), ""), 'Training &amp; Accreditation Items'!$B$11:$B$263, 0)), "")))</f>
        <v/>
      </c>
      <c r="AO689" s="28" t="str">
        <f t="shared" si="95"/>
        <v/>
      </c>
      <c r="AQ689" s="106" t="str">
        <f t="shared" si="93"/>
        <v/>
      </c>
      <c r="AR689" s="109" t="str">
        <f t="shared" si="96"/>
        <v/>
      </c>
      <c r="AT689" s="134"/>
      <c r="AU689" s="135"/>
      <c r="AV689" s="135"/>
      <c r="AW689" s="115"/>
    </row>
    <row r="690" spans="34:49" ht="15" hidden="1" customHeight="1" x14ac:dyDescent="0.25">
      <c r="AH690" s="28">
        <v>174</v>
      </c>
      <c r="AJ690" s="101" t="str">
        <f t="shared" si="92"/>
        <v/>
      </c>
      <c r="AL690" s="101" t="str">
        <f t="shared" si="94"/>
        <v/>
      </c>
      <c r="AM690" s="28" t="str">
        <f>IF($AL690="", "", IF(IFERROR(INDEX('Training &amp; Accreditation Items'!$F$11:$F$263, MATCH(IFERROR(INDEX($C$11:$C$263, MATCH($AH690, $Z$11:$Z$263, 0)), ""), 'Training &amp; Accreditation Items'!$B$11:$B$263, 0)), "")="", "None", IFERROR(INDEX('Training &amp; Accreditation Items'!$F$11:$F$263, MATCH(IFERROR(INDEX($C$11:$C$263, MATCH($AH690, $Z$11:$Z$263, 0)), ""), 'Training &amp; Accreditation Items'!$B$11:$B$263, 0)), "")))</f>
        <v/>
      </c>
      <c r="AO690" s="28" t="str">
        <f t="shared" si="95"/>
        <v/>
      </c>
      <c r="AQ690" s="106" t="str">
        <f t="shared" si="93"/>
        <v/>
      </c>
      <c r="AR690" s="109" t="str">
        <f t="shared" si="96"/>
        <v/>
      </c>
      <c r="AT690" s="134"/>
      <c r="AU690" s="135"/>
      <c r="AV690" s="135"/>
      <c r="AW690" s="115"/>
    </row>
    <row r="691" spans="34:49" ht="15" hidden="1" customHeight="1" x14ac:dyDescent="0.25">
      <c r="AH691" s="28">
        <v>175</v>
      </c>
      <c r="AJ691" s="101" t="str">
        <f t="shared" si="92"/>
        <v/>
      </c>
      <c r="AL691" s="101" t="str">
        <f t="shared" si="94"/>
        <v/>
      </c>
      <c r="AM691" s="28" t="str">
        <f>IF($AL691="", "", IF(IFERROR(INDEX('Training &amp; Accreditation Items'!$F$11:$F$263, MATCH(IFERROR(INDEX($C$11:$C$263, MATCH($AH691, $Z$11:$Z$263, 0)), ""), 'Training &amp; Accreditation Items'!$B$11:$B$263, 0)), "")="", "None", IFERROR(INDEX('Training &amp; Accreditation Items'!$F$11:$F$263, MATCH(IFERROR(INDEX($C$11:$C$263, MATCH($AH691, $Z$11:$Z$263, 0)), ""), 'Training &amp; Accreditation Items'!$B$11:$B$263, 0)), "")))</f>
        <v/>
      </c>
      <c r="AO691" s="28" t="str">
        <f t="shared" si="95"/>
        <v/>
      </c>
      <c r="AQ691" s="106" t="str">
        <f t="shared" si="93"/>
        <v/>
      </c>
      <c r="AR691" s="109" t="str">
        <f t="shared" si="96"/>
        <v/>
      </c>
      <c r="AT691" s="134"/>
      <c r="AU691" s="135"/>
      <c r="AV691" s="135"/>
      <c r="AW691" s="115"/>
    </row>
    <row r="692" spans="34:49" ht="15" hidden="1" customHeight="1" x14ac:dyDescent="0.25">
      <c r="AH692" s="28">
        <v>176</v>
      </c>
      <c r="AJ692" s="101" t="str">
        <f t="shared" si="92"/>
        <v/>
      </c>
      <c r="AL692" s="101" t="str">
        <f t="shared" si="94"/>
        <v/>
      </c>
      <c r="AM692" s="28" t="str">
        <f>IF($AL692="", "", IF(IFERROR(INDEX('Training &amp; Accreditation Items'!$F$11:$F$263, MATCH(IFERROR(INDEX($C$11:$C$263, MATCH($AH692, $Z$11:$Z$263, 0)), ""), 'Training &amp; Accreditation Items'!$B$11:$B$263, 0)), "")="", "None", IFERROR(INDEX('Training &amp; Accreditation Items'!$F$11:$F$263, MATCH(IFERROR(INDEX($C$11:$C$263, MATCH($AH692, $Z$11:$Z$263, 0)), ""), 'Training &amp; Accreditation Items'!$B$11:$B$263, 0)), "")))</f>
        <v/>
      </c>
      <c r="AO692" s="28" t="str">
        <f t="shared" si="95"/>
        <v/>
      </c>
      <c r="AQ692" s="106" t="str">
        <f t="shared" si="93"/>
        <v/>
      </c>
      <c r="AR692" s="109" t="str">
        <f t="shared" si="96"/>
        <v/>
      </c>
      <c r="AT692" s="134"/>
      <c r="AU692" s="135"/>
      <c r="AV692" s="135"/>
      <c r="AW692" s="115"/>
    </row>
    <row r="693" spans="34:49" ht="15" hidden="1" customHeight="1" x14ac:dyDescent="0.25">
      <c r="AH693" s="28">
        <v>177</v>
      </c>
      <c r="AJ693" s="101" t="str">
        <f t="shared" si="92"/>
        <v/>
      </c>
      <c r="AL693" s="101" t="str">
        <f t="shared" si="94"/>
        <v/>
      </c>
      <c r="AM693" s="28" t="str">
        <f>IF($AL693="", "", IF(IFERROR(INDEX('Training &amp; Accreditation Items'!$F$11:$F$263, MATCH(IFERROR(INDEX($C$11:$C$263, MATCH($AH693, $Z$11:$Z$263, 0)), ""), 'Training &amp; Accreditation Items'!$B$11:$B$263, 0)), "")="", "None", IFERROR(INDEX('Training &amp; Accreditation Items'!$F$11:$F$263, MATCH(IFERROR(INDEX($C$11:$C$263, MATCH($AH693, $Z$11:$Z$263, 0)), ""), 'Training &amp; Accreditation Items'!$B$11:$B$263, 0)), "")))</f>
        <v/>
      </c>
      <c r="AO693" s="28" t="str">
        <f t="shared" si="95"/>
        <v/>
      </c>
      <c r="AQ693" s="106" t="str">
        <f t="shared" si="93"/>
        <v/>
      </c>
      <c r="AR693" s="109" t="str">
        <f t="shared" si="96"/>
        <v/>
      </c>
      <c r="AT693" s="134"/>
      <c r="AU693" s="135"/>
      <c r="AV693" s="135"/>
      <c r="AW693" s="115"/>
    </row>
    <row r="694" spans="34:49" ht="15" hidden="1" customHeight="1" x14ac:dyDescent="0.25">
      <c r="AH694" s="28">
        <v>178</v>
      </c>
      <c r="AJ694" s="101" t="str">
        <f t="shared" si="92"/>
        <v/>
      </c>
      <c r="AL694" s="101" t="str">
        <f t="shared" si="94"/>
        <v/>
      </c>
      <c r="AM694" s="28" t="str">
        <f>IF($AL694="", "", IF(IFERROR(INDEX('Training &amp; Accreditation Items'!$F$11:$F$263, MATCH(IFERROR(INDEX($C$11:$C$263, MATCH($AH694, $Z$11:$Z$263, 0)), ""), 'Training &amp; Accreditation Items'!$B$11:$B$263, 0)), "")="", "None", IFERROR(INDEX('Training &amp; Accreditation Items'!$F$11:$F$263, MATCH(IFERROR(INDEX($C$11:$C$263, MATCH($AH694, $Z$11:$Z$263, 0)), ""), 'Training &amp; Accreditation Items'!$B$11:$B$263, 0)), "")))</f>
        <v/>
      </c>
      <c r="AO694" s="28" t="str">
        <f t="shared" si="95"/>
        <v/>
      </c>
      <c r="AQ694" s="106" t="str">
        <f t="shared" si="93"/>
        <v/>
      </c>
      <c r="AR694" s="109" t="str">
        <f t="shared" si="96"/>
        <v/>
      </c>
      <c r="AT694" s="134"/>
      <c r="AU694" s="135"/>
      <c r="AV694" s="135"/>
      <c r="AW694" s="115"/>
    </row>
    <row r="695" spans="34:49" ht="15" hidden="1" customHeight="1" x14ac:dyDescent="0.25">
      <c r="AH695" s="28">
        <v>179</v>
      </c>
      <c r="AJ695" s="101" t="str">
        <f t="shared" si="92"/>
        <v/>
      </c>
      <c r="AL695" s="101" t="str">
        <f t="shared" si="94"/>
        <v/>
      </c>
      <c r="AM695" s="28" t="str">
        <f>IF($AL695="", "", IF(IFERROR(INDEX('Training &amp; Accreditation Items'!$F$11:$F$263, MATCH(IFERROR(INDEX($C$11:$C$263, MATCH($AH695, $Z$11:$Z$263, 0)), ""), 'Training &amp; Accreditation Items'!$B$11:$B$263, 0)), "")="", "None", IFERROR(INDEX('Training &amp; Accreditation Items'!$F$11:$F$263, MATCH(IFERROR(INDEX($C$11:$C$263, MATCH($AH695, $Z$11:$Z$263, 0)), ""), 'Training &amp; Accreditation Items'!$B$11:$B$263, 0)), "")))</f>
        <v/>
      </c>
      <c r="AO695" s="28" t="str">
        <f t="shared" si="95"/>
        <v/>
      </c>
      <c r="AQ695" s="106" t="str">
        <f t="shared" si="93"/>
        <v/>
      </c>
      <c r="AR695" s="109" t="str">
        <f t="shared" si="96"/>
        <v/>
      </c>
      <c r="AT695" s="134"/>
      <c r="AU695" s="135"/>
      <c r="AV695" s="135"/>
      <c r="AW695" s="115"/>
    </row>
    <row r="696" spans="34:49" ht="15" hidden="1" customHeight="1" x14ac:dyDescent="0.25">
      <c r="AH696" s="28">
        <v>180</v>
      </c>
      <c r="AJ696" s="101" t="str">
        <f t="shared" si="92"/>
        <v/>
      </c>
      <c r="AL696" s="101" t="str">
        <f t="shared" si="94"/>
        <v/>
      </c>
      <c r="AM696" s="28" t="str">
        <f>IF($AL696="", "", IF(IFERROR(INDEX('Training &amp; Accreditation Items'!$F$11:$F$263, MATCH(IFERROR(INDEX($C$11:$C$263, MATCH($AH696, $Z$11:$Z$263, 0)), ""), 'Training &amp; Accreditation Items'!$B$11:$B$263, 0)), "")="", "None", IFERROR(INDEX('Training &amp; Accreditation Items'!$F$11:$F$263, MATCH(IFERROR(INDEX($C$11:$C$263, MATCH($AH696, $Z$11:$Z$263, 0)), ""), 'Training &amp; Accreditation Items'!$B$11:$B$263, 0)), "")))</f>
        <v/>
      </c>
      <c r="AO696" s="28" t="str">
        <f t="shared" si="95"/>
        <v/>
      </c>
      <c r="AQ696" s="106" t="str">
        <f t="shared" si="93"/>
        <v/>
      </c>
      <c r="AR696" s="109" t="str">
        <f t="shared" si="96"/>
        <v/>
      </c>
      <c r="AT696" s="134"/>
      <c r="AU696" s="135"/>
      <c r="AV696" s="135"/>
      <c r="AW696" s="115"/>
    </row>
    <row r="697" spans="34:49" ht="15" hidden="1" customHeight="1" x14ac:dyDescent="0.25">
      <c r="AH697" s="28">
        <v>181</v>
      </c>
      <c r="AJ697" s="101" t="str">
        <f t="shared" si="92"/>
        <v/>
      </c>
      <c r="AL697" s="101" t="str">
        <f t="shared" si="94"/>
        <v/>
      </c>
      <c r="AM697" s="28" t="str">
        <f>IF($AL697="", "", IF(IFERROR(INDEX('Training &amp; Accreditation Items'!$F$11:$F$263, MATCH(IFERROR(INDEX($C$11:$C$263, MATCH($AH697, $Z$11:$Z$263, 0)), ""), 'Training &amp; Accreditation Items'!$B$11:$B$263, 0)), "")="", "None", IFERROR(INDEX('Training &amp; Accreditation Items'!$F$11:$F$263, MATCH(IFERROR(INDEX($C$11:$C$263, MATCH($AH697, $Z$11:$Z$263, 0)), ""), 'Training &amp; Accreditation Items'!$B$11:$B$263, 0)), "")))</f>
        <v/>
      </c>
      <c r="AO697" s="28" t="str">
        <f t="shared" si="95"/>
        <v/>
      </c>
      <c r="AQ697" s="106" t="str">
        <f t="shared" si="93"/>
        <v/>
      </c>
      <c r="AR697" s="109" t="str">
        <f t="shared" si="96"/>
        <v/>
      </c>
      <c r="AT697" s="134"/>
      <c r="AU697" s="135"/>
      <c r="AV697" s="135"/>
      <c r="AW697" s="115"/>
    </row>
    <row r="698" spans="34:49" ht="15" hidden="1" customHeight="1" x14ac:dyDescent="0.25">
      <c r="AH698" s="28">
        <v>182</v>
      </c>
      <c r="AJ698" s="101" t="str">
        <f t="shared" si="92"/>
        <v/>
      </c>
      <c r="AL698" s="101" t="str">
        <f t="shared" si="94"/>
        <v/>
      </c>
      <c r="AM698" s="28" t="str">
        <f>IF($AL698="", "", IF(IFERROR(INDEX('Training &amp; Accreditation Items'!$F$11:$F$263, MATCH(IFERROR(INDEX($C$11:$C$263, MATCH($AH698, $Z$11:$Z$263, 0)), ""), 'Training &amp; Accreditation Items'!$B$11:$B$263, 0)), "")="", "None", IFERROR(INDEX('Training &amp; Accreditation Items'!$F$11:$F$263, MATCH(IFERROR(INDEX($C$11:$C$263, MATCH($AH698, $Z$11:$Z$263, 0)), ""), 'Training &amp; Accreditation Items'!$B$11:$B$263, 0)), "")))</f>
        <v/>
      </c>
      <c r="AO698" s="28" t="str">
        <f t="shared" si="95"/>
        <v/>
      </c>
      <c r="AQ698" s="106" t="str">
        <f t="shared" si="93"/>
        <v/>
      </c>
      <c r="AR698" s="109" t="str">
        <f t="shared" si="96"/>
        <v/>
      </c>
      <c r="AT698" s="134"/>
      <c r="AU698" s="135"/>
      <c r="AV698" s="135"/>
      <c r="AW698" s="115"/>
    </row>
    <row r="699" spans="34:49" ht="15" hidden="1" customHeight="1" x14ac:dyDescent="0.25">
      <c r="AH699" s="28">
        <v>183</v>
      </c>
      <c r="AJ699" s="101" t="str">
        <f t="shared" si="92"/>
        <v/>
      </c>
      <c r="AL699" s="101" t="str">
        <f t="shared" si="94"/>
        <v/>
      </c>
      <c r="AM699" s="28" t="str">
        <f>IF($AL699="", "", IF(IFERROR(INDEX('Training &amp; Accreditation Items'!$F$11:$F$263, MATCH(IFERROR(INDEX($C$11:$C$263, MATCH($AH699, $Z$11:$Z$263, 0)), ""), 'Training &amp; Accreditation Items'!$B$11:$B$263, 0)), "")="", "None", IFERROR(INDEX('Training &amp; Accreditation Items'!$F$11:$F$263, MATCH(IFERROR(INDEX($C$11:$C$263, MATCH($AH699, $Z$11:$Z$263, 0)), ""), 'Training &amp; Accreditation Items'!$B$11:$B$263, 0)), "")))</f>
        <v/>
      </c>
      <c r="AO699" s="28" t="str">
        <f t="shared" si="95"/>
        <v/>
      </c>
      <c r="AQ699" s="106" t="str">
        <f t="shared" si="93"/>
        <v/>
      </c>
      <c r="AR699" s="109" t="str">
        <f t="shared" si="96"/>
        <v/>
      </c>
      <c r="AT699" s="134"/>
      <c r="AU699" s="135"/>
      <c r="AV699" s="135"/>
      <c r="AW699" s="115"/>
    </row>
    <row r="700" spans="34:49" ht="15" hidden="1" customHeight="1" x14ac:dyDescent="0.25">
      <c r="AH700" s="28">
        <v>184</v>
      </c>
      <c r="AJ700" s="101" t="str">
        <f t="shared" si="92"/>
        <v/>
      </c>
      <c r="AL700" s="101" t="str">
        <f t="shared" si="94"/>
        <v/>
      </c>
      <c r="AM700" s="28" t="str">
        <f>IF($AL700="", "", IF(IFERROR(INDEX('Training &amp; Accreditation Items'!$F$11:$F$263, MATCH(IFERROR(INDEX($C$11:$C$263, MATCH($AH700, $Z$11:$Z$263, 0)), ""), 'Training &amp; Accreditation Items'!$B$11:$B$263, 0)), "")="", "None", IFERROR(INDEX('Training &amp; Accreditation Items'!$F$11:$F$263, MATCH(IFERROR(INDEX($C$11:$C$263, MATCH($AH700, $Z$11:$Z$263, 0)), ""), 'Training &amp; Accreditation Items'!$B$11:$B$263, 0)), "")))</f>
        <v/>
      </c>
      <c r="AO700" s="28" t="str">
        <f t="shared" si="95"/>
        <v/>
      </c>
      <c r="AQ700" s="106" t="str">
        <f t="shared" si="93"/>
        <v/>
      </c>
      <c r="AR700" s="109" t="str">
        <f t="shared" si="96"/>
        <v/>
      </c>
      <c r="AT700" s="134"/>
      <c r="AU700" s="135"/>
      <c r="AV700" s="135"/>
      <c r="AW700" s="115"/>
    </row>
    <row r="701" spans="34:49" ht="15" hidden="1" customHeight="1" x14ac:dyDescent="0.25">
      <c r="AH701" s="28">
        <v>185</v>
      </c>
      <c r="AJ701" s="101" t="str">
        <f t="shared" si="92"/>
        <v/>
      </c>
      <c r="AL701" s="101" t="str">
        <f t="shared" si="94"/>
        <v/>
      </c>
      <c r="AM701" s="28" t="str">
        <f>IF($AL701="", "", IF(IFERROR(INDEX('Training &amp; Accreditation Items'!$F$11:$F$263, MATCH(IFERROR(INDEX($C$11:$C$263, MATCH($AH701, $Z$11:$Z$263, 0)), ""), 'Training &amp; Accreditation Items'!$B$11:$B$263, 0)), "")="", "None", IFERROR(INDEX('Training &amp; Accreditation Items'!$F$11:$F$263, MATCH(IFERROR(INDEX($C$11:$C$263, MATCH($AH701, $Z$11:$Z$263, 0)), ""), 'Training &amp; Accreditation Items'!$B$11:$B$263, 0)), "")))</f>
        <v/>
      </c>
      <c r="AO701" s="28" t="str">
        <f t="shared" si="95"/>
        <v/>
      </c>
      <c r="AQ701" s="106" t="str">
        <f t="shared" si="93"/>
        <v/>
      </c>
      <c r="AR701" s="109" t="str">
        <f t="shared" si="96"/>
        <v/>
      </c>
      <c r="AT701" s="134"/>
      <c r="AU701" s="135"/>
      <c r="AV701" s="135"/>
      <c r="AW701" s="115"/>
    </row>
    <row r="702" spans="34:49" ht="15" hidden="1" customHeight="1" x14ac:dyDescent="0.25">
      <c r="AH702" s="28">
        <v>186</v>
      </c>
      <c r="AJ702" s="101" t="str">
        <f t="shared" si="92"/>
        <v/>
      </c>
      <c r="AL702" s="101" t="str">
        <f t="shared" si="94"/>
        <v/>
      </c>
      <c r="AM702" s="28" t="str">
        <f>IF($AL702="", "", IF(IFERROR(INDEX('Training &amp; Accreditation Items'!$F$11:$F$263, MATCH(IFERROR(INDEX($C$11:$C$263, MATCH($AH702, $Z$11:$Z$263, 0)), ""), 'Training &amp; Accreditation Items'!$B$11:$B$263, 0)), "")="", "None", IFERROR(INDEX('Training &amp; Accreditation Items'!$F$11:$F$263, MATCH(IFERROR(INDEX($C$11:$C$263, MATCH($AH702, $Z$11:$Z$263, 0)), ""), 'Training &amp; Accreditation Items'!$B$11:$B$263, 0)), "")))</f>
        <v/>
      </c>
      <c r="AO702" s="28" t="str">
        <f t="shared" si="95"/>
        <v/>
      </c>
      <c r="AQ702" s="106" t="str">
        <f t="shared" si="93"/>
        <v/>
      </c>
      <c r="AR702" s="109" t="str">
        <f t="shared" si="96"/>
        <v/>
      </c>
      <c r="AT702" s="134"/>
      <c r="AU702" s="135"/>
      <c r="AV702" s="135"/>
      <c r="AW702" s="115"/>
    </row>
    <row r="703" spans="34:49" ht="15" hidden="1" customHeight="1" x14ac:dyDescent="0.25">
      <c r="AH703" s="28">
        <v>187</v>
      </c>
      <c r="AJ703" s="101" t="str">
        <f t="shared" si="92"/>
        <v/>
      </c>
      <c r="AL703" s="101" t="str">
        <f t="shared" si="94"/>
        <v/>
      </c>
      <c r="AM703" s="28" t="str">
        <f>IF($AL703="", "", IF(IFERROR(INDEX('Training &amp; Accreditation Items'!$F$11:$F$263, MATCH(IFERROR(INDEX($C$11:$C$263, MATCH($AH703, $Z$11:$Z$263, 0)), ""), 'Training &amp; Accreditation Items'!$B$11:$B$263, 0)), "")="", "None", IFERROR(INDEX('Training &amp; Accreditation Items'!$F$11:$F$263, MATCH(IFERROR(INDEX($C$11:$C$263, MATCH($AH703, $Z$11:$Z$263, 0)), ""), 'Training &amp; Accreditation Items'!$B$11:$B$263, 0)), "")))</f>
        <v/>
      </c>
      <c r="AO703" s="28" t="str">
        <f t="shared" si="95"/>
        <v/>
      </c>
      <c r="AQ703" s="106" t="str">
        <f t="shared" si="93"/>
        <v/>
      </c>
      <c r="AR703" s="109" t="str">
        <f t="shared" si="96"/>
        <v/>
      </c>
      <c r="AT703" s="134"/>
      <c r="AU703" s="135"/>
      <c r="AV703" s="135"/>
      <c r="AW703" s="115"/>
    </row>
    <row r="704" spans="34:49" ht="15" hidden="1" customHeight="1" x14ac:dyDescent="0.25">
      <c r="AH704" s="28">
        <v>188</v>
      </c>
      <c r="AJ704" s="101" t="str">
        <f t="shared" si="92"/>
        <v/>
      </c>
      <c r="AL704" s="101" t="str">
        <f t="shared" si="94"/>
        <v/>
      </c>
      <c r="AM704" s="28" t="str">
        <f>IF($AL704="", "", IF(IFERROR(INDEX('Training &amp; Accreditation Items'!$F$11:$F$263, MATCH(IFERROR(INDEX($C$11:$C$263, MATCH($AH704, $Z$11:$Z$263, 0)), ""), 'Training &amp; Accreditation Items'!$B$11:$B$263, 0)), "")="", "None", IFERROR(INDEX('Training &amp; Accreditation Items'!$F$11:$F$263, MATCH(IFERROR(INDEX($C$11:$C$263, MATCH($AH704, $Z$11:$Z$263, 0)), ""), 'Training &amp; Accreditation Items'!$B$11:$B$263, 0)), "")))</f>
        <v/>
      </c>
      <c r="AO704" s="28" t="str">
        <f t="shared" si="95"/>
        <v/>
      </c>
      <c r="AQ704" s="106" t="str">
        <f t="shared" si="93"/>
        <v/>
      </c>
      <c r="AR704" s="109" t="str">
        <f t="shared" si="96"/>
        <v/>
      </c>
      <c r="AT704" s="134"/>
      <c r="AU704" s="135"/>
      <c r="AV704" s="135"/>
      <c r="AW704" s="115"/>
    </row>
    <row r="705" spans="34:49" ht="15" hidden="1" customHeight="1" x14ac:dyDescent="0.25">
      <c r="AH705" s="28">
        <v>189</v>
      </c>
      <c r="AJ705" s="101" t="str">
        <f t="shared" si="92"/>
        <v/>
      </c>
      <c r="AL705" s="101" t="str">
        <f t="shared" si="94"/>
        <v/>
      </c>
      <c r="AM705" s="28" t="str">
        <f>IF($AL705="", "", IF(IFERROR(INDEX('Training &amp; Accreditation Items'!$F$11:$F$263, MATCH(IFERROR(INDEX($C$11:$C$263, MATCH($AH705, $Z$11:$Z$263, 0)), ""), 'Training &amp; Accreditation Items'!$B$11:$B$263, 0)), "")="", "None", IFERROR(INDEX('Training &amp; Accreditation Items'!$F$11:$F$263, MATCH(IFERROR(INDEX($C$11:$C$263, MATCH($AH705, $Z$11:$Z$263, 0)), ""), 'Training &amp; Accreditation Items'!$B$11:$B$263, 0)), "")))</f>
        <v/>
      </c>
      <c r="AO705" s="28" t="str">
        <f t="shared" si="95"/>
        <v/>
      </c>
      <c r="AQ705" s="106" t="str">
        <f t="shared" si="93"/>
        <v/>
      </c>
      <c r="AR705" s="109" t="str">
        <f t="shared" si="96"/>
        <v/>
      </c>
      <c r="AT705" s="134"/>
      <c r="AU705" s="135"/>
      <c r="AV705" s="135"/>
      <c r="AW705" s="115"/>
    </row>
    <row r="706" spans="34:49" ht="15" hidden="1" customHeight="1" x14ac:dyDescent="0.25">
      <c r="AH706" s="28">
        <v>190</v>
      </c>
      <c r="AJ706" s="101" t="str">
        <f t="shared" si="92"/>
        <v/>
      </c>
      <c r="AL706" s="101" t="str">
        <f t="shared" si="94"/>
        <v/>
      </c>
      <c r="AM706" s="28" t="str">
        <f>IF($AL706="", "", IF(IFERROR(INDEX('Training &amp; Accreditation Items'!$F$11:$F$263, MATCH(IFERROR(INDEX($C$11:$C$263, MATCH($AH706, $Z$11:$Z$263, 0)), ""), 'Training &amp; Accreditation Items'!$B$11:$B$263, 0)), "")="", "None", IFERROR(INDEX('Training &amp; Accreditation Items'!$F$11:$F$263, MATCH(IFERROR(INDEX($C$11:$C$263, MATCH($AH706, $Z$11:$Z$263, 0)), ""), 'Training &amp; Accreditation Items'!$B$11:$B$263, 0)), "")))</f>
        <v/>
      </c>
      <c r="AO706" s="28" t="str">
        <f t="shared" si="95"/>
        <v/>
      </c>
      <c r="AQ706" s="106" t="str">
        <f t="shared" si="93"/>
        <v/>
      </c>
      <c r="AR706" s="109" t="str">
        <f t="shared" si="96"/>
        <v/>
      </c>
      <c r="AT706" s="134"/>
      <c r="AU706" s="135"/>
      <c r="AV706" s="135"/>
      <c r="AW706" s="115"/>
    </row>
    <row r="707" spans="34:49" ht="15" hidden="1" customHeight="1" x14ac:dyDescent="0.25">
      <c r="AH707" s="28">
        <v>191</v>
      </c>
      <c r="AJ707" s="101" t="str">
        <f t="shared" si="92"/>
        <v/>
      </c>
      <c r="AL707" s="101" t="str">
        <f t="shared" si="94"/>
        <v/>
      </c>
      <c r="AM707" s="28" t="str">
        <f>IF($AL707="", "", IF(IFERROR(INDEX('Training &amp; Accreditation Items'!$F$11:$F$263, MATCH(IFERROR(INDEX($C$11:$C$263, MATCH($AH707, $Z$11:$Z$263, 0)), ""), 'Training &amp; Accreditation Items'!$B$11:$B$263, 0)), "")="", "None", IFERROR(INDEX('Training &amp; Accreditation Items'!$F$11:$F$263, MATCH(IFERROR(INDEX($C$11:$C$263, MATCH($AH707, $Z$11:$Z$263, 0)), ""), 'Training &amp; Accreditation Items'!$B$11:$B$263, 0)), "")))</f>
        <v/>
      </c>
      <c r="AO707" s="28" t="str">
        <f t="shared" si="95"/>
        <v/>
      </c>
      <c r="AQ707" s="106" t="str">
        <f t="shared" si="93"/>
        <v/>
      </c>
      <c r="AR707" s="109" t="str">
        <f t="shared" si="96"/>
        <v/>
      </c>
      <c r="AT707" s="134"/>
      <c r="AU707" s="135"/>
      <c r="AV707" s="135"/>
      <c r="AW707" s="115"/>
    </row>
    <row r="708" spans="34:49" ht="15" hidden="1" customHeight="1" x14ac:dyDescent="0.25">
      <c r="AH708" s="28">
        <v>192</v>
      </c>
      <c r="AJ708" s="101" t="str">
        <f t="shared" si="92"/>
        <v/>
      </c>
      <c r="AL708" s="101" t="str">
        <f t="shared" si="94"/>
        <v/>
      </c>
      <c r="AM708" s="28" t="str">
        <f>IF($AL708="", "", IF(IFERROR(INDEX('Training &amp; Accreditation Items'!$F$11:$F$263, MATCH(IFERROR(INDEX($C$11:$C$263, MATCH($AH708, $Z$11:$Z$263, 0)), ""), 'Training &amp; Accreditation Items'!$B$11:$B$263, 0)), "")="", "None", IFERROR(INDEX('Training &amp; Accreditation Items'!$F$11:$F$263, MATCH(IFERROR(INDEX($C$11:$C$263, MATCH($AH708, $Z$11:$Z$263, 0)), ""), 'Training &amp; Accreditation Items'!$B$11:$B$263, 0)), "")))</f>
        <v/>
      </c>
      <c r="AO708" s="28" t="str">
        <f t="shared" si="95"/>
        <v/>
      </c>
      <c r="AQ708" s="106" t="str">
        <f t="shared" si="93"/>
        <v/>
      </c>
      <c r="AR708" s="109" t="str">
        <f t="shared" si="96"/>
        <v/>
      </c>
      <c r="AT708" s="134"/>
      <c r="AU708" s="135"/>
      <c r="AV708" s="135"/>
      <c r="AW708" s="115"/>
    </row>
    <row r="709" spans="34:49" ht="15" hidden="1" customHeight="1" x14ac:dyDescent="0.25">
      <c r="AH709" s="28">
        <v>193</v>
      </c>
      <c r="AJ709" s="101" t="str">
        <f t="shared" ref="AJ709:AJ769" si="97">IF(AJ456="", "", DATE(YEAR($AJ203), MONTH(AJ456)+$X203, DAY(AJ456)))</f>
        <v/>
      </c>
      <c r="AL709" s="101" t="str">
        <f t="shared" si="94"/>
        <v/>
      </c>
      <c r="AM709" s="28" t="str">
        <f>IF($AL709="", "", IF(IFERROR(INDEX('Training &amp; Accreditation Items'!$F$11:$F$263, MATCH(IFERROR(INDEX($C$11:$C$263, MATCH($AH709, $Z$11:$Z$263, 0)), ""), 'Training &amp; Accreditation Items'!$B$11:$B$263, 0)), "")="", "None", IFERROR(INDEX('Training &amp; Accreditation Items'!$F$11:$F$263, MATCH(IFERROR(INDEX($C$11:$C$263, MATCH($AH709, $Z$11:$Z$263, 0)), ""), 'Training &amp; Accreditation Items'!$B$11:$B$263, 0)), "")))</f>
        <v/>
      </c>
      <c r="AO709" s="28" t="str">
        <f t="shared" si="95"/>
        <v/>
      </c>
      <c r="AQ709" s="106" t="str">
        <f t="shared" si="93"/>
        <v/>
      </c>
      <c r="AR709" s="109" t="str">
        <f t="shared" si="96"/>
        <v/>
      </c>
      <c r="AT709" s="134"/>
      <c r="AU709" s="135"/>
      <c r="AV709" s="135"/>
      <c r="AW709" s="115"/>
    </row>
    <row r="710" spans="34:49" ht="15" hidden="1" customHeight="1" x14ac:dyDescent="0.25">
      <c r="AH710" s="28">
        <v>194</v>
      </c>
      <c r="AJ710" s="101" t="str">
        <f t="shared" si="97"/>
        <v/>
      </c>
      <c r="AL710" s="101" t="str">
        <f t="shared" si="94"/>
        <v/>
      </c>
      <c r="AM710" s="28" t="str">
        <f>IF($AL710="", "", IF(IFERROR(INDEX('Training &amp; Accreditation Items'!$F$11:$F$263, MATCH(IFERROR(INDEX($C$11:$C$263, MATCH($AH710, $Z$11:$Z$263, 0)), ""), 'Training &amp; Accreditation Items'!$B$11:$B$263, 0)), "")="", "None", IFERROR(INDEX('Training &amp; Accreditation Items'!$F$11:$F$263, MATCH(IFERROR(INDEX($C$11:$C$263, MATCH($AH710, $Z$11:$Z$263, 0)), ""), 'Training &amp; Accreditation Items'!$B$11:$B$263, 0)), "")))</f>
        <v/>
      </c>
      <c r="AO710" s="28" t="str">
        <f t="shared" si="95"/>
        <v/>
      </c>
      <c r="AQ710" s="106" t="str">
        <f t="shared" si="93"/>
        <v/>
      </c>
      <c r="AR710" s="109" t="str">
        <f t="shared" si="96"/>
        <v/>
      </c>
      <c r="AT710" s="134"/>
      <c r="AU710" s="135"/>
      <c r="AV710" s="135"/>
      <c r="AW710" s="115"/>
    </row>
    <row r="711" spans="34:49" ht="15" hidden="1" customHeight="1" x14ac:dyDescent="0.25">
      <c r="AH711" s="28">
        <v>195</v>
      </c>
      <c r="AJ711" s="101" t="str">
        <f t="shared" si="97"/>
        <v/>
      </c>
      <c r="AL711" s="101" t="str">
        <f t="shared" si="94"/>
        <v/>
      </c>
      <c r="AM711" s="28" t="str">
        <f>IF($AL711="", "", IF(IFERROR(INDEX('Training &amp; Accreditation Items'!$F$11:$F$263, MATCH(IFERROR(INDEX($C$11:$C$263, MATCH($AH711, $Z$11:$Z$263, 0)), ""), 'Training &amp; Accreditation Items'!$B$11:$B$263, 0)), "")="", "None", IFERROR(INDEX('Training &amp; Accreditation Items'!$F$11:$F$263, MATCH(IFERROR(INDEX($C$11:$C$263, MATCH($AH711, $Z$11:$Z$263, 0)), ""), 'Training &amp; Accreditation Items'!$B$11:$B$263, 0)), "")))</f>
        <v/>
      </c>
      <c r="AO711" s="28" t="str">
        <f t="shared" si="95"/>
        <v/>
      </c>
      <c r="AQ711" s="106" t="str">
        <f t="shared" si="93"/>
        <v/>
      </c>
      <c r="AR711" s="109" t="str">
        <f t="shared" si="96"/>
        <v/>
      </c>
      <c r="AT711" s="134"/>
      <c r="AU711" s="135"/>
      <c r="AV711" s="135"/>
      <c r="AW711" s="115"/>
    </row>
    <row r="712" spans="34:49" ht="15" hidden="1" customHeight="1" x14ac:dyDescent="0.25">
      <c r="AH712" s="28">
        <v>196</v>
      </c>
      <c r="AJ712" s="101" t="str">
        <f t="shared" si="97"/>
        <v/>
      </c>
      <c r="AL712" s="101" t="str">
        <f t="shared" si="94"/>
        <v/>
      </c>
      <c r="AM712" s="28" t="str">
        <f>IF($AL712="", "", IF(IFERROR(INDEX('Training &amp; Accreditation Items'!$F$11:$F$263, MATCH(IFERROR(INDEX($C$11:$C$263, MATCH($AH712, $Z$11:$Z$263, 0)), ""), 'Training &amp; Accreditation Items'!$B$11:$B$263, 0)), "")="", "None", IFERROR(INDEX('Training &amp; Accreditation Items'!$F$11:$F$263, MATCH(IFERROR(INDEX($C$11:$C$263, MATCH($AH712, $Z$11:$Z$263, 0)), ""), 'Training &amp; Accreditation Items'!$B$11:$B$263, 0)), "")))</f>
        <v/>
      </c>
      <c r="AO712" s="28" t="str">
        <f t="shared" si="95"/>
        <v/>
      </c>
      <c r="AQ712" s="106" t="str">
        <f t="shared" si="93"/>
        <v/>
      </c>
      <c r="AR712" s="109" t="str">
        <f t="shared" si="96"/>
        <v/>
      </c>
      <c r="AT712" s="134"/>
      <c r="AU712" s="135"/>
      <c r="AV712" s="135"/>
      <c r="AW712" s="115"/>
    </row>
    <row r="713" spans="34:49" ht="15" hidden="1" customHeight="1" x14ac:dyDescent="0.25">
      <c r="AH713" s="28">
        <v>197</v>
      </c>
      <c r="AJ713" s="101" t="str">
        <f t="shared" si="97"/>
        <v/>
      </c>
      <c r="AL713" s="101" t="str">
        <f t="shared" si="94"/>
        <v/>
      </c>
      <c r="AM713" s="28" t="str">
        <f>IF($AL713="", "", IF(IFERROR(INDEX('Training &amp; Accreditation Items'!$F$11:$F$263, MATCH(IFERROR(INDEX($C$11:$C$263, MATCH($AH713, $Z$11:$Z$263, 0)), ""), 'Training &amp; Accreditation Items'!$B$11:$B$263, 0)), "")="", "None", IFERROR(INDEX('Training &amp; Accreditation Items'!$F$11:$F$263, MATCH(IFERROR(INDEX($C$11:$C$263, MATCH($AH713, $Z$11:$Z$263, 0)), ""), 'Training &amp; Accreditation Items'!$B$11:$B$263, 0)), "")))</f>
        <v/>
      </c>
      <c r="AO713" s="28" t="str">
        <f t="shared" si="95"/>
        <v/>
      </c>
      <c r="AQ713" s="106" t="str">
        <f t="shared" si="93"/>
        <v/>
      </c>
      <c r="AR713" s="109" t="str">
        <f t="shared" si="96"/>
        <v/>
      </c>
      <c r="AT713" s="134"/>
      <c r="AU713" s="135"/>
      <c r="AV713" s="135"/>
      <c r="AW713" s="115"/>
    </row>
    <row r="714" spans="34:49" ht="15" hidden="1" customHeight="1" x14ac:dyDescent="0.25">
      <c r="AH714" s="28">
        <v>198</v>
      </c>
      <c r="AJ714" s="101" t="str">
        <f t="shared" si="97"/>
        <v/>
      </c>
      <c r="AL714" s="101" t="str">
        <f t="shared" si="94"/>
        <v/>
      </c>
      <c r="AM714" s="28" t="str">
        <f>IF($AL714="", "", IF(IFERROR(INDEX('Training &amp; Accreditation Items'!$F$11:$F$263, MATCH(IFERROR(INDEX($C$11:$C$263, MATCH($AH714, $Z$11:$Z$263, 0)), ""), 'Training &amp; Accreditation Items'!$B$11:$B$263, 0)), "")="", "None", IFERROR(INDEX('Training &amp; Accreditation Items'!$F$11:$F$263, MATCH(IFERROR(INDEX($C$11:$C$263, MATCH($AH714, $Z$11:$Z$263, 0)), ""), 'Training &amp; Accreditation Items'!$B$11:$B$263, 0)), "")))</f>
        <v/>
      </c>
      <c r="AO714" s="28" t="str">
        <f t="shared" si="95"/>
        <v/>
      </c>
      <c r="AQ714" s="106" t="str">
        <f t="shared" si="93"/>
        <v/>
      </c>
      <c r="AR714" s="109" t="str">
        <f t="shared" si="96"/>
        <v/>
      </c>
      <c r="AT714" s="134"/>
      <c r="AU714" s="135"/>
      <c r="AV714" s="135"/>
      <c r="AW714" s="115"/>
    </row>
    <row r="715" spans="34:49" ht="15" hidden="1" customHeight="1" x14ac:dyDescent="0.25">
      <c r="AH715" s="28">
        <v>199</v>
      </c>
      <c r="AJ715" s="101" t="str">
        <f t="shared" si="97"/>
        <v/>
      </c>
      <c r="AL715" s="101" t="str">
        <f t="shared" si="94"/>
        <v/>
      </c>
      <c r="AM715" s="28" t="str">
        <f>IF($AL715="", "", IF(IFERROR(INDEX('Training &amp; Accreditation Items'!$F$11:$F$263, MATCH(IFERROR(INDEX($C$11:$C$263, MATCH($AH715, $Z$11:$Z$263, 0)), ""), 'Training &amp; Accreditation Items'!$B$11:$B$263, 0)), "")="", "None", IFERROR(INDEX('Training &amp; Accreditation Items'!$F$11:$F$263, MATCH(IFERROR(INDEX($C$11:$C$263, MATCH($AH715, $Z$11:$Z$263, 0)), ""), 'Training &amp; Accreditation Items'!$B$11:$B$263, 0)), "")))</f>
        <v/>
      </c>
      <c r="AO715" s="28" t="str">
        <f t="shared" si="95"/>
        <v/>
      </c>
      <c r="AQ715" s="106" t="str">
        <f t="shared" ref="AQ715:AQ778" si="98">IF($AL715="", "", IFERROR(INDEX($I$11:$I$263, MATCH($AH715, $Z$11:$Z$263, 0)), ""))</f>
        <v/>
      </c>
      <c r="AR715" s="109" t="str">
        <f t="shared" si="96"/>
        <v/>
      </c>
      <c r="AT715" s="134"/>
      <c r="AU715" s="135"/>
      <c r="AV715" s="135"/>
      <c r="AW715" s="115"/>
    </row>
    <row r="716" spans="34:49" ht="15" hidden="1" customHeight="1" x14ac:dyDescent="0.25">
      <c r="AH716" s="28">
        <v>200</v>
      </c>
      <c r="AJ716" s="101" t="str">
        <f t="shared" si="97"/>
        <v/>
      </c>
      <c r="AL716" s="101" t="str">
        <f t="shared" ref="AL716:AL779" si="99">IF($AJ716="", "", IF(OR($AJ716&lt;$AJ$5, $AJ716&gt;$AJ$6), "", $AJ716))</f>
        <v/>
      </c>
      <c r="AM716" s="28" t="str">
        <f>IF($AL716="", "", IF(IFERROR(INDEX('Training &amp; Accreditation Items'!$F$11:$F$263, MATCH(IFERROR(INDEX($C$11:$C$263, MATCH($AH716, $Z$11:$Z$263, 0)), ""), 'Training &amp; Accreditation Items'!$B$11:$B$263, 0)), "")="", "None", IFERROR(INDEX('Training &amp; Accreditation Items'!$F$11:$F$263, MATCH(IFERROR(INDEX($C$11:$C$263, MATCH($AH716, $Z$11:$Z$263, 0)), ""), 'Training &amp; Accreditation Items'!$B$11:$B$263, 0)), "")))</f>
        <v/>
      </c>
      <c r="AO716" s="28" t="str">
        <f t="shared" ref="AO716:AO779" si="100">IF($AL716="", "", TEXT($AL716, "mmm yyyy"))</f>
        <v/>
      </c>
      <c r="AQ716" s="106" t="str">
        <f t="shared" si="98"/>
        <v/>
      </c>
      <c r="AR716" s="109" t="str">
        <f t="shared" ref="AR716:AR779" si="101">IF($AO716="", "", CONCATENATE($AO716, " - ", $AM716))</f>
        <v/>
      </c>
      <c r="AT716" s="134"/>
      <c r="AU716" s="135"/>
      <c r="AV716" s="135"/>
      <c r="AW716" s="115"/>
    </row>
    <row r="717" spans="34:49" ht="15" hidden="1" customHeight="1" x14ac:dyDescent="0.25">
      <c r="AH717" s="28">
        <v>201</v>
      </c>
      <c r="AJ717" s="101" t="str">
        <f t="shared" si="97"/>
        <v/>
      </c>
      <c r="AL717" s="101" t="str">
        <f t="shared" si="99"/>
        <v/>
      </c>
      <c r="AM717" s="28" t="str">
        <f>IF($AL717="", "", IF(IFERROR(INDEX('Training &amp; Accreditation Items'!$F$11:$F$263, MATCH(IFERROR(INDEX($C$11:$C$263, MATCH($AH717, $Z$11:$Z$263, 0)), ""), 'Training &amp; Accreditation Items'!$B$11:$B$263, 0)), "")="", "None", IFERROR(INDEX('Training &amp; Accreditation Items'!$F$11:$F$263, MATCH(IFERROR(INDEX($C$11:$C$263, MATCH($AH717, $Z$11:$Z$263, 0)), ""), 'Training &amp; Accreditation Items'!$B$11:$B$263, 0)), "")))</f>
        <v/>
      </c>
      <c r="AO717" s="28" t="str">
        <f t="shared" si="100"/>
        <v/>
      </c>
      <c r="AQ717" s="106" t="str">
        <f t="shared" si="98"/>
        <v/>
      </c>
      <c r="AR717" s="109" t="str">
        <f t="shared" si="101"/>
        <v/>
      </c>
      <c r="AT717" s="134"/>
      <c r="AU717" s="135"/>
      <c r="AV717" s="135"/>
      <c r="AW717" s="115"/>
    </row>
    <row r="718" spans="34:49" ht="15" hidden="1" customHeight="1" x14ac:dyDescent="0.25">
      <c r="AH718" s="28">
        <v>202</v>
      </c>
      <c r="AJ718" s="101" t="str">
        <f t="shared" si="97"/>
        <v/>
      </c>
      <c r="AL718" s="101" t="str">
        <f t="shared" si="99"/>
        <v/>
      </c>
      <c r="AM718" s="28" t="str">
        <f>IF($AL718="", "", IF(IFERROR(INDEX('Training &amp; Accreditation Items'!$F$11:$F$263, MATCH(IFERROR(INDEX($C$11:$C$263, MATCH($AH718, $Z$11:$Z$263, 0)), ""), 'Training &amp; Accreditation Items'!$B$11:$B$263, 0)), "")="", "None", IFERROR(INDEX('Training &amp; Accreditation Items'!$F$11:$F$263, MATCH(IFERROR(INDEX($C$11:$C$263, MATCH($AH718, $Z$11:$Z$263, 0)), ""), 'Training &amp; Accreditation Items'!$B$11:$B$263, 0)), "")))</f>
        <v/>
      </c>
      <c r="AO718" s="28" t="str">
        <f t="shared" si="100"/>
        <v/>
      </c>
      <c r="AQ718" s="106" t="str">
        <f t="shared" si="98"/>
        <v/>
      </c>
      <c r="AR718" s="109" t="str">
        <f t="shared" si="101"/>
        <v/>
      </c>
      <c r="AT718" s="134"/>
      <c r="AU718" s="135"/>
      <c r="AV718" s="135"/>
      <c r="AW718" s="115"/>
    </row>
    <row r="719" spans="34:49" ht="15" hidden="1" customHeight="1" x14ac:dyDescent="0.25">
      <c r="AH719" s="28">
        <v>203</v>
      </c>
      <c r="AJ719" s="101" t="str">
        <f t="shared" si="97"/>
        <v/>
      </c>
      <c r="AL719" s="101" t="str">
        <f t="shared" si="99"/>
        <v/>
      </c>
      <c r="AM719" s="28" t="str">
        <f>IF($AL719="", "", IF(IFERROR(INDEX('Training &amp; Accreditation Items'!$F$11:$F$263, MATCH(IFERROR(INDEX($C$11:$C$263, MATCH($AH719, $Z$11:$Z$263, 0)), ""), 'Training &amp; Accreditation Items'!$B$11:$B$263, 0)), "")="", "None", IFERROR(INDEX('Training &amp; Accreditation Items'!$F$11:$F$263, MATCH(IFERROR(INDEX($C$11:$C$263, MATCH($AH719, $Z$11:$Z$263, 0)), ""), 'Training &amp; Accreditation Items'!$B$11:$B$263, 0)), "")))</f>
        <v/>
      </c>
      <c r="AO719" s="28" t="str">
        <f t="shared" si="100"/>
        <v/>
      </c>
      <c r="AQ719" s="106" t="str">
        <f t="shared" si="98"/>
        <v/>
      </c>
      <c r="AR719" s="109" t="str">
        <f t="shared" si="101"/>
        <v/>
      </c>
      <c r="AT719" s="134"/>
      <c r="AU719" s="135"/>
      <c r="AV719" s="135"/>
      <c r="AW719" s="115"/>
    </row>
    <row r="720" spans="34:49" ht="15" hidden="1" customHeight="1" x14ac:dyDescent="0.25">
      <c r="AH720" s="28">
        <v>204</v>
      </c>
      <c r="AJ720" s="101" t="str">
        <f t="shared" si="97"/>
        <v/>
      </c>
      <c r="AL720" s="101" t="str">
        <f t="shared" si="99"/>
        <v/>
      </c>
      <c r="AM720" s="28" t="str">
        <f>IF($AL720="", "", IF(IFERROR(INDEX('Training &amp; Accreditation Items'!$F$11:$F$263, MATCH(IFERROR(INDEX($C$11:$C$263, MATCH($AH720, $Z$11:$Z$263, 0)), ""), 'Training &amp; Accreditation Items'!$B$11:$B$263, 0)), "")="", "None", IFERROR(INDEX('Training &amp; Accreditation Items'!$F$11:$F$263, MATCH(IFERROR(INDEX($C$11:$C$263, MATCH($AH720, $Z$11:$Z$263, 0)), ""), 'Training &amp; Accreditation Items'!$B$11:$B$263, 0)), "")))</f>
        <v/>
      </c>
      <c r="AO720" s="28" t="str">
        <f t="shared" si="100"/>
        <v/>
      </c>
      <c r="AQ720" s="106" t="str">
        <f t="shared" si="98"/>
        <v/>
      </c>
      <c r="AR720" s="109" t="str">
        <f t="shared" si="101"/>
        <v/>
      </c>
      <c r="AT720" s="134"/>
      <c r="AU720" s="135"/>
      <c r="AV720" s="135"/>
      <c r="AW720" s="115"/>
    </row>
    <row r="721" spans="34:49" ht="15" hidden="1" customHeight="1" x14ac:dyDescent="0.25">
      <c r="AH721" s="28">
        <v>205</v>
      </c>
      <c r="AJ721" s="101" t="str">
        <f t="shared" si="97"/>
        <v/>
      </c>
      <c r="AL721" s="101" t="str">
        <f t="shared" si="99"/>
        <v/>
      </c>
      <c r="AM721" s="28" t="str">
        <f>IF($AL721="", "", IF(IFERROR(INDEX('Training &amp; Accreditation Items'!$F$11:$F$263, MATCH(IFERROR(INDEX($C$11:$C$263, MATCH($AH721, $Z$11:$Z$263, 0)), ""), 'Training &amp; Accreditation Items'!$B$11:$B$263, 0)), "")="", "None", IFERROR(INDEX('Training &amp; Accreditation Items'!$F$11:$F$263, MATCH(IFERROR(INDEX($C$11:$C$263, MATCH($AH721, $Z$11:$Z$263, 0)), ""), 'Training &amp; Accreditation Items'!$B$11:$B$263, 0)), "")))</f>
        <v/>
      </c>
      <c r="AO721" s="28" t="str">
        <f t="shared" si="100"/>
        <v/>
      </c>
      <c r="AQ721" s="106" t="str">
        <f t="shared" si="98"/>
        <v/>
      </c>
      <c r="AR721" s="109" t="str">
        <f t="shared" si="101"/>
        <v/>
      </c>
      <c r="AT721" s="134"/>
      <c r="AU721" s="135"/>
      <c r="AV721" s="135"/>
      <c r="AW721" s="115"/>
    </row>
    <row r="722" spans="34:49" ht="15" hidden="1" customHeight="1" x14ac:dyDescent="0.25">
      <c r="AH722" s="28">
        <v>206</v>
      </c>
      <c r="AJ722" s="101" t="str">
        <f t="shared" si="97"/>
        <v/>
      </c>
      <c r="AL722" s="101" t="str">
        <f t="shared" si="99"/>
        <v/>
      </c>
      <c r="AM722" s="28" t="str">
        <f>IF($AL722="", "", IF(IFERROR(INDEX('Training &amp; Accreditation Items'!$F$11:$F$263, MATCH(IFERROR(INDEX($C$11:$C$263, MATCH($AH722, $Z$11:$Z$263, 0)), ""), 'Training &amp; Accreditation Items'!$B$11:$B$263, 0)), "")="", "None", IFERROR(INDEX('Training &amp; Accreditation Items'!$F$11:$F$263, MATCH(IFERROR(INDEX($C$11:$C$263, MATCH($AH722, $Z$11:$Z$263, 0)), ""), 'Training &amp; Accreditation Items'!$B$11:$B$263, 0)), "")))</f>
        <v/>
      </c>
      <c r="AO722" s="28" t="str">
        <f t="shared" si="100"/>
        <v/>
      </c>
      <c r="AQ722" s="106" t="str">
        <f t="shared" si="98"/>
        <v/>
      </c>
      <c r="AR722" s="109" t="str">
        <f t="shared" si="101"/>
        <v/>
      </c>
      <c r="AT722" s="134"/>
      <c r="AU722" s="135"/>
      <c r="AV722" s="135"/>
      <c r="AW722" s="115"/>
    </row>
    <row r="723" spans="34:49" ht="15" hidden="1" customHeight="1" x14ac:dyDescent="0.25">
      <c r="AH723" s="28">
        <v>207</v>
      </c>
      <c r="AJ723" s="101" t="str">
        <f t="shared" si="97"/>
        <v/>
      </c>
      <c r="AL723" s="101" t="str">
        <f t="shared" si="99"/>
        <v/>
      </c>
      <c r="AM723" s="28" t="str">
        <f>IF($AL723="", "", IF(IFERROR(INDEX('Training &amp; Accreditation Items'!$F$11:$F$263, MATCH(IFERROR(INDEX($C$11:$C$263, MATCH($AH723, $Z$11:$Z$263, 0)), ""), 'Training &amp; Accreditation Items'!$B$11:$B$263, 0)), "")="", "None", IFERROR(INDEX('Training &amp; Accreditation Items'!$F$11:$F$263, MATCH(IFERROR(INDEX($C$11:$C$263, MATCH($AH723, $Z$11:$Z$263, 0)), ""), 'Training &amp; Accreditation Items'!$B$11:$B$263, 0)), "")))</f>
        <v/>
      </c>
      <c r="AO723" s="28" t="str">
        <f t="shared" si="100"/>
        <v/>
      </c>
      <c r="AQ723" s="106" t="str">
        <f t="shared" si="98"/>
        <v/>
      </c>
      <c r="AR723" s="109" t="str">
        <f t="shared" si="101"/>
        <v/>
      </c>
      <c r="AT723" s="134"/>
      <c r="AU723" s="135"/>
      <c r="AV723" s="135"/>
      <c r="AW723" s="115"/>
    </row>
    <row r="724" spans="34:49" ht="15" hidden="1" customHeight="1" x14ac:dyDescent="0.25">
      <c r="AH724" s="28">
        <v>208</v>
      </c>
      <c r="AJ724" s="101" t="str">
        <f t="shared" si="97"/>
        <v/>
      </c>
      <c r="AL724" s="101" t="str">
        <f t="shared" si="99"/>
        <v/>
      </c>
      <c r="AM724" s="28" t="str">
        <f>IF($AL724="", "", IF(IFERROR(INDEX('Training &amp; Accreditation Items'!$F$11:$F$263, MATCH(IFERROR(INDEX($C$11:$C$263, MATCH($AH724, $Z$11:$Z$263, 0)), ""), 'Training &amp; Accreditation Items'!$B$11:$B$263, 0)), "")="", "None", IFERROR(INDEX('Training &amp; Accreditation Items'!$F$11:$F$263, MATCH(IFERROR(INDEX($C$11:$C$263, MATCH($AH724, $Z$11:$Z$263, 0)), ""), 'Training &amp; Accreditation Items'!$B$11:$B$263, 0)), "")))</f>
        <v/>
      </c>
      <c r="AO724" s="28" t="str">
        <f t="shared" si="100"/>
        <v/>
      </c>
      <c r="AQ724" s="106" t="str">
        <f t="shared" si="98"/>
        <v/>
      </c>
      <c r="AR724" s="109" t="str">
        <f t="shared" si="101"/>
        <v/>
      </c>
      <c r="AT724" s="134"/>
      <c r="AU724" s="135"/>
      <c r="AV724" s="135"/>
      <c r="AW724" s="115"/>
    </row>
    <row r="725" spans="34:49" ht="15" hidden="1" customHeight="1" x14ac:dyDescent="0.25">
      <c r="AH725" s="28">
        <v>209</v>
      </c>
      <c r="AJ725" s="101" t="str">
        <f t="shared" si="97"/>
        <v/>
      </c>
      <c r="AL725" s="101" t="str">
        <f t="shared" si="99"/>
        <v/>
      </c>
      <c r="AM725" s="28" t="str">
        <f>IF($AL725="", "", IF(IFERROR(INDEX('Training &amp; Accreditation Items'!$F$11:$F$263, MATCH(IFERROR(INDEX($C$11:$C$263, MATCH($AH725, $Z$11:$Z$263, 0)), ""), 'Training &amp; Accreditation Items'!$B$11:$B$263, 0)), "")="", "None", IFERROR(INDEX('Training &amp; Accreditation Items'!$F$11:$F$263, MATCH(IFERROR(INDEX($C$11:$C$263, MATCH($AH725, $Z$11:$Z$263, 0)), ""), 'Training &amp; Accreditation Items'!$B$11:$B$263, 0)), "")))</f>
        <v/>
      </c>
      <c r="AO725" s="28" t="str">
        <f t="shared" si="100"/>
        <v/>
      </c>
      <c r="AQ725" s="106" t="str">
        <f t="shared" si="98"/>
        <v/>
      </c>
      <c r="AR725" s="109" t="str">
        <f t="shared" si="101"/>
        <v/>
      </c>
      <c r="AT725" s="134"/>
      <c r="AU725" s="135"/>
      <c r="AV725" s="135"/>
      <c r="AW725" s="115"/>
    </row>
    <row r="726" spans="34:49" ht="15" hidden="1" customHeight="1" x14ac:dyDescent="0.25">
      <c r="AH726" s="28">
        <v>210</v>
      </c>
      <c r="AJ726" s="101" t="str">
        <f t="shared" si="97"/>
        <v/>
      </c>
      <c r="AL726" s="101" t="str">
        <f t="shared" si="99"/>
        <v/>
      </c>
      <c r="AM726" s="28" t="str">
        <f>IF($AL726="", "", IF(IFERROR(INDEX('Training &amp; Accreditation Items'!$F$11:$F$263, MATCH(IFERROR(INDEX($C$11:$C$263, MATCH($AH726, $Z$11:$Z$263, 0)), ""), 'Training &amp; Accreditation Items'!$B$11:$B$263, 0)), "")="", "None", IFERROR(INDEX('Training &amp; Accreditation Items'!$F$11:$F$263, MATCH(IFERROR(INDEX($C$11:$C$263, MATCH($AH726, $Z$11:$Z$263, 0)), ""), 'Training &amp; Accreditation Items'!$B$11:$B$263, 0)), "")))</f>
        <v/>
      </c>
      <c r="AO726" s="28" t="str">
        <f t="shared" si="100"/>
        <v/>
      </c>
      <c r="AQ726" s="106" t="str">
        <f t="shared" si="98"/>
        <v/>
      </c>
      <c r="AR726" s="109" t="str">
        <f t="shared" si="101"/>
        <v/>
      </c>
      <c r="AT726" s="134"/>
      <c r="AU726" s="135"/>
      <c r="AV726" s="135"/>
      <c r="AW726" s="115"/>
    </row>
    <row r="727" spans="34:49" ht="15" hidden="1" customHeight="1" x14ac:dyDescent="0.25">
      <c r="AH727" s="28">
        <v>211</v>
      </c>
      <c r="AJ727" s="101" t="str">
        <f t="shared" si="97"/>
        <v/>
      </c>
      <c r="AL727" s="101" t="str">
        <f t="shared" si="99"/>
        <v/>
      </c>
      <c r="AM727" s="28" t="str">
        <f>IF($AL727="", "", IF(IFERROR(INDEX('Training &amp; Accreditation Items'!$F$11:$F$263, MATCH(IFERROR(INDEX($C$11:$C$263, MATCH($AH727, $Z$11:$Z$263, 0)), ""), 'Training &amp; Accreditation Items'!$B$11:$B$263, 0)), "")="", "None", IFERROR(INDEX('Training &amp; Accreditation Items'!$F$11:$F$263, MATCH(IFERROR(INDEX($C$11:$C$263, MATCH($AH727, $Z$11:$Z$263, 0)), ""), 'Training &amp; Accreditation Items'!$B$11:$B$263, 0)), "")))</f>
        <v/>
      </c>
      <c r="AO727" s="28" t="str">
        <f t="shared" si="100"/>
        <v/>
      </c>
      <c r="AQ727" s="106" t="str">
        <f t="shared" si="98"/>
        <v/>
      </c>
      <c r="AR727" s="109" t="str">
        <f t="shared" si="101"/>
        <v/>
      </c>
      <c r="AT727" s="134"/>
      <c r="AU727" s="135"/>
      <c r="AV727" s="135"/>
      <c r="AW727" s="115"/>
    </row>
    <row r="728" spans="34:49" ht="15" hidden="1" customHeight="1" x14ac:dyDescent="0.25">
      <c r="AH728" s="28">
        <v>212</v>
      </c>
      <c r="AJ728" s="101" t="str">
        <f t="shared" si="97"/>
        <v/>
      </c>
      <c r="AL728" s="101" t="str">
        <f t="shared" si="99"/>
        <v/>
      </c>
      <c r="AM728" s="28" t="str">
        <f>IF($AL728="", "", IF(IFERROR(INDEX('Training &amp; Accreditation Items'!$F$11:$F$263, MATCH(IFERROR(INDEX($C$11:$C$263, MATCH($AH728, $Z$11:$Z$263, 0)), ""), 'Training &amp; Accreditation Items'!$B$11:$B$263, 0)), "")="", "None", IFERROR(INDEX('Training &amp; Accreditation Items'!$F$11:$F$263, MATCH(IFERROR(INDEX($C$11:$C$263, MATCH($AH728, $Z$11:$Z$263, 0)), ""), 'Training &amp; Accreditation Items'!$B$11:$B$263, 0)), "")))</f>
        <v/>
      </c>
      <c r="AO728" s="28" t="str">
        <f t="shared" si="100"/>
        <v/>
      </c>
      <c r="AQ728" s="106" t="str">
        <f t="shared" si="98"/>
        <v/>
      </c>
      <c r="AR728" s="109" t="str">
        <f t="shared" si="101"/>
        <v/>
      </c>
      <c r="AT728" s="134"/>
      <c r="AU728" s="135"/>
      <c r="AV728" s="135"/>
      <c r="AW728" s="115"/>
    </row>
    <row r="729" spans="34:49" ht="15" hidden="1" customHeight="1" x14ac:dyDescent="0.25">
      <c r="AH729" s="28">
        <v>213</v>
      </c>
      <c r="AJ729" s="101" t="str">
        <f t="shared" si="97"/>
        <v/>
      </c>
      <c r="AL729" s="101" t="str">
        <f t="shared" si="99"/>
        <v/>
      </c>
      <c r="AM729" s="28" t="str">
        <f>IF($AL729="", "", IF(IFERROR(INDEX('Training &amp; Accreditation Items'!$F$11:$F$263, MATCH(IFERROR(INDEX($C$11:$C$263, MATCH($AH729, $Z$11:$Z$263, 0)), ""), 'Training &amp; Accreditation Items'!$B$11:$B$263, 0)), "")="", "None", IFERROR(INDEX('Training &amp; Accreditation Items'!$F$11:$F$263, MATCH(IFERROR(INDEX($C$11:$C$263, MATCH($AH729, $Z$11:$Z$263, 0)), ""), 'Training &amp; Accreditation Items'!$B$11:$B$263, 0)), "")))</f>
        <v/>
      </c>
      <c r="AO729" s="28" t="str">
        <f t="shared" si="100"/>
        <v/>
      </c>
      <c r="AQ729" s="106" t="str">
        <f t="shared" si="98"/>
        <v/>
      </c>
      <c r="AR729" s="109" t="str">
        <f t="shared" si="101"/>
        <v/>
      </c>
      <c r="AT729" s="134"/>
      <c r="AU729" s="135"/>
      <c r="AV729" s="135"/>
      <c r="AW729" s="115"/>
    </row>
    <row r="730" spans="34:49" ht="15" hidden="1" customHeight="1" x14ac:dyDescent="0.25">
      <c r="AH730" s="28">
        <v>214</v>
      </c>
      <c r="AJ730" s="101" t="str">
        <f t="shared" si="97"/>
        <v/>
      </c>
      <c r="AL730" s="101" t="str">
        <f t="shared" si="99"/>
        <v/>
      </c>
      <c r="AM730" s="28" t="str">
        <f>IF($AL730="", "", IF(IFERROR(INDEX('Training &amp; Accreditation Items'!$F$11:$F$263, MATCH(IFERROR(INDEX($C$11:$C$263, MATCH($AH730, $Z$11:$Z$263, 0)), ""), 'Training &amp; Accreditation Items'!$B$11:$B$263, 0)), "")="", "None", IFERROR(INDEX('Training &amp; Accreditation Items'!$F$11:$F$263, MATCH(IFERROR(INDEX($C$11:$C$263, MATCH($AH730, $Z$11:$Z$263, 0)), ""), 'Training &amp; Accreditation Items'!$B$11:$B$263, 0)), "")))</f>
        <v/>
      </c>
      <c r="AO730" s="28" t="str">
        <f t="shared" si="100"/>
        <v/>
      </c>
      <c r="AQ730" s="106" t="str">
        <f t="shared" si="98"/>
        <v/>
      </c>
      <c r="AR730" s="109" t="str">
        <f t="shared" si="101"/>
        <v/>
      </c>
      <c r="AT730" s="134"/>
      <c r="AU730" s="135"/>
      <c r="AV730" s="135"/>
      <c r="AW730" s="115"/>
    </row>
    <row r="731" spans="34:49" ht="15" hidden="1" customHeight="1" x14ac:dyDescent="0.25">
      <c r="AH731" s="28">
        <v>215</v>
      </c>
      <c r="AJ731" s="101" t="str">
        <f t="shared" si="97"/>
        <v/>
      </c>
      <c r="AL731" s="101" t="str">
        <f t="shared" si="99"/>
        <v/>
      </c>
      <c r="AM731" s="28" t="str">
        <f>IF($AL731="", "", IF(IFERROR(INDEX('Training &amp; Accreditation Items'!$F$11:$F$263, MATCH(IFERROR(INDEX($C$11:$C$263, MATCH($AH731, $Z$11:$Z$263, 0)), ""), 'Training &amp; Accreditation Items'!$B$11:$B$263, 0)), "")="", "None", IFERROR(INDEX('Training &amp; Accreditation Items'!$F$11:$F$263, MATCH(IFERROR(INDEX($C$11:$C$263, MATCH($AH731, $Z$11:$Z$263, 0)), ""), 'Training &amp; Accreditation Items'!$B$11:$B$263, 0)), "")))</f>
        <v/>
      </c>
      <c r="AO731" s="28" t="str">
        <f t="shared" si="100"/>
        <v/>
      </c>
      <c r="AQ731" s="106" t="str">
        <f t="shared" si="98"/>
        <v/>
      </c>
      <c r="AR731" s="109" t="str">
        <f t="shared" si="101"/>
        <v/>
      </c>
      <c r="AT731" s="134"/>
      <c r="AU731" s="135"/>
      <c r="AV731" s="135"/>
      <c r="AW731" s="115"/>
    </row>
    <row r="732" spans="34:49" ht="15" hidden="1" customHeight="1" x14ac:dyDescent="0.25">
      <c r="AH732" s="28">
        <v>216</v>
      </c>
      <c r="AJ732" s="101" t="str">
        <f t="shared" si="97"/>
        <v/>
      </c>
      <c r="AL732" s="101" t="str">
        <f t="shared" si="99"/>
        <v/>
      </c>
      <c r="AM732" s="28" t="str">
        <f>IF($AL732="", "", IF(IFERROR(INDEX('Training &amp; Accreditation Items'!$F$11:$F$263, MATCH(IFERROR(INDEX($C$11:$C$263, MATCH($AH732, $Z$11:$Z$263, 0)), ""), 'Training &amp; Accreditation Items'!$B$11:$B$263, 0)), "")="", "None", IFERROR(INDEX('Training &amp; Accreditation Items'!$F$11:$F$263, MATCH(IFERROR(INDEX($C$11:$C$263, MATCH($AH732, $Z$11:$Z$263, 0)), ""), 'Training &amp; Accreditation Items'!$B$11:$B$263, 0)), "")))</f>
        <v/>
      </c>
      <c r="AO732" s="28" t="str">
        <f t="shared" si="100"/>
        <v/>
      </c>
      <c r="AQ732" s="106" t="str">
        <f t="shared" si="98"/>
        <v/>
      </c>
      <c r="AR732" s="109" t="str">
        <f t="shared" si="101"/>
        <v/>
      </c>
      <c r="AT732" s="134"/>
      <c r="AU732" s="135"/>
      <c r="AV732" s="135"/>
      <c r="AW732" s="115"/>
    </row>
    <row r="733" spans="34:49" ht="15" hidden="1" customHeight="1" x14ac:dyDescent="0.25">
      <c r="AH733" s="28">
        <v>217</v>
      </c>
      <c r="AJ733" s="101" t="str">
        <f t="shared" si="97"/>
        <v/>
      </c>
      <c r="AL733" s="101" t="str">
        <f t="shared" si="99"/>
        <v/>
      </c>
      <c r="AM733" s="28" t="str">
        <f>IF($AL733="", "", IF(IFERROR(INDEX('Training &amp; Accreditation Items'!$F$11:$F$263, MATCH(IFERROR(INDEX($C$11:$C$263, MATCH($AH733, $Z$11:$Z$263, 0)), ""), 'Training &amp; Accreditation Items'!$B$11:$B$263, 0)), "")="", "None", IFERROR(INDEX('Training &amp; Accreditation Items'!$F$11:$F$263, MATCH(IFERROR(INDEX($C$11:$C$263, MATCH($AH733, $Z$11:$Z$263, 0)), ""), 'Training &amp; Accreditation Items'!$B$11:$B$263, 0)), "")))</f>
        <v/>
      </c>
      <c r="AO733" s="28" t="str">
        <f t="shared" si="100"/>
        <v/>
      </c>
      <c r="AQ733" s="106" t="str">
        <f t="shared" si="98"/>
        <v/>
      </c>
      <c r="AR733" s="109" t="str">
        <f t="shared" si="101"/>
        <v/>
      </c>
      <c r="AT733" s="134"/>
      <c r="AU733" s="135"/>
      <c r="AV733" s="135"/>
      <c r="AW733" s="115"/>
    </row>
    <row r="734" spans="34:49" ht="15" hidden="1" customHeight="1" x14ac:dyDescent="0.25">
      <c r="AH734" s="28">
        <v>218</v>
      </c>
      <c r="AJ734" s="101" t="str">
        <f t="shared" si="97"/>
        <v/>
      </c>
      <c r="AL734" s="101" t="str">
        <f t="shared" si="99"/>
        <v/>
      </c>
      <c r="AM734" s="28" t="str">
        <f>IF($AL734="", "", IF(IFERROR(INDEX('Training &amp; Accreditation Items'!$F$11:$F$263, MATCH(IFERROR(INDEX($C$11:$C$263, MATCH($AH734, $Z$11:$Z$263, 0)), ""), 'Training &amp; Accreditation Items'!$B$11:$B$263, 0)), "")="", "None", IFERROR(INDEX('Training &amp; Accreditation Items'!$F$11:$F$263, MATCH(IFERROR(INDEX($C$11:$C$263, MATCH($AH734, $Z$11:$Z$263, 0)), ""), 'Training &amp; Accreditation Items'!$B$11:$B$263, 0)), "")))</f>
        <v/>
      </c>
      <c r="AO734" s="28" t="str">
        <f t="shared" si="100"/>
        <v/>
      </c>
      <c r="AQ734" s="106" t="str">
        <f t="shared" si="98"/>
        <v/>
      </c>
      <c r="AR734" s="109" t="str">
        <f t="shared" si="101"/>
        <v/>
      </c>
      <c r="AT734" s="134"/>
      <c r="AU734" s="135"/>
      <c r="AV734" s="135"/>
      <c r="AW734" s="115"/>
    </row>
    <row r="735" spans="34:49" ht="15" hidden="1" customHeight="1" x14ac:dyDescent="0.25">
      <c r="AH735" s="28">
        <v>219</v>
      </c>
      <c r="AJ735" s="101" t="str">
        <f t="shared" si="97"/>
        <v/>
      </c>
      <c r="AL735" s="101" t="str">
        <f t="shared" si="99"/>
        <v/>
      </c>
      <c r="AM735" s="28" t="str">
        <f>IF($AL735="", "", IF(IFERROR(INDEX('Training &amp; Accreditation Items'!$F$11:$F$263, MATCH(IFERROR(INDEX($C$11:$C$263, MATCH($AH735, $Z$11:$Z$263, 0)), ""), 'Training &amp; Accreditation Items'!$B$11:$B$263, 0)), "")="", "None", IFERROR(INDEX('Training &amp; Accreditation Items'!$F$11:$F$263, MATCH(IFERROR(INDEX($C$11:$C$263, MATCH($AH735, $Z$11:$Z$263, 0)), ""), 'Training &amp; Accreditation Items'!$B$11:$B$263, 0)), "")))</f>
        <v/>
      </c>
      <c r="AO735" s="28" t="str">
        <f t="shared" si="100"/>
        <v/>
      </c>
      <c r="AQ735" s="106" t="str">
        <f t="shared" si="98"/>
        <v/>
      </c>
      <c r="AR735" s="109" t="str">
        <f t="shared" si="101"/>
        <v/>
      </c>
      <c r="AT735" s="134"/>
      <c r="AU735" s="135"/>
      <c r="AV735" s="135"/>
      <c r="AW735" s="115"/>
    </row>
    <row r="736" spans="34:49" ht="15" hidden="1" customHeight="1" x14ac:dyDescent="0.25">
      <c r="AH736" s="28">
        <v>220</v>
      </c>
      <c r="AJ736" s="101" t="str">
        <f t="shared" si="97"/>
        <v/>
      </c>
      <c r="AL736" s="101" t="str">
        <f t="shared" si="99"/>
        <v/>
      </c>
      <c r="AM736" s="28" t="str">
        <f>IF($AL736="", "", IF(IFERROR(INDEX('Training &amp; Accreditation Items'!$F$11:$F$263, MATCH(IFERROR(INDEX($C$11:$C$263, MATCH($AH736, $Z$11:$Z$263, 0)), ""), 'Training &amp; Accreditation Items'!$B$11:$B$263, 0)), "")="", "None", IFERROR(INDEX('Training &amp; Accreditation Items'!$F$11:$F$263, MATCH(IFERROR(INDEX($C$11:$C$263, MATCH($AH736, $Z$11:$Z$263, 0)), ""), 'Training &amp; Accreditation Items'!$B$11:$B$263, 0)), "")))</f>
        <v/>
      </c>
      <c r="AO736" s="28" t="str">
        <f t="shared" si="100"/>
        <v/>
      </c>
      <c r="AQ736" s="106" t="str">
        <f t="shared" si="98"/>
        <v/>
      </c>
      <c r="AR736" s="109" t="str">
        <f t="shared" si="101"/>
        <v/>
      </c>
      <c r="AT736" s="134"/>
      <c r="AU736" s="135"/>
      <c r="AV736" s="135"/>
      <c r="AW736" s="115"/>
    </row>
    <row r="737" spans="34:49" ht="15" hidden="1" customHeight="1" x14ac:dyDescent="0.25">
      <c r="AH737" s="28">
        <v>221</v>
      </c>
      <c r="AJ737" s="101" t="str">
        <f t="shared" si="97"/>
        <v/>
      </c>
      <c r="AL737" s="101" t="str">
        <f t="shared" si="99"/>
        <v/>
      </c>
      <c r="AM737" s="28" t="str">
        <f>IF($AL737="", "", IF(IFERROR(INDEX('Training &amp; Accreditation Items'!$F$11:$F$263, MATCH(IFERROR(INDEX($C$11:$C$263, MATCH($AH737, $Z$11:$Z$263, 0)), ""), 'Training &amp; Accreditation Items'!$B$11:$B$263, 0)), "")="", "None", IFERROR(INDEX('Training &amp; Accreditation Items'!$F$11:$F$263, MATCH(IFERROR(INDEX($C$11:$C$263, MATCH($AH737, $Z$11:$Z$263, 0)), ""), 'Training &amp; Accreditation Items'!$B$11:$B$263, 0)), "")))</f>
        <v/>
      </c>
      <c r="AO737" s="28" t="str">
        <f t="shared" si="100"/>
        <v/>
      </c>
      <c r="AQ737" s="106" t="str">
        <f t="shared" si="98"/>
        <v/>
      </c>
      <c r="AR737" s="109" t="str">
        <f t="shared" si="101"/>
        <v/>
      </c>
      <c r="AT737" s="134"/>
      <c r="AU737" s="135"/>
      <c r="AV737" s="135"/>
      <c r="AW737" s="115"/>
    </row>
    <row r="738" spans="34:49" ht="15" hidden="1" customHeight="1" x14ac:dyDescent="0.25">
      <c r="AH738" s="28">
        <v>222</v>
      </c>
      <c r="AJ738" s="101" t="str">
        <f t="shared" si="97"/>
        <v/>
      </c>
      <c r="AL738" s="101" t="str">
        <f t="shared" si="99"/>
        <v/>
      </c>
      <c r="AM738" s="28" t="str">
        <f>IF($AL738="", "", IF(IFERROR(INDEX('Training &amp; Accreditation Items'!$F$11:$F$263, MATCH(IFERROR(INDEX($C$11:$C$263, MATCH($AH738, $Z$11:$Z$263, 0)), ""), 'Training &amp; Accreditation Items'!$B$11:$B$263, 0)), "")="", "None", IFERROR(INDEX('Training &amp; Accreditation Items'!$F$11:$F$263, MATCH(IFERROR(INDEX($C$11:$C$263, MATCH($AH738, $Z$11:$Z$263, 0)), ""), 'Training &amp; Accreditation Items'!$B$11:$B$263, 0)), "")))</f>
        <v/>
      </c>
      <c r="AO738" s="28" t="str">
        <f t="shared" si="100"/>
        <v/>
      </c>
      <c r="AQ738" s="106" t="str">
        <f t="shared" si="98"/>
        <v/>
      </c>
      <c r="AR738" s="109" t="str">
        <f t="shared" si="101"/>
        <v/>
      </c>
      <c r="AT738" s="134"/>
      <c r="AU738" s="135"/>
      <c r="AV738" s="135"/>
      <c r="AW738" s="115"/>
    </row>
    <row r="739" spans="34:49" ht="15" hidden="1" customHeight="1" x14ac:dyDescent="0.25">
      <c r="AH739" s="28">
        <v>223</v>
      </c>
      <c r="AJ739" s="101" t="str">
        <f t="shared" si="97"/>
        <v/>
      </c>
      <c r="AL739" s="101" t="str">
        <f t="shared" si="99"/>
        <v/>
      </c>
      <c r="AM739" s="28" t="str">
        <f>IF($AL739="", "", IF(IFERROR(INDEX('Training &amp; Accreditation Items'!$F$11:$F$263, MATCH(IFERROR(INDEX($C$11:$C$263, MATCH($AH739, $Z$11:$Z$263, 0)), ""), 'Training &amp; Accreditation Items'!$B$11:$B$263, 0)), "")="", "None", IFERROR(INDEX('Training &amp; Accreditation Items'!$F$11:$F$263, MATCH(IFERROR(INDEX($C$11:$C$263, MATCH($AH739, $Z$11:$Z$263, 0)), ""), 'Training &amp; Accreditation Items'!$B$11:$B$263, 0)), "")))</f>
        <v/>
      </c>
      <c r="AO739" s="28" t="str">
        <f t="shared" si="100"/>
        <v/>
      </c>
      <c r="AQ739" s="106" t="str">
        <f t="shared" si="98"/>
        <v/>
      </c>
      <c r="AR739" s="109" t="str">
        <f t="shared" si="101"/>
        <v/>
      </c>
      <c r="AT739" s="134"/>
      <c r="AU739" s="135"/>
      <c r="AV739" s="135"/>
      <c r="AW739" s="115"/>
    </row>
    <row r="740" spans="34:49" ht="15" hidden="1" customHeight="1" x14ac:dyDescent="0.25">
      <c r="AH740" s="28">
        <v>224</v>
      </c>
      <c r="AJ740" s="101" t="str">
        <f t="shared" si="97"/>
        <v/>
      </c>
      <c r="AL740" s="101" t="str">
        <f t="shared" si="99"/>
        <v/>
      </c>
      <c r="AM740" s="28" t="str">
        <f>IF($AL740="", "", IF(IFERROR(INDEX('Training &amp; Accreditation Items'!$F$11:$F$263, MATCH(IFERROR(INDEX($C$11:$C$263, MATCH($AH740, $Z$11:$Z$263, 0)), ""), 'Training &amp; Accreditation Items'!$B$11:$B$263, 0)), "")="", "None", IFERROR(INDEX('Training &amp; Accreditation Items'!$F$11:$F$263, MATCH(IFERROR(INDEX($C$11:$C$263, MATCH($AH740, $Z$11:$Z$263, 0)), ""), 'Training &amp; Accreditation Items'!$B$11:$B$263, 0)), "")))</f>
        <v/>
      </c>
      <c r="AO740" s="28" t="str">
        <f t="shared" si="100"/>
        <v/>
      </c>
      <c r="AQ740" s="106" t="str">
        <f t="shared" si="98"/>
        <v/>
      </c>
      <c r="AR740" s="109" t="str">
        <f t="shared" si="101"/>
        <v/>
      </c>
      <c r="AT740" s="134"/>
      <c r="AU740" s="135"/>
      <c r="AV740" s="135"/>
      <c r="AW740" s="115"/>
    </row>
    <row r="741" spans="34:49" ht="15" hidden="1" customHeight="1" x14ac:dyDescent="0.25">
      <c r="AH741" s="28">
        <v>225</v>
      </c>
      <c r="AJ741" s="101" t="str">
        <f t="shared" si="97"/>
        <v/>
      </c>
      <c r="AL741" s="101" t="str">
        <f t="shared" si="99"/>
        <v/>
      </c>
      <c r="AM741" s="28" t="str">
        <f>IF($AL741="", "", IF(IFERROR(INDEX('Training &amp; Accreditation Items'!$F$11:$F$263, MATCH(IFERROR(INDEX($C$11:$C$263, MATCH($AH741, $Z$11:$Z$263, 0)), ""), 'Training &amp; Accreditation Items'!$B$11:$B$263, 0)), "")="", "None", IFERROR(INDEX('Training &amp; Accreditation Items'!$F$11:$F$263, MATCH(IFERROR(INDEX($C$11:$C$263, MATCH($AH741, $Z$11:$Z$263, 0)), ""), 'Training &amp; Accreditation Items'!$B$11:$B$263, 0)), "")))</f>
        <v/>
      </c>
      <c r="AO741" s="28" t="str">
        <f t="shared" si="100"/>
        <v/>
      </c>
      <c r="AQ741" s="106" t="str">
        <f t="shared" si="98"/>
        <v/>
      </c>
      <c r="AR741" s="109" t="str">
        <f t="shared" si="101"/>
        <v/>
      </c>
      <c r="AT741" s="134"/>
      <c r="AU741" s="135"/>
      <c r="AV741" s="135"/>
      <c r="AW741" s="115"/>
    </row>
    <row r="742" spans="34:49" ht="15" hidden="1" customHeight="1" x14ac:dyDescent="0.25">
      <c r="AH742" s="28">
        <v>226</v>
      </c>
      <c r="AJ742" s="101" t="str">
        <f t="shared" si="97"/>
        <v/>
      </c>
      <c r="AL742" s="101" t="str">
        <f t="shared" si="99"/>
        <v/>
      </c>
      <c r="AM742" s="28" t="str">
        <f>IF($AL742="", "", IF(IFERROR(INDEX('Training &amp; Accreditation Items'!$F$11:$F$263, MATCH(IFERROR(INDEX($C$11:$C$263, MATCH($AH742, $Z$11:$Z$263, 0)), ""), 'Training &amp; Accreditation Items'!$B$11:$B$263, 0)), "")="", "None", IFERROR(INDEX('Training &amp; Accreditation Items'!$F$11:$F$263, MATCH(IFERROR(INDEX($C$11:$C$263, MATCH($AH742, $Z$11:$Z$263, 0)), ""), 'Training &amp; Accreditation Items'!$B$11:$B$263, 0)), "")))</f>
        <v/>
      </c>
      <c r="AO742" s="28" t="str">
        <f t="shared" si="100"/>
        <v/>
      </c>
      <c r="AQ742" s="106" t="str">
        <f t="shared" si="98"/>
        <v/>
      </c>
      <c r="AR742" s="109" t="str">
        <f t="shared" si="101"/>
        <v/>
      </c>
      <c r="AT742" s="134"/>
      <c r="AU742" s="135"/>
      <c r="AV742" s="135"/>
      <c r="AW742" s="115"/>
    </row>
    <row r="743" spans="34:49" ht="15" hidden="1" customHeight="1" x14ac:dyDescent="0.25">
      <c r="AH743" s="28">
        <v>227</v>
      </c>
      <c r="AJ743" s="101" t="str">
        <f t="shared" si="97"/>
        <v/>
      </c>
      <c r="AL743" s="101" t="str">
        <f t="shared" si="99"/>
        <v/>
      </c>
      <c r="AM743" s="28" t="str">
        <f>IF($AL743="", "", IF(IFERROR(INDEX('Training &amp; Accreditation Items'!$F$11:$F$263, MATCH(IFERROR(INDEX($C$11:$C$263, MATCH($AH743, $Z$11:$Z$263, 0)), ""), 'Training &amp; Accreditation Items'!$B$11:$B$263, 0)), "")="", "None", IFERROR(INDEX('Training &amp; Accreditation Items'!$F$11:$F$263, MATCH(IFERROR(INDEX($C$11:$C$263, MATCH($AH743, $Z$11:$Z$263, 0)), ""), 'Training &amp; Accreditation Items'!$B$11:$B$263, 0)), "")))</f>
        <v/>
      </c>
      <c r="AO743" s="28" t="str">
        <f t="shared" si="100"/>
        <v/>
      </c>
      <c r="AQ743" s="106" t="str">
        <f t="shared" si="98"/>
        <v/>
      </c>
      <c r="AR743" s="109" t="str">
        <f t="shared" si="101"/>
        <v/>
      </c>
      <c r="AT743" s="134"/>
      <c r="AU743" s="135"/>
      <c r="AV743" s="135"/>
      <c r="AW743" s="115"/>
    </row>
    <row r="744" spans="34:49" ht="15" hidden="1" customHeight="1" x14ac:dyDescent="0.25">
      <c r="AH744" s="28">
        <v>228</v>
      </c>
      <c r="AJ744" s="101" t="str">
        <f t="shared" si="97"/>
        <v/>
      </c>
      <c r="AL744" s="101" t="str">
        <f t="shared" si="99"/>
        <v/>
      </c>
      <c r="AM744" s="28" t="str">
        <f>IF($AL744="", "", IF(IFERROR(INDEX('Training &amp; Accreditation Items'!$F$11:$F$263, MATCH(IFERROR(INDEX($C$11:$C$263, MATCH($AH744, $Z$11:$Z$263, 0)), ""), 'Training &amp; Accreditation Items'!$B$11:$B$263, 0)), "")="", "None", IFERROR(INDEX('Training &amp; Accreditation Items'!$F$11:$F$263, MATCH(IFERROR(INDEX($C$11:$C$263, MATCH($AH744, $Z$11:$Z$263, 0)), ""), 'Training &amp; Accreditation Items'!$B$11:$B$263, 0)), "")))</f>
        <v/>
      </c>
      <c r="AO744" s="28" t="str">
        <f t="shared" si="100"/>
        <v/>
      </c>
      <c r="AQ744" s="106" t="str">
        <f t="shared" si="98"/>
        <v/>
      </c>
      <c r="AR744" s="109" t="str">
        <f t="shared" si="101"/>
        <v/>
      </c>
      <c r="AT744" s="134"/>
      <c r="AU744" s="135"/>
      <c r="AV744" s="135"/>
      <c r="AW744" s="115"/>
    </row>
    <row r="745" spans="34:49" ht="15" hidden="1" customHeight="1" x14ac:dyDescent="0.25">
      <c r="AH745" s="28">
        <v>229</v>
      </c>
      <c r="AJ745" s="101" t="str">
        <f t="shared" si="97"/>
        <v/>
      </c>
      <c r="AL745" s="101" t="str">
        <f t="shared" si="99"/>
        <v/>
      </c>
      <c r="AM745" s="28" t="str">
        <f>IF($AL745="", "", IF(IFERROR(INDEX('Training &amp; Accreditation Items'!$F$11:$F$263, MATCH(IFERROR(INDEX($C$11:$C$263, MATCH($AH745, $Z$11:$Z$263, 0)), ""), 'Training &amp; Accreditation Items'!$B$11:$B$263, 0)), "")="", "None", IFERROR(INDEX('Training &amp; Accreditation Items'!$F$11:$F$263, MATCH(IFERROR(INDEX($C$11:$C$263, MATCH($AH745, $Z$11:$Z$263, 0)), ""), 'Training &amp; Accreditation Items'!$B$11:$B$263, 0)), "")))</f>
        <v/>
      </c>
      <c r="AO745" s="28" t="str">
        <f t="shared" si="100"/>
        <v/>
      </c>
      <c r="AQ745" s="106" t="str">
        <f t="shared" si="98"/>
        <v/>
      </c>
      <c r="AR745" s="109" t="str">
        <f t="shared" si="101"/>
        <v/>
      </c>
      <c r="AT745" s="134"/>
      <c r="AU745" s="135"/>
      <c r="AV745" s="135"/>
      <c r="AW745" s="115"/>
    </row>
    <row r="746" spans="34:49" ht="15" hidden="1" customHeight="1" x14ac:dyDescent="0.25">
      <c r="AH746" s="28">
        <v>230</v>
      </c>
      <c r="AJ746" s="101" t="str">
        <f t="shared" si="97"/>
        <v/>
      </c>
      <c r="AL746" s="101" t="str">
        <f t="shared" si="99"/>
        <v/>
      </c>
      <c r="AM746" s="28" t="str">
        <f>IF($AL746="", "", IF(IFERROR(INDEX('Training &amp; Accreditation Items'!$F$11:$F$263, MATCH(IFERROR(INDEX($C$11:$C$263, MATCH($AH746, $Z$11:$Z$263, 0)), ""), 'Training &amp; Accreditation Items'!$B$11:$B$263, 0)), "")="", "None", IFERROR(INDEX('Training &amp; Accreditation Items'!$F$11:$F$263, MATCH(IFERROR(INDEX($C$11:$C$263, MATCH($AH746, $Z$11:$Z$263, 0)), ""), 'Training &amp; Accreditation Items'!$B$11:$B$263, 0)), "")))</f>
        <v/>
      </c>
      <c r="AO746" s="28" t="str">
        <f t="shared" si="100"/>
        <v/>
      </c>
      <c r="AQ746" s="106" t="str">
        <f t="shared" si="98"/>
        <v/>
      </c>
      <c r="AR746" s="109" t="str">
        <f t="shared" si="101"/>
        <v/>
      </c>
      <c r="AT746" s="134"/>
      <c r="AU746" s="135"/>
      <c r="AV746" s="135"/>
      <c r="AW746" s="115"/>
    </row>
    <row r="747" spans="34:49" ht="15" hidden="1" customHeight="1" x14ac:dyDescent="0.25">
      <c r="AH747" s="28">
        <v>231</v>
      </c>
      <c r="AJ747" s="101" t="str">
        <f t="shared" si="97"/>
        <v/>
      </c>
      <c r="AL747" s="101" t="str">
        <f t="shared" si="99"/>
        <v/>
      </c>
      <c r="AM747" s="28" t="str">
        <f>IF($AL747="", "", IF(IFERROR(INDEX('Training &amp; Accreditation Items'!$F$11:$F$263, MATCH(IFERROR(INDEX($C$11:$C$263, MATCH($AH747, $Z$11:$Z$263, 0)), ""), 'Training &amp; Accreditation Items'!$B$11:$B$263, 0)), "")="", "None", IFERROR(INDEX('Training &amp; Accreditation Items'!$F$11:$F$263, MATCH(IFERROR(INDEX($C$11:$C$263, MATCH($AH747, $Z$11:$Z$263, 0)), ""), 'Training &amp; Accreditation Items'!$B$11:$B$263, 0)), "")))</f>
        <v/>
      </c>
      <c r="AO747" s="28" t="str">
        <f t="shared" si="100"/>
        <v/>
      </c>
      <c r="AQ747" s="106" t="str">
        <f t="shared" si="98"/>
        <v/>
      </c>
      <c r="AR747" s="109" t="str">
        <f t="shared" si="101"/>
        <v/>
      </c>
      <c r="AT747" s="134"/>
      <c r="AU747" s="135"/>
      <c r="AV747" s="135"/>
      <c r="AW747" s="115"/>
    </row>
    <row r="748" spans="34:49" ht="15" hidden="1" customHeight="1" x14ac:dyDescent="0.25">
      <c r="AH748" s="28">
        <v>232</v>
      </c>
      <c r="AJ748" s="101" t="str">
        <f t="shared" si="97"/>
        <v/>
      </c>
      <c r="AL748" s="101" t="str">
        <f t="shared" si="99"/>
        <v/>
      </c>
      <c r="AM748" s="28" t="str">
        <f>IF($AL748="", "", IF(IFERROR(INDEX('Training &amp; Accreditation Items'!$F$11:$F$263, MATCH(IFERROR(INDEX($C$11:$C$263, MATCH($AH748, $Z$11:$Z$263, 0)), ""), 'Training &amp; Accreditation Items'!$B$11:$B$263, 0)), "")="", "None", IFERROR(INDEX('Training &amp; Accreditation Items'!$F$11:$F$263, MATCH(IFERROR(INDEX($C$11:$C$263, MATCH($AH748, $Z$11:$Z$263, 0)), ""), 'Training &amp; Accreditation Items'!$B$11:$B$263, 0)), "")))</f>
        <v/>
      </c>
      <c r="AO748" s="28" t="str">
        <f t="shared" si="100"/>
        <v/>
      </c>
      <c r="AQ748" s="106" t="str">
        <f t="shared" si="98"/>
        <v/>
      </c>
      <c r="AR748" s="109" t="str">
        <f t="shared" si="101"/>
        <v/>
      </c>
      <c r="AT748" s="134"/>
      <c r="AU748" s="135"/>
      <c r="AV748" s="135"/>
      <c r="AW748" s="115"/>
    </row>
    <row r="749" spans="34:49" ht="15" hidden="1" customHeight="1" x14ac:dyDescent="0.25">
      <c r="AH749" s="28">
        <v>233</v>
      </c>
      <c r="AJ749" s="101" t="str">
        <f t="shared" si="97"/>
        <v/>
      </c>
      <c r="AL749" s="101" t="str">
        <f t="shared" si="99"/>
        <v/>
      </c>
      <c r="AM749" s="28" t="str">
        <f>IF($AL749="", "", IF(IFERROR(INDEX('Training &amp; Accreditation Items'!$F$11:$F$263, MATCH(IFERROR(INDEX($C$11:$C$263, MATCH($AH749, $Z$11:$Z$263, 0)), ""), 'Training &amp; Accreditation Items'!$B$11:$B$263, 0)), "")="", "None", IFERROR(INDEX('Training &amp; Accreditation Items'!$F$11:$F$263, MATCH(IFERROR(INDEX($C$11:$C$263, MATCH($AH749, $Z$11:$Z$263, 0)), ""), 'Training &amp; Accreditation Items'!$B$11:$B$263, 0)), "")))</f>
        <v/>
      </c>
      <c r="AO749" s="28" t="str">
        <f t="shared" si="100"/>
        <v/>
      </c>
      <c r="AQ749" s="106" t="str">
        <f t="shared" si="98"/>
        <v/>
      </c>
      <c r="AR749" s="109" t="str">
        <f t="shared" si="101"/>
        <v/>
      </c>
      <c r="AT749" s="134"/>
      <c r="AU749" s="135"/>
      <c r="AV749" s="135"/>
      <c r="AW749" s="115"/>
    </row>
    <row r="750" spans="34:49" ht="15" hidden="1" customHeight="1" x14ac:dyDescent="0.25">
      <c r="AH750" s="28">
        <v>234</v>
      </c>
      <c r="AJ750" s="101" t="str">
        <f t="shared" si="97"/>
        <v/>
      </c>
      <c r="AL750" s="101" t="str">
        <f t="shared" si="99"/>
        <v/>
      </c>
      <c r="AM750" s="28" t="str">
        <f>IF($AL750="", "", IF(IFERROR(INDEX('Training &amp; Accreditation Items'!$F$11:$F$263, MATCH(IFERROR(INDEX($C$11:$C$263, MATCH($AH750, $Z$11:$Z$263, 0)), ""), 'Training &amp; Accreditation Items'!$B$11:$B$263, 0)), "")="", "None", IFERROR(INDEX('Training &amp; Accreditation Items'!$F$11:$F$263, MATCH(IFERROR(INDEX($C$11:$C$263, MATCH($AH750, $Z$11:$Z$263, 0)), ""), 'Training &amp; Accreditation Items'!$B$11:$B$263, 0)), "")))</f>
        <v/>
      </c>
      <c r="AO750" s="28" t="str">
        <f t="shared" si="100"/>
        <v/>
      </c>
      <c r="AQ750" s="106" t="str">
        <f t="shared" si="98"/>
        <v/>
      </c>
      <c r="AR750" s="109" t="str">
        <f t="shared" si="101"/>
        <v/>
      </c>
      <c r="AT750" s="134"/>
      <c r="AU750" s="135"/>
      <c r="AV750" s="135"/>
      <c r="AW750" s="115"/>
    </row>
    <row r="751" spans="34:49" ht="15" hidden="1" customHeight="1" x14ac:dyDescent="0.25">
      <c r="AH751" s="28">
        <v>235</v>
      </c>
      <c r="AJ751" s="101" t="str">
        <f t="shared" si="97"/>
        <v/>
      </c>
      <c r="AL751" s="101" t="str">
        <f t="shared" si="99"/>
        <v/>
      </c>
      <c r="AM751" s="28" t="str">
        <f>IF($AL751="", "", IF(IFERROR(INDEX('Training &amp; Accreditation Items'!$F$11:$F$263, MATCH(IFERROR(INDEX($C$11:$C$263, MATCH($AH751, $Z$11:$Z$263, 0)), ""), 'Training &amp; Accreditation Items'!$B$11:$B$263, 0)), "")="", "None", IFERROR(INDEX('Training &amp; Accreditation Items'!$F$11:$F$263, MATCH(IFERROR(INDEX($C$11:$C$263, MATCH($AH751, $Z$11:$Z$263, 0)), ""), 'Training &amp; Accreditation Items'!$B$11:$B$263, 0)), "")))</f>
        <v/>
      </c>
      <c r="AO751" s="28" t="str">
        <f t="shared" si="100"/>
        <v/>
      </c>
      <c r="AQ751" s="106" t="str">
        <f t="shared" si="98"/>
        <v/>
      </c>
      <c r="AR751" s="109" t="str">
        <f t="shared" si="101"/>
        <v/>
      </c>
      <c r="AT751" s="134"/>
      <c r="AU751" s="135"/>
      <c r="AV751" s="135"/>
      <c r="AW751" s="115"/>
    </row>
    <row r="752" spans="34:49" ht="15" hidden="1" customHeight="1" x14ac:dyDescent="0.25">
      <c r="AH752" s="28">
        <v>236</v>
      </c>
      <c r="AJ752" s="101" t="str">
        <f t="shared" si="97"/>
        <v/>
      </c>
      <c r="AL752" s="101" t="str">
        <f t="shared" si="99"/>
        <v/>
      </c>
      <c r="AM752" s="28" t="str">
        <f>IF($AL752="", "", IF(IFERROR(INDEX('Training &amp; Accreditation Items'!$F$11:$F$263, MATCH(IFERROR(INDEX($C$11:$C$263, MATCH($AH752, $Z$11:$Z$263, 0)), ""), 'Training &amp; Accreditation Items'!$B$11:$B$263, 0)), "")="", "None", IFERROR(INDEX('Training &amp; Accreditation Items'!$F$11:$F$263, MATCH(IFERROR(INDEX($C$11:$C$263, MATCH($AH752, $Z$11:$Z$263, 0)), ""), 'Training &amp; Accreditation Items'!$B$11:$B$263, 0)), "")))</f>
        <v/>
      </c>
      <c r="AO752" s="28" t="str">
        <f t="shared" si="100"/>
        <v/>
      </c>
      <c r="AQ752" s="106" t="str">
        <f t="shared" si="98"/>
        <v/>
      </c>
      <c r="AR752" s="109" t="str">
        <f t="shared" si="101"/>
        <v/>
      </c>
      <c r="AT752" s="134"/>
      <c r="AU752" s="135"/>
      <c r="AV752" s="135"/>
      <c r="AW752" s="115"/>
    </row>
    <row r="753" spans="34:49" ht="15" hidden="1" customHeight="1" x14ac:dyDescent="0.25">
      <c r="AH753" s="28">
        <v>237</v>
      </c>
      <c r="AJ753" s="101" t="str">
        <f t="shared" si="97"/>
        <v/>
      </c>
      <c r="AL753" s="101" t="str">
        <f t="shared" si="99"/>
        <v/>
      </c>
      <c r="AM753" s="28" t="str">
        <f>IF($AL753="", "", IF(IFERROR(INDEX('Training &amp; Accreditation Items'!$F$11:$F$263, MATCH(IFERROR(INDEX($C$11:$C$263, MATCH($AH753, $Z$11:$Z$263, 0)), ""), 'Training &amp; Accreditation Items'!$B$11:$B$263, 0)), "")="", "None", IFERROR(INDEX('Training &amp; Accreditation Items'!$F$11:$F$263, MATCH(IFERROR(INDEX($C$11:$C$263, MATCH($AH753, $Z$11:$Z$263, 0)), ""), 'Training &amp; Accreditation Items'!$B$11:$B$263, 0)), "")))</f>
        <v/>
      </c>
      <c r="AO753" s="28" t="str">
        <f t="shared" si="100"/>
        <v/>
      </c>
      <c r="AQ753" s="106" t="str">
        <f t="shared" si="98"/>
        <v/>
      </c>
      <c r="AR753" s="109" t="str">
        <f t="shared" si="101"/>
        <v/>
      </c>
      <c r="AT753" s="134"/>
      <c r="AU753" s="135"/>
      <c r="AV753" s="135"/>
      <c r="AW753" s="115"/>
    </row>
    <row r="754" spans="34:49" ht="15" hidden="1" customHeight="1" x14ac:dyDescent="0.25">
      <c r="AH754" s="28">
        <v>238</v>
      </c>
      <c r="AJ754" s="101" t="str">
        <f t="shared" si="97"/>
        <v/>
      </c>
      <c r="AL754" s="101" t="str">
        <f t="shared" si="99"/>
        <v/>
      </c>
      <c r="AM754" s="28" t="str">
        <f>IF($AL754="", "", IF(IFERROR(INDEX('Training &amp; Accreditation Items'!$F$11:$F$263, MATCH(IFERROR(INDEX($C$11:$C$263, MATCH($AH754, $Z$11:$Z$263, 0)), ""), 'Training &amp; Accreditation Items'!$B$11:$B$263, 0)), "")="", "None", IFERROR(INDEX('Training &amp; Accreditation Items'!$F$11:$F$263, MATCH(IFERROR(INDEX($C$11:$C$263, MATCH($AH754, $Z$11:$Z$263, 0)), ""), 'Training &amp; Accreditation Items'!$B$11:$B$263, 0)), "")))</f>
        <v/>
      </c>
      <c r="AO754" s="28" t="str">
        <f t="shared" si="100"/>
        <v/>
      </c>
      <c r="AQ754" s="106" t="str">
        <f t="shared" si="98"/>
        <v/>
      </c>
      <c r="AR754" s="109" t="str">
        <f t="shared" si="101"/>
        <v/>
      </c>
      <c r="AT754" s="134"/>
      <c r="AU754" s="135"/>
      <c r="AV754" s="135"/>
      <c r="AW754" s="115"/>
    </row>
    <row r="755" spans="34:49" ht="15" hidden="1" customHeight="1" x14ac:dyDescent="0.25">
      <c r="AH755" s="28">
        <v>239</v>
      </c>
      <c r="AJ755" s="101" t="str">
        <f t="shared" si="97"/>
        <v/>
      </c>
      <c r="AL755" s="101" t="str">
        <f t="shared" si="99"/>
        <v/>
      </c>
      <c r="AM755" s="28" t="str">
        <f>IF($AL755="", "", IF(IFERROR(INDEX('Training &amp; Accreditation Items'!$F$11:$F$263, MATCH(IFERROR(INDEX($C$11:$C$263, MATCH($AH755, $Z$11:$Z$263, 0)), ""), 'Training &amp; Accreditation Items'!$B$11:$B$263, 0)), "")="", "None", IFERROR(INDEX('Training &amp; Accreditation Items'!$F$11:$F$263, MATCH(IFERROR(INDEX($C$11:$C$263, MATCH($AH755, $Z$11:$Z$263, 0)), ""), 'Training &amp; Accreditation Items'!$B$11:$B$263, 0)), "")))</f>
        <v/>
      </c>
      <c r="AO755" s="28" t="str">
        <f t="shared" si="100"/>
        <v/>
      </c>
      <c r="AQ755" s="106" t="str">
        <f t="shared" si="98"/>
        <v/>
      </c>
      <c r="AR755" s="109" t="str">
        <f t="shared" si="101"/>
        <v/>
      </c>
      <c r="AT755" s="134"/>
      <c r="AU755" s="135"/>
      <c r="AV755" s="135"/>
      <c r="AW755" s="115"/>
    </row>
    <row r="756" spans="34:49" ht="15" hidden="1" customHeight="1" x14ac:dyDescent="0.25">
      <c r="AH756" s="28">
        <v>240</v>
      </c>
      <c r="AJ756" s="101" t="str">
        <f t="shared" si="97"/>
        <v/>
      </c>
      <c r="AL756" s="101" t="str">
        <f t="shared" si="99"/>
        <v/>
      </c>
      <c r="AM756" s="28" t="str">
        <f>IF($AL756="", "", IF(IFERROR(INDEX('Training &amp; Accreditation Items'!$F$11:$F$263, MATCH(IFERROR(INDEX($C$11:$C$263, MATCH($AH756, $Z$11:$Z$263, 0)), ""), 'Training &amp; Accreditation Items'!$B$11:$B$263, 0)), "")="", "None", IFERROR(INDEX('Training &amp; Accreditation Items'!$F$11:$F$263, MATCH(IFERROR(INDEX($C$11:$C$263, MATCH($AH756, $Z$11:$Z$263, 0)), ""), 'Training &amp; Accreditation Items'!$B$11:$B$263, 0)), "")))</f>
        <v/>
      </c>
      <c r="AO756" s="28" t="str">
        <f t="shared" si="100"/>
        <v/>
      </c>
      <c r="AQ756" s="106" t="str">
        <f t="shared" si="98"/>
        <v/>
      </c>
      <c r="AR756" s="109" t="str">
        <f t="shared" si="101"/>
        <v/>
      </c>
      <c r="AT756" s="134"/>
      <c r="AU756" s="135"/>
      <c r="AV756" s="135"/>
      <c r="AW756" s="115"/>
    </row>
    <row r="757" spans="34:49" ht="15" hidden="1" customHeight="1" x14ac:dyDescent="0.25">
      <c r="AH757" s="28">
        <v>241</v>
      </c>
      <c r="AJ757" s="101" t="str">
        <f t="shared" si="97"/>
        <v/>
      </c>
      <c r="AL757" s="101" t="str">
        <f t="shared" si="99"/>
        <v/>
      </c>
      <c r="AM757" s="28" t="str">
        <f>IF($AL757="", "", IF(IFERROR(INDEX('Training &amp; Accreditation Items'!$F$11:$F$263, MATCH(IFERROR(INDEX($C$11:$C$263, MATCH($AH757, $Z$11:$Z$263, 0)), ""), 'Training &amp; Accreditation Items'!$B$11:$B$263, 0)), "")="", "None", IFERROR(INDEX('Training &amp; Accreditation Items'!$F$11:$F$263, MATCH(IFERROR(INDEX($C$11:$C$263, MATCH($AH757, $Z$11:$Z$263, 0)), ""), 'Training &amp; Accreditation Items'!$B$11:$B$263, 0)), "")))</f>
        <v/>
      </c>
      <c r="AO757" s="28" t="str">
        <f t="shared" si="100"/>
        <v/>
      </c>
      <c r="AQ757" s="106" t="str">
        <f t="shared" si="98"/>
        <v/>
      </c>
      <c r="AR757" s="109" t="str">
        <f t="shared" si="101"/>
        <v/>
      </c>
      <c r="AT757" s="134"/>
      <c r="AU757" s="135"/>
      <c r="AV757" s="135"/>
      <c r="AW757" s="115"/>
    </row>
    <row r="758" spans="34:49" ht="15" hidden="1" customHeight="1" x14ac:dyDescent="0.25">
      <c r="AH758" s="28">
        <v>242</v>
      </c>
      <c r="AJ758" s="101" t="str">
        <f t="shared" si="97"/>
        <v/>
      </c>
      <c r="AL758" s="101" t="str">
        <f t="shared" si="99"/>
        <v/>
      </c>
      <c r="AM758" s="28" t="str">
        <f>IF($AL758="", "", IF(IFERROR(INDEX('Training &amp; Accreditation Items'!$F$11:$F$263, MATCH(IFERROR(INDEX($C$11:$C$263, MATCH($AH758, $Z$11:$Z$263, 0)), ""), 'Training &amp; Accreditation Items'!$B$11:$B$263, 0)), "")="", "None", IFERROR(INDEX('Training &amp; Accreditation Items'!$F$11:$F$263, MATCH(IFERROR(INDEX($C$11:$C$263, MATCH($AH758, $Z$11:$Z$263, 0)), ""), 'Training &amp; Accreditation Items'!$B$11:$B$263, 0)), "")))</f>
        <v/>
      </c>
      <c r="AO758" s="28" t="str">
        <f t="shared" si="100"/>
        <v/>
      </c>
      <c r="AQ758" s="106" t="str">
        <f t="shared" si="98"/>
        <v/>
      </c>
      <c r="AR758" s="109" t="str">
        <f t="shared" si="101"/>
        <v/>
      </c>
      <c r="AT758" s="134"/>
      <c r="AU758" s="135"/>
      <c r="AV758" s="135"/>
      <c r="AW758" s="115"/>
    </row>
    <row r="759" spans="34:49" ht="15" hidden="1" customHeight="1" x14ac:dyDescent="0.25">
      <c r="AH759" s="28">
        <v>243</v>
      </c>
      <c r="AJ759" s="101" t="str">
        <f t="shared" si="97"/>
        <v/>
      </c>
      <c r="AL759" s="101" t="str">
        <f t="shared" si="99"/>
        <v/>
      </c>
      <c r="AM759" s="28" t="str">
        <f>IF($AL759="", "", IF(IFERROR(INDEX('Training &amp; Accreditation Items'!$F$11:$F$263, MATCH(IFERROR(INDEX($C$11:$C$263, MATCH($AH759, $Z$11:$Z$263, 0)), ""), 'Training &amp; Accreditation Items'!$B$11:$B$263, 0)), "")="", "None", IFERROR(INDEX('Training &amp; Accreditation Items'!$F$11:$F$263, MATCH(IFERROR(INDEX($C$11:$C$263, MATCH($AH759, $Z$11:$Z$263, 0)), ""), 'Training &amp; Accreditation Items'!$B$11:$B$263, 0)), "")))</f>
        <v/>
      </c>
      <c r="AO759" s="28" t="str">
        <f t="shared" si="100"/>
        <v/>
      </c>
      <c r="AQ759" s="106" t="str">
        <f t="shared" si="98"/>
        <v/>
      </c>
      <c r="AR759" s="109" t="str">
        <f t="shared" si="101"/>
        <v/>
      </c>
      <c r="AT759" s="134"/>
      <c r="AU759" s="135"/>
      <c r="AV759" s="135"/>
      <c r="AW759" s="115"/>
    </row>
    <row r="760" spans="34:49" ht="15" hidden="1" customHeight="1" x14ac:dyDescent="0.25">
      <c r="AH760" s="28">
        <v>244</v>
      </c>
      <c r="AJ760" s="101" t="str">
        <f t="shared" si="97"/>
        <v/>
      </c>
      <c r="AL760" s="101" t="str">
        <f t="shared" si="99"/>
        <v/>
      </c>
      <c r="AM760" s="28" t="str">
        <f>IF($AL760="", "", IF(IFERROR(INDEX('Training &amp; Accreditation Items'!$F$11:$F$263, MATCH(IFERROR(INDEX($C$11:$C$263, MATCH($AH760, $Z$11:$Z$263, 0)), ""), 'Training &amp; Accreditation Items'!$B$11:$B$263, 0)), "")="", "None", IFERROR(INDEX('Training &amp; Accreditation Items'!$F$11:$F$263, MATCH(IFERROR(INDEX($C$11:$C$263, MATCH($AH760, $Z$11:$Z$263, 0)), ""), 'Training &amp; Accreditation Items'!$B$11:$B$263, 0)), "")))</f>
        <v/>
      </c>
      <c r="AO760" s="28" t="str">
        <f t="shared" si="100"/>
        <v/>
      </c>
      <c r="AQ760" s="106" t="str">
        <f t="shared" si="98"/>
        <v/>
      </c>
      <c r="AR760" s="109" t="str">
        <f t="shared" si="101"/>
        <v/>
      </c>
      <c r="AT760" s="134"/>
      <c r="AU760" s="135"/>
      <c r="AV760" s="135"/>
      <c r="AW760" s="115"/>
    </row>
    <row r="761" spans="34:49" ht="15" hidden="1" customHeight="1" x14ac:dyDescent="0.25">
      <c r="AH761" s="28">
        <v>245</v>
      </c>
      <c r="AJ761" s="101" t="str">
        <f t="shared" si="97"/>
        <v/>
      </c>
      <c r="AL761" s="101" t="str">
        <f t="shared" si="99"/>
        <v/>
      </c>
      <c r="AM761" s="28" t="str">
        <f>IF($AL761="", "", IF(IFERROR(INDEX('Training &amp; Accreditation Items'!$F$11:$F$263, MATCH(IFERROR(INDEX($C$11:$C$263, MATCH($AH761, $Z$11:$Z$263, 0)), ""), 'Training &amp; Accreditation Items'!$B$11:$B$263, 0)), "")="", "None", IFERROR(INDEX('Training &amp; Accreditation Items'!$F$11:$F$263, MATCH(IFERROR(INDEX($C$11:$C$263, MATCH($AH761, $Z$11:$Z$263, 0)), ""), 'Training &amp; Accreditation Items'!$B$11:$B$263, 0)), "")))</f>
        <v/>
      </c>
      <c r="AO761" s="28" t="str">
        <f t="shared" si="100"/>
        <v/>
      </c>
      <c r="AQ761" s="106" t="str">
        <f t="shared" si="98"/>
        <v/>
      </c>
      <c r="AR761" s="109" t="str">
        <f t="shared" si="101"/>
        <v/>
      </c>
      <c r="AT761" s="134"/>
      <c r="AU761" s="135"/>
      <c r="AV761" s="135"/>
      <c r="AW761" s="115"/>
    </row>
    <row r="762" spans="34:49" ht="15" hidden="1" customHeight="1" x14ac:dyDescent="0.25">
      <c r="AH762" s="28">
        <v>246</v>
      </c>
      <c r="AJ762" s="101" t="str">
        <f t="shared" si="97"/>
        <v/>
      </c>
      <c r="AL762" s="101" t="str">
        <f t="shared" si="99"/>
        <v/>
      </c>
      <c r="AM762" s="28" t="str">
        <f>IF($AL762="", "", IF(IFERROR(INDEX('Training &amp; Accreditation Items'!$F$11:$F$263, MATCH(IFERROR(INDEX($C$11:$C$263, MATCH($AH762, $Z$11:$Z$263, 0)), ""), 'Training &amp; Accreditation Items'!$B$11:$B$263, 0)), "")="", "None", IFERROR(INDEX('Training &amp; Accreditation Items'!$F$11:$F$263, MATCH(IFERROR(INDEX($C$11:$C$263, MATCH($AH762, $Z$11:$Z$263, 0)), ""), 'Training &amp; Accreditation Items'!$B$11:$B$263, 0)), "")))</f>
        <v/>
      </c>
      <c r="AO762" s="28" t="str">
        <f t="shared" si="100"/>
        <v/>
      </c>
      <c r="AQ762" s="106" t="str">
        <f t="shared" si="98"/>
        <v/>
      </c>
      <c r="AR762" s="109" t="str">
        <f t="shared" si="101"/>
        <v/>
      </c>
      <c r="AT762" s="134"/>
      <c r="AU762" s="135"/>
      <c r="AV762" s="135"/>
      <c r="AW762" s="115"/>
    </row>
    <row r="763" spans="34:49" ht="15" hidden="1" customHeight="1" x14ac:dyDescent="0.25">
      <c r="AH763" s="28">
        <v>247</v>
      </c>
      <c r="AJ763" s="101" t="str">
        <f t="shared" si="97"/>
        <v/>
      </c>
      <c r="AL763" s="101" t="str">
        <f t="shared" si="99"/>
        <v/>
      </c>
      <c r="AM763" s="28" t="str">
        <f>IF($AL763="", "", IF(IFERROR(INDEX('Training &amp; Accreditation Items'!$F$11:$F$263, MATCH(IFERROR(INDEX($C$11:$C$263, MATCH($AH763, $Z$11:$Z$263, 0)), ""), 'Training &amp; Accreditation Items'!$B$11:$B$263, 0)), "")="", "None", IFERROR(INDEX('Training &amp; Accreditation Items'!$F$11:$F$263, MATCH(IFERROR(INDEX($C$11:$C$263, MATCH($AH763, $Z$11:$Z$263, 0)), ""), 'Training &amp; Accreditation Items'!$B$11:$B$263, 0)), "")))</f>
        <v/>
      </c>
      <c r="AO763" s="28" t="str">
        <f t="shared" si="100"/>
        <v/>
      </c>
      <c r="AQ763" s="106" t="str">
        <f t="shared" si="98"/>
        <v/>
      </c>
      <c r="AR763" s="109" t="str">
        <f t="shared" si="101"/>
        <v/>
      </c>
      <c r="AT763" s="134"/>
      <c r="AU763" s="135"/>
      <c r="AV763" s="135"/>
      <c r="AW763" s="115"/>
    </row>
    <row r="764" spans="34:49" ht="15" hidden="1" customHeight="1" x14ac:dyDescent="0.25">
      <c r="AH764" s="28">
        <v>248</v>
      </c>
      <c r="AJ764" s="101" t="str">
        <f t="shared" si="97"/>
        <v/>
      </c>
      <c r="AL764" s="101" t="str">
        <f t="shared" si="99"/>
        <v/>
      </c>
      <c r="AM764" s="28" t="str">
        <f>IF($AL764="", "", IF(IFERROR(INDEX('Training &amp; Accreditation Items'!$F$11:$F$263, MATCH(IFERROR(INDEX($C$11:$C$263, MATCH($AH764, $Z$11:$Z$263, 0)), ""), 'Training &amp; Accreditation Items'!$B$11:$B$263, 0)), "")="", "None", IFERROR(INDEX('Training &amp; Accreditation Items'!$F$11:$F$263, MATCH(IFERROR(INDEX($C$11:$C$263, MATCH($AH764, $Z$11:$Z$263, 0)), ""), 'Training &amp; Accreditation Items'!$B$11:$B$263, 0)), "")))</f>
        <v/>
      </c>
      <c r="AO764" s="28" t="str">
        <f t="shared" si="100"/>
        <v/>
      </c>
      <c r="AQ764" s="106" t="str">
        <f t="shared" si="98"/>
        <v/>
      </c>
      <c r="AR764" s="109" t="str">
        <f t="shared" si="101"/>
        <v/>
      </c>
      <c r="AT764" s="134"/>
      <c r="AU764" s="135"/>
      <c r="AV764" s="135"/>
      <c r="AW764" s="115"/>
    </row>
    <row r="765" spans="34:49" ht="15" hidden="1" customHeight="1" x14ac:dyDescent="0.25">
      <c r="AH765" s="28">
        <v>249</v>
      </c>
      <c r="AJ765" s="101" t="str">
        <f t="shared" si="97"/>
        <v/>
      </c>
      <c r="AL765" s="101" t="str">
        <f t="shared" si="99"/>
        <v/>
      </c>
      <c r="AM765" s="28" t="str">
        <f>IF($AL765="", "", IF(IFERROR(INDEX('Training &amp; Accreditation Items'!$F$11:$F$263, MATCH(IFERROR(INDEX($C$11:$C$263, MATCH($AH765, $Z$11:$Z$263, 0)), ""), 'Training &amp; Accreditation Items'!$B$11:$B$263, 0)), "")="", "None", IFERROR(INDEX('Training &amp; Accreditation Items'!$F$11:$F$263, MATCH(IFERROR(INDEX($C$11:$C$263, MATCH($AH765, $Z$11:$Z$263, 0)), ""), 'Training &amp; Accreditation Items'!$B$11:$B$263, 0)), "")))</f>
        <v/>
      </c>
      <c r="AO765" s="28" t="str">
        <f t="shared" si="100"/>
        <v/>
      </c>
      <c r="AQ765" s="106" t="str">
        <f t="shared" si="98"/>
        <v/>
      </c>
      <c r="AR765" s="109" t="str">
        <f t="shared" si="101"/>
        <v/>
      </c>
      <c r="AT765" s="134"/>
      <c r="AU765" s="135"/>
      <c r="AV765" s="135"/>
      <c r="AW765" s="115"/>
    </row>
    <row r="766" spans="34:49" ht="15" hidden="1" customHeight="1" x14ac:dyDescent="0.25">
      <c r="AH766" s="28">
        <v>250</v>
      </c>
      <c r="AJ766" s="101" t="str">
        <f t="shared" si="97"/>
        <v/>
      </c>
      <c r="AL766" s="101" t="str">
        <f t="shared" si="99"/>
        <v/>
      </c>
      <c r="AM766" s="28" t="str">
        <f>IF($AL766="", "", IF(IFERROR(INDEX('Training &amp; Accreditation Items'!$F$11:$F$263, MATCH(IFERROR(INDEX($C$11:$C$263, MATCH($AH766, $Z$11:$Z$263, 0)), ""), 'Training &amp; Accreditation Items'!$B$11:$B$263, 0)), "")="", "None", IFERROR(INDEX('Training &amp; Accreditation Items'!$F$11:$F$263, MATCH(IFERROR(INDEX($C$11:$C$263, MATCH($AH766, $Z$11:$Z$263, 0)), ""), 'Training &amp; Accreditation Items'!$B$11:$B$263, 0)), "")))</f>
        <v/>
      </c>
      <c r="AO766" s="28" t="str">
        <f t="shared" si="100"/>
        <v/>
      </c>
      <c r="AQ766" s="106" t="str">
        <f t="shared" si="98"/>
        <v/>
      </c>
      <c r="AR766" s="109" t="str">
        <f t="shared" si="101"/>
        <v/>
      </c>
      <c r="AT766" s="134"/>
      <c r="AU766" s="135"/>
      <c r="AV766" s="135"/>
      <c r="AW766" s="115"/>
    </row>
    <row r="767" spans="34:49" ht="15" hidden="1" customHeight="1" x14ac:dyDescent="0.25">
      <c r="AH767" s="28">
        <v>251</v>
      </c>
      <c r="AJ767" s="101" t="str">
        <f t="shared" si="97"/>
        <v/>
      </c>
      <c r="AL767" s="101" t="str">
        <f t="shared" si="99"/>
        <v/>
      </c>
      <c r="AM767" s="28" t="str">
        <f>IF($AL767="", "", IF(IFERROR(INDEX('Training &amp; Accreditation Items'!$F$11:$F$263, MATCH(IFERROR(INDEX($C$11:$C$263, MATCH($AH767, $Z$11:$Z$263, 0)), ""), 'Training &amp; Accreditation Items'!$B$11:$B$263, 0)), "")="", "None", IFERROR(INDEX('Training &amp; Accreditation Items'!$F$11:$F$263, MATCH(IFERROR(INDEX($C$11:$C$263, MATCH($AH767, $Z$11:$Z$263, 0)), ""), 'Training &amp; Accreditation Items'!$B$11:$B$263, 0)), "")))</f>
        <v/>
      </c>
      <c r="AO767" s="28" t="str">
        <f t="shared" si="100"/>
        <v/>
      </c>
      <c r="AQ767" s="106" t="str">
        <f t="shared" si="98"/>
        <v/>
      </c>
      <c r="AR767" s="109" t="str">
        <f t="shared" si="101"/>
        <v/>
      </c>
      <c r="AT767" s="134"/>
      <c r="AU767" s="135"/>
      <c r="AV767" s="135"/>
      <c r="AW767" s="115"/>
    </row>
    <row r="768" spans="34:49" ht="15" hidden="1" customHeight="1" x14ac:dyDescent="0.25">
      <c r="AH768" s="28">
        <v>252</v>
      </c>
      <c r="AJ768" s="101" t="str">
        <f t="shared" si="97"/>
        <v/>
      </c>
      <c r="AL768" s="101" t="str">
        <f t="shared" si="99"/>
        <v/>
      </c>
      <c r="AM768" s="28" t="str">
        <f>IF($AL768="", "", IF(IFERROR(INDEX('Training &amp; Accreditation Items'!$F$11:$F$263, MATCH(IFERROR(INDEX($C$11:$C$263, MATCH($AH768, $Z$11:$Z$263, 0)), ""), 'Training &amp; Accreditation Items'!$B$11:$B$263, 0)), "")="", "None", IFERROR(INDEX('Training &amp; Accreditation Items'!$F$11:$F$263, MATCH(IFERROR(INDEX($C$11:$C$263, MATCH($AH768, $Z$11:$Z$263, 0)), ""), 'Training &amp; Accreditation Items'!$B$11:$B$263, 0)), "")))</f>
        <v/>
      </c>
      <c r="AO768" s="28" t="str">
        <f t="shared" si="100"/>
        <v/>
      </c>
      <c r="AQ768" s="106" t="str">
        <f t="shared" si="98"/>
        <v/>
      </c>
      <c r="AR768" s="109" t="str">
        <f t="shared" si="101"/>
        <v/>
      </c>
      <c r="AT768" s="134"/>
      <c r="AU768" s="135"/>
      <c r="AV768" s="135"/>
      <c r="AW768" s="115"/>
    </row>
    <row r="769" spans="34:49" ht="15" hidden="1" customHeight="1" x14ac:dyDescent="0.25">
      <c r="AH769" s="29">
        <v>253</v>
      </c>
      <c r="AJ769" s="102" t="str">
        <f t="shared" si="97"/>
        <v/>
      </c>
      <c r="AL769" s="101" t="str">
        <f t="shared" si="99"/>
        <v/>
      </c>
      <c r="AM769" s="28" t="str">
        <f>IF($AL769="", "", IF(IFERROR(INDEX('Training &amp; Accreditation Items'!$F$11:$F$263, MATCH(IFERROR(INDEX($C$11:$C$263, MATCH($AH769, $Z$11:$Z$263, 0)), ""), 'Training &amp; Accreditation Items'!$B$11:$B$263, 0)), "")="", "None", IFERROR(INDEX('Training &amp; Accreditation Items'!$F$11:$F$263, MATCH(IFERROR(INDEX($C$11:$C$263, MATCH($AH769, $Z$11:$Z$263, 0)), ""), 'Training &amp; Accreditation Items'!$B$11:$B$263, 0)), "")))</f>
        <v/>
      </c>
      <c r="AO769" s="28" t="str">
        <f t="shared" si="100"/>
        <v/>
      </c>
      <c r="AQ769" s="106" t="str">
        <f t="shared" si="98"/>
        <v/>
      </c>
      <c r="AR769" s="109" t="str">
        <f t="shared" si="101"/>
        <v/>
      </c>
      <c r="AT769" s="134"/>
      <c r="AU769" s="135"/>
      <c r="AV769" s="135"/>
      <c r="AW769" s="115"/>
    </row>
    <row r="770" spans="34:49" ht="15" hidden="1" customHeight="1" x14ac:dyDescent="0.25">
      <c r="AH770" s="27">
        <v>1</v>
      </c>
      <c r="AJ770" s="100">
        <f t="shared" ref="AJ770:AJ833" si="102">IF(AJ517="", "", DATE(YEAR($AJ11), MONTH(AJ517)+$X11, DAY(AJ517)))</f>
        <v>44197</v>
      </c>
      <c r="AL770" s="101" t="str">
        <f t="shared" ca="1" si="99"/>
        <v/>
      </c>
      <c r="AM770" s="28" t="str">
        <f ca="1">IF($AL770="", "", IF(IFERROR(INDEX('Training &amp; Accreditation Items'!$F$11:$F$263, MATCH(IFERROR(INDEX($C$11:$C$263, MATCH($AH770, $Z$11:$Z$263, 0)), ""), 'Training &amp; Accreditation Items'!$B$11:$B$263, 0)), "")="", "None", IFERROR(INDEX('Training &amp; Accreditation Items'!$F$11:$F$263, MATCH(IFERROR(INDEX($C$11:$C$263, MATCH($AH770, $Z$11:$Z$263, 0)), ""), 'Training &amp; Accreditation Items'!$B$11:$B$263, 0)), "")))</f>
        <v/>
      </c>
      <c r="AO770" s="28" t="str">
        <f t="shared" ca="1" si="100"/>
        <v/>
      </c>
      <c r="AQ770" s="106" t="str">
        <f t="shared" ca="1" si="98"/>
        <v/>
      </c>
      <c r="AR770" s="109" t="str">
        <f t="shared" ca="1" si="101"/>
        <v/>
      </c>
      <c r="AT770" s="134"/>
      <c r="AU770" s="135"/>
      <c r="AV770" s="135"/>
      <c r="AW770" s="115"/>
    </row>
    <row r="771" spans="34:49" ht="15" hidden="1" customHeight="1" x14ac:dyDescent="0.25">
      <c r="AH771" s="28">
        <v>2</v>
      </c>
      <c r="AJ771" s="101">
        <f t="shared" si="102"/>
        <v>44197</v>
      </c>
      <c r="AL771" s="101" t="str">
        <f t="shared" ca="1" si="99"/>
        <v/>
      </c>
      <c r="AM771" s="28" t="str">
        <f ca="1">IF($AL771="", "", IF(IFERROR(INDEX('Training &amp; Accreditation Items'!$F$11:$F$263, MATCH(IFERROR(INDEX($C$11:$C$263, MATCH($AH771, $Z$11:$Z$263, 0)), ""), 'Training &amp; Accreditation Items'!$B$11:$B$263, 0)), "")="", "None", IFERROR(INDEX('Training &amp; Accreditation Items'!$F$11:$F$263, MATCH(IFERROR(INDEX($C$11:$C$263, MATCH($AH771, $Z$11:$Z$263, 0)), ""), 'Training &amp; Accreditation Items'!$B$11:$B$263, 0)), "")))</f>
        <v/>
      </c>
      <c r="AO771" s="28" t="str">
        <f t="shared" ca="1" si="100"/>
        <v/>
      </c>
      <c r="AQ771" s="106" t="str">
        <f t="shared" ca="1" si="98"/>
        <v/>
      </c>
      <c r="AR771" s="109" t="str">
        <f t="shared" ca="1" si="101"/>
        <v/>
      </c>
      <c r="AT771" s="134"/>
      <c r="AU771" s="135"/>
      <c r="AV771" s="135"/>
      <c r="AW771" s="115"/>
    </row>
    <row r="772" spans="34:49" ht="15" hidden="1" customHeight="1" x14ac:dyDescent="0.25">
      <c r="AH772" s="28">
        <v>3</v>
      </c>
      <c r="AJ772" s="101">
        <f t="shared" si="102"/>
        <v>44197</v>
      </c>
      <c r="AL772" s="101" t="str">
        <f t="shared" ca="1" si="99"/>
        <v/>
      </c>
      <c r="AM772" s="28" t="str">
        <f ca="1">IF($AL772="", "", IF(IFERROR(INDEX('Training &amp; Accreditation Items'!$F$11:$F$263, MATCH(IFERROR(INDEX($C$11:$C$263, MATCH($AH772, $Z$11:$Z$263, 0)), ""), 'Training &amp; Accreditation Items'!$B$11:$B$263, 0)), "")="", "None", IFERROR(INDEX('Training &amp; Accreditation Items'!$F$11:$F$263, MATCH(IFERROR(INDEX($C$11:$C$263, MATCH($AH772, $Z$11:$Z$263, 0)), ""), 'Training &amp; Accreditation Items'!$B$11:$B$263, 0)), "")))</f>
        <v/>
      </c>
      <c r="AO772" s="28" t="str">
        <f t="shared" ca="1" si="100"/>
        <v/>
      </c>
      <c r="AQ772" s="106" t="str">
        <f t="shared" ca="1" si="98"/>
        <v/>
      </c>
      <c r="AR772" s="109" t="str">
        <f t="shared" ca="1" si="101"/>
        <v/>
      </c>
      <c r="AT772" s="134"/>
      <c r="AU772" s="135"/>
      <c r="AV772" s="135"/>
      <c r="AW772" s="115"/>
    </row>
    <row r="773" spans="34:49" ht="15" hidden="1" customHeight="1" x14ac:dyDescent="0.25">
      <c r="AH773" s="28">
        <v>4</v>
      </c>
      <c r="AJ773" s="101">
        <f t="shared" si="102"/>
        <v>44197</v>
      </c>
      <c r="AL773" s="101" t="str">
        <f t="shared" ca="1" si="99"/>
        <v/>
      </c>
      <c r="AM773" s="28" t="str">
        <f ca="1">IF($AL773="", "", IF(IFERROR(INDEX('Training &amp; Accreditation Items'!$F$11:$F$263, MATCH(IFERROR(INDEX($C$11:$C$263, MATCH($AH773, $Z$11:$Z$263, 0)), ""), 'Training &amp; Accreditation Items'!$B$11:$B$263, 0)), "")="", "None", IFERROR(INDEX('Training &amp; Accreditation Items'!$F$11:$F$263, MATCH(IFERROR(INDEX($C$11:$C$263, MATCH($AH773, $Z$11:$Z$263, 0)), ""), 'Training &amp; Accreditation Items'!$B$11:$B$263, 0)), "")))</f>
        <v/>
      </c>
      <c r="AO773" s="28" t="str">
        <f t="shared" ca="1" si="100"/>
        <v/>
      </c>
      <c r="AQ773" s="106" t="str">
        <f t="shared" ca="1" si="98"/>
        <v/>
      </c>
      <c r="AR773" s="109" t="str">
        <f t="shared" ca="1" si="101"/>
        <v/>
      </c>
      <c r="AT773" s="134"/>
      <c r="AU773" s="135"/>
      <c r="AV773" s="135"/>
      <c r="AW773" s="115"/>
    </row>
    <row r="774" spans="34:49" ht="15" hidden="1" customHeight="1" x14ac:dyDescent="0.25">
      <c r="AH774" s="28">
        <v>5</v>
      </c>
      <c r="AJ774" s="101">
        <f t="shared" si="102"/>
        <v>44197</v>
      </c>
      <c r="AL774" s="101" t="str">
        <f t="shared" ca="1" si="99"/>
        <v/>
      </c>
      <c r="AM774" s="28" t="str">
        <f ca="1">IF($AL774="", "", IF(IFERROR(INDEX('Training &amp; Accreditation Items'!$F$11:$F$263, MATCH(IFERROR(INDEX($C$11:$C$263, MATCH($AH774, $Z$11:$Z$263, 0)), ""), 'Training &amp; Accreditation Items'!$B$11:$B$263, 0)), "")="", "None", IFERROR(INDEX('Training &amp; Accreditation Items'!$F$11:$F$263, MATCH(IFERROR(INDEX($C$11:$C$263, MATCH($AH774, $Z$11:$Z$263, 0)), ""), 'Training &amp; Accreditation Items'!$B$11:$B$263, 0)), "")))</f>
        <v/>
      </c>
      <c r="AO774" s="28" t="str">
        <f t="shared" ca="1" si="100"/>
        <v/>
      </c>
      <c r="AQ774" s="106" t="str">
        <f t="shared" ca="1" si="98"/>
        <v/>
      </c>
      <c r="AR774" s="109" t="str">
        <f t="shared" ca="1" si="101"/>
        <v/>
      </c>
      <c r="AT774" s="134"/>
      <c r="AU774" s="135"/>
      <c r="AV774" s="135"/>
      <c r="AW774" s="115"/>
    </row>
    <row r="775" spans="34:49" ht="15" hidden="1" customHeight="1" x14ac:dyDescent="0.25">
      <c r="AH775" s="28">
        <v>6</v>
      </c>
      <c r="AJ775" s="101">
        <f t="shared" si="102"/>
        <v>44197</v>
      </c>
      <c r="AL775" s="101" t="str">
        <f t="shared" ca="1" si="99"/>
        <v/>
      </c>
      <c r="AM775" s="28" t="str">
        <f ca="1">IF($AL775="", "", IF(IFERROR(INDEX('Training &amp; Accreditation Items'!$F$11:$F$263, MATCH(IFERROR(INDEX($C$11:$C$263, MATCH($AH775, $Z$11:$Z$263, 0)), ""), 'Training &amp; Accreditation Items'!$B$11:$B$263, 0)), "")="", "None", IFERROR(INDEX('Training &amp; Accreditation Items'!$F$11:$F$263, MATCH(IFERROR(INDEX($C$11:$C$263, MATCH($AH775, $Z$11:$Z$263, 0)), ""), 'Training &amp; Accreditation Items'!$B$11:$B$263, 0)), "")))</f>
        <v/>
      </c>
      <c r="AO775" s="28" t="str">
        <f t="shared" ca="1" si="100"/>
        <v/>
      </c>
      <c r="AQ775" s="106" t="str">
        <f t="shared" ca="1" si="98"/>
        <v/>
      </c>
      <c r="AR775" s="109" t="str">
        <f t="shared" ca="1" si="101"/>
        <v/>
      </c>
      <c r="AT775" s="134"/>
      <c r="AU775" s="135"/>
      <c r="AV775" s="135"/>
      <c r="AW775" s="115"/>
    </row>
    <row r="776" spans="34:49" ht="15" hidden="1" customHeight="1" x14ac:dyDescent="0.25">
      <c r="AH776" s="28">
        <v>7</v>
      </c>
      <c r="AJ776" s="101" t="str">
        <f t="shared" si="102"/>
        <v/>
      </c>
      <c r="AL776" s="101" t="str">
        <f t="shared" si="99"/>
        <v/>
      </c>
      <c r="AM776" s="28" t="str">
        <f>IF($AL776="", "", IF(IFERROR(INDEX('Training &amp; Accreditation Items'!$F$11:$F$263, MATCH(IFERROR(INDEX($C$11:$C$263, MATCH($AH776, $Z$11:$Z$263, 0)), ""), 'Training &amp; Accreditation Items'!$B$11:$B$263, 0)), "")="", "None", IFERROR(INDEX('Training &amp; Accreditation Items'!$F$11:$F$263, MATCH(IFERROR(INDEX($C$11:$C$263, MATCH($AH776, $Z$11:$Z$263, 0)), ""), 'Training &amp; Accreditation Items'!$B$11:$B$263, 0)), "")))</f>
        <v/>
      </c>
      <c r="AO776" s="28" t="str">
        <f t="shared" si="100"/>
        <v/>
      </c>
      <c r="AQ776" s="106" t="str">
        <f t="shared" si="98"/>
        <v/>
      </c>
      <c r="AR776" s="109" t="str">
        <f t="shared" si="101"/>
        <v/>
      </c>
      <c r="AT776" s="134"/>
      <c r="AU776" s="135"/>
      <c r="AV776" s="135"/>
      <c r="AW776" s="115"/>
    </row>
    <row r="777" spans="34:49" ht="15" hidden="1" customHeight="1" x14ac:dyDescent="0.25">
      <c r="AH777" s="28">
        <v>8</v>
      </c>
      <c r="AJ777" s="101" t="str">
        <f t="shared" si="102"/>
        <v/>
      </c>
      <c r="AL777" s="101" t="str">
        <f t="shared" si="99"/>
        <v/>
      </c>
      <c r="AM777" s="28" t="str">
        <f>IF($AL777="", "", IF(IFERROR(INDEX('Training &amp; Accreditation Items'!$F$11:$F$263, MATCH(IFERROR(INDEX($C$11:$C$263, MATCH($AH777, $Z$11:$Z$263, 0)), ""), 'Training &amp; Accreditation Items'!$B$11:$B$263, 0)), "")="", "None", IFERROR(INDEX('Training &amp; Accreditation Items'!$F$11:$F$263, MATCH(IFERROR(INDEX($C$11:$C$263, MATCH($AH777, $Z$11:$Z$263, 0)), ""), 'Training &amp; Accreditation Items'!$B$11:$B$263, 0)), "")))</f>
        <v/>
      </c>
      <c r="AO777" s="28" t="str">
        <f t="shared" si="100"/>
        <v/>
      </c>
      <c r="AQ777" s="106" t="str">
        <f t="shared" si="98"/>
        <v/>
      </c>
      <c r="AR777" s="109" t="str">
        <f t="shared" si="101"/>
        <v/>
      </c>
      <c r="AT777" s="134"/>
      <c r="AU777" s="135"/>
      <c r="AV777" s="135"/>
      <c r="AW777" s="115"/>
    </row>
    <row r="778" spans="34:49" ht="15" hidden="1" customHeight="1" x14ac:dyDescent="0.25">
      <c r="AH778" s="28">
        <v>9</v>
      </c>
      <c r="AJ778" s="101" t="str">
        <f t="shared" si="102"/>
        <v/>
      </c>
      <c r="AL778" s="101" t="str">
        <f t="shared" si="99"/>
        <v/>
      </c>
      <c r="AM778" s="28" t="str">
        <f>IF($AL778="", "", IF(IFERROR(INDEX('Training &amp; Accreditation Items'!$F$11:$F$263, MATCH(IFERROR(INDEX($C$11:$C$263, MATCH($AH778, $Z$11:$Z$263, 0)), ""), 'Training &amp; Accreditation Items'!$B$11:$B$263, 0)), "")="", "None", IFERROR(INDEX('Training &amp; Accreditation Items'!$F$11:$F$263, MATCH(IFERROR(INDEX($C$11:$C$263, MATCH($AH778, $Z$11:$Z$263, 0)), ""), 'Training &amp; Accreditation Items'!$B$11:$B$263, 0)), "")))</f>
        <v/>
      </c>
      <c r="AO778" s="28" t="str">
        <f t="shared" si="100"/>
        <v/>
      </c>
      <c r="AQ778" s="106" t="str">
        <f t="shared" si="98"/>
        <v/>
      </c>
      <c r="AR778" s="109" t="str">
        <f t="shared" si="101"/>
        <v/>
      </c>
      <c r="AT778" s="134"/>
      <c r="AU778" s="135"/>
      <c r="AV778" s="135"/>
      <c r="AW778" s="115"/>
    </row>
    <row r="779" spans="34:49" ht="15" hidden="1" customHeight="1" x14ac:dyDescent="0.25">
      <c r="AH779" s="28">
        <v>10</v>
      </c>
      <c r="AJ779" s="101" t="str">
        <f t="shared" si="102"/>
        <v/>
      </c>
      <c r="AL779" s="101" t="str">
        <f t="shared" si="99"/>
        <v/>
      </c>
      <c r="AM779" s="28" t="str">
        <f>IF($AL779="", "", IF(IFERROR(INDEX('Training &amp; Accreditation Items'!$F$11:$F$263, MATCH(IFERROR(INDEX($C$11:$C$263, MATCH($AH779, $Z$11:$Z$263, 0)), ""), 'Training &amp; Accreditation Items'!$B$11:$B$263, 0)), "")="", "None", IFERROR(INDEX('Training &amp; Accreditation Items'!$F$11:$F$263, MATCH(IFERROR(INDEX($C$11:$C$263, MATCH($AH779, $Z$11:$Z$263, 0)), ""), 'Training &amp; Accreditation Items'!$B$11:$B$263, 0)), "")))</f>
        <v/>
      </c>
      <c r="AO779" s="28" t="str">
        <f t="shared" si="100"/>
        <v/>
      </c>
      <c r="AQ779" s="106" t="str">
        <f t="shared" ref="AQ779:AQ842" si="103">IF($AL779="", "", IFERROR(INDEX($I$11:$I$263, MATCH($AH779, $Z$11:$Z$263, 0)), ""))</f>
        <v/>
      </c>
      <c r="AR779" s="109" t="str">
        <f t="shared" si="101"/>
        <v/>
      </c>
      <c r="AT779" s="134"/>
      <c r="AU779" s="135"/>
      <c r="AV779" s="135"/>
      <c r="AW779" s="115"/>
    </row>
    <row r="780" spans="34:49" ht="15" hidden="1" customHeight="1" x14ac:dyDescent="0.25">
      <c r="AH780" s="28">
        <v>11</v>
      </c>
      <c r="AJ780" s="101" t="str">
        <f t="shared" si="102"/>
        <v/>
      </c>
      <c r="AL780" s="101" t="str">
        <f t="shared" ref="AL780:AL843" si="104">IF($AJ780="", "", IF(OR($AJ780&lt;$AJ$5, $AJ780&gt;$AJ$6), "", $AJ780))</f>
        <v/>
      </c>
      <c r="AM780" s="28" t="str">
        <f>IF($AL780="", "", IF(IFERROR(INDEX('Training &amp; Accreditation Items'!$F$11:$F$263, MATCH(IFERROR(INDEX($C$11:$C$263, MATCH($AH780, $Z$11:$Z$263, 0)), ""), 'Training &amp; Accreditation Items'!$B$11:$B$263, 0)), "")="", "None", IFERROR(INDEX('Training &amp; Accreditation Items'!$F$11:$F$263, MATCH(IFERROR(INDEX($C$11:$C$263, MATCH($AH780, $Z$11:$Z$263, 0)), ""), 'Training &amp; Accreditation Items'!$B$11:$B$263, 0)), "")))</f>
        <v/>
      </c>
      <c r="AO780" s="28" t="str">
        <f t="shared" ref="AO780:AO843" si="105">IF($AL780="", "", TEXT($AL780, "mmm yyyy"))</f>
        <v/>
      </c>
      <c r="AQ780" s="106" t="str">
        <f t="shared" si="103"/>
        <v/>
      </c>
      <c r="AR780" s="109" t="str">
        <f t="shared" ref="AR780:AR843" si="106">IF($AO780="", "", CONCATENATE($AO780, " - ", $AM780))</f>
        <v/>
      </c>
      <c r="AT780" s="134"/>
      <c r="AU780" s="135"/>
      <c r="AV780" s="135"/>
      <c r="AW780" s="115"/>
    </row>
    <row r="781" spans="34:49" ht="15" hidden="1" customHeight="1" x14ac:dyDescent="0.25">
      <c r="AH781" s="28">
        <v>12</v>
      </c>
      <c r="AJ781" s="101" t="str">
        <f t="shared" si="102"/>
        <v/>
      </c>
      <c r="AL781" s="101" t="str">
        <f t="shared" si="104"/>
        <v/>
      </c>
      <c r="AM781" s="28" t="str">
        <f>IF($AL781="", "", IF(IFERROR(INDEX('Training &amp; Accreditation Items'!$F$11:$F$263, MATCH(IFERROR(INDEX($C$11:$C$263, MATCH($AH781, $Z$11:$Z$263, 0)), ""), 'Training &amp; Accreditation Items'!$B$11:$B$263, 0)), "")="", "None", IFERROR(INDEX('Training &amp; Accreditation Items'!$F$11:$F$263, MATCH(IFERROR(INDEX($C$11:$C$263, MATCH($AH781, $Z$11:$Z$263, 0)), ""), 'Training &amp; Accreditation Items'!$B$11:$B$263, 0)), "")))</f>
        <v/>
      </c>
      <c r="AO781" s="28" t="str">
        <f t="shared" si="105"/>
        <v/>
      </c>
      <c r="AQ781" s="106" t="str">
        <f t="shared" si="103"/>
        <v/>
      </c>
      <c r="AR781" s="109" t="str">
        <f t="shared" si="106"/>
        <v/>
      </c>
      <c r="AT781" s="134"/>
      <c r="AU781" s="135"/>
      <c r="AV781" s="135"/>
      <c r="AW781" s="115"/>
    </row>
    <row r="782" spans="34:49" ht="15" hidden="1" customHeight="1" x14ac:dyDescent="0.25">
      <c r="AH782" s="28">
        <v>13</v>
      </c>
      <c r="AJ782" s="101" t="str">
        <f t="shared" si="102"/>
        <v/>
      </c>
      <c r="AL782" s="101" t="str">
        <f t="shared" si="104"/>
        <v/>
      </c>
      <c r="AM782" s="28" t="str">
        <f>IF($AL782="", "", IF(IFERROR(INDEX('Training &amp; Accreditation Items'!$F$11:$F$263, MATCH(IFERROR(INDEX($C$11:$C$263, MATCH($AH782, $Z$11:$Z$263, 0)), ""), 'Training &amp; Accreditation Items'!$B$11:$B$263, 0)), "")="", "None", IFERROR(INDEX('Training &amp; Accreditation Items'!$F$11:$F$263, MATCH(IFERROR(INDEX($C$11:$C$263, MATCH($AH782, $Z$11:$Z$263, 0)), ""), 'Training &amp; Accreditation Items'!$B$11:$B$263, 0)), "")))</f>
        <v/>
      </c>
      <c r="AO782" s="28" t="str">
        <f t="shared" si="105"/>
        <v/>
      </c>
      <c r="AQ782" s="106" t="str">
        <f t="shared" si="103"/>
        <v/>
      </c>
      <c r="AR782" s="109" t="str">
        <f t="shared" si="106"/>
        <v/>
      </c>
      <c r="AT782" s="134"/>
      <c r="AU782" s="135"/>
      <c r="AV782" s="135"/>
      <c r="AW782" s="115"/>
    </row>
    <row r="783" spans="34:49" ht="15" hidden="1" customHeight="1" x14ac:dyDescent="0.25">
      <c r="AH783" s="28">
        <v>14</v>
      </c>
      <c r="AJ783" s="101" t="str">
        <f t="shared" si="102"/>
        <v/>
      </c>
      <c r="AL783" s="101" t="str">
        <f t="shared" si="104"/>
        <v/>
      </c>
      <c r="AM783" s="28" t="str">
        <f>IF($AL783="", "", IF(IFERROR(INDEX('Training &amp; Accreditation Items'!$F$11:$F$263, MATCH(IFERROR(INDEX($C$11:$C$263, MATCH($AH783, $Z$11:$Z$263, 0)), ""), 'Training &amp; Accreditation Items'!$B$11:$B$263, 0)), "")="", "None", IFERROR(INDEX('Training &amp; Accreditation Items'!$F$11:$F$263, MATCH(IFERROR(INDEX($C$11:$C$263, MATCH($AH783, $Z$11:$Z$263, 0)), ""), 'Training &amp; Accreditation Items'!$B$11:$B$263, 0)), "")))</f>
        <v/>
      </c>
      <c r="AO783" s="28" t="str">
        <f t="shared" si="105"/>
        <v/>
      </c>
      <c r="AQ783" s="106" t="str">
        <f t="shared" si="103"/>
        <v/>
      </c>
      <c r="AR783" s="109" t="str">
        <f t="shared" si="106"/>
        <v/>
      </c>
      <c r="AT783" s="134"/>
      <c r="AU783" s="135"/>
      <c r="AV783" s="135"/>
      <c r="AW783" s="115"/>
    </row>
    <row r="784" spans="34:49" ht="15" hidden="1" customHeight="1" x14ac:dyDescent="0.25">
      <c r="AH784" s="28">
        <v>15</v>
      </c>
      <c r="AJ784" s="101" t="str">
        <f t="shared" si="102"/>
        <v/>
      </c>
      <c r="AL784" s="101" t="str">
        <f t="shared" si="104"/>
        <v/>
      </c>
      <c r="AM784" s="28" t="str">
        <f>IF($AL784="", "", IF(IFERROR(INDEX('Training &amp; Accreditation Items'!$F$11:$F$263, MATCH(IFERROR(INDEX($C$11:$C$263, MATCH($AH784, $Z$11:$Z$263, 0)), ""), 'Training &amp; Accreditation Items'!$B$11:$B$263, 0)), "")="", "None", IFERROR(INDEX('Training &amp; Accreditation Items'!$F$11:$F$263, MATCH(IFERROR(INDEX($C$11:$C$263, MATCH($AH784, $Z$11:$Z$263, 0)), ""), 'Training &amp; Accreditation Items'!$B$11:$B$263, 0)), "")))</f>
        <v/>
      </c>
      <c r="AO784" s="28" t="str">
        <f t="shared" si="105"/>
        <v/>
      </c>
      <c r="AQ784" s="106" t="str">
        <f t="shared" si="103"/>
        <v/>
      </c>
      <c r="AR784" s="109" t="str">
        <f t="shared" si="106"/>
        <v/>
      </c>
      <c r="AT784" s="134"/>
      <c r="AU784" s="135"/>
      <c r="AV784" s="135"/>
      <c r="AW784" s="115"/>
    </row>
    <row r="785" spans="34:49" ht="15" hidden="1" customHeight="1" x14ac:dyDescent="0.25">
      <c r="AH785" s="28">
        <v>16</v>
      </c>
      <c r="AJ785" s="101" t="str">
        <f t="shared" si="102"/>
        <v/>
      </c>
      <c r="AL785" s="101" t="str">
        <f t="shared" si="104"/>
        <v/>
      </c>
      <c r="AM785" s="28" t="str">
        <f>IF($AL785="", "", IF(IFERROR(INDEX('Training &amp; Accreditation Items'!$F$11:$F$263, MATCH(IFERROR(INDEX($C$11:$C$263, MATCH($AH785, $Z$11:$Z$263, 0)), ""), 'Training &amp; Accreditation Items'!$B$11:$B$263, 0)), "")="", "None", IFERROR(INDEX('Training &amp; Accreditation Items'!$F$11:$F$263, MATCH(IFERROR(INDEX($C$11:$C$263, MATCH($AH785, $Z$11:$Z$263, 0)), ""), 'Training &amp; Accreditation Items'!$B$11:$B$263, 0)), "")))</f>
        <v/>
      </c>
      <c r="AO785" s="28" t="str">
        <f t="shared" si="105"/>
        <v/>
      </c>
      <c r="AQ785" s="106" t="str">
        <f t="shared" si="103"/>
        <v/>
      </c>
      <c r="AR785" s="109" t="str">
        <f t="shared" si="106"/>
        <v/>
      </c>
      <c r="AT785" s="134"/>
      <c r="AU785" s="135"/>
      <c r="AV785" s="135"/>
      <c r="AW785" s="115"/>
    </row>
    <row r="786" spans="34:49" ht="15" hidden="1" customHeight="1" x14ac:dyDescent="0.25">
      <c r="AH786" s="28">
        <v>17</v>
      </c>
      <c r="AJ786" s="101" t="str">
        <f t="shared" si="102"/>
        <v/>
      </c>
      <c r="AL786" s="101" t="str">
        <f t="shared" si="104"/>
        <v/>
      </c>
      <c r="AM786" s="28" t="str">
        <f>IF($AL786="", "", IF(IFERROR(INDEX('Training &amp; Accreditation Items'!$F$11:$F$263, MATCH(IFERROR(INDEX($C$11:$C$263, MATCH($AH786, $Z$11:$Z$263, 0)), ""), 'Training &amp; Accreditation Items'!$B$11:$B$263, 0)), "")="", "None", IFERROR(INDEX('Training &amp; Accreditation Items'!$F$11:$F$263, MATCH(IFERROR(INDEX($C$11:$C$263, MATCH($AH786, $Z$11:$Z$263, 0)), ""), 'Training &amp; Accreditation Items'!$B$11:$B$263, 0)), "")))</f>
        <v/>
      </c>
      <c r="AO786" s="28" t="str">
        <f t="shared" si="105"/>
        <v/>
      </c>
      <c r="AQ786" s="106" t="str">
        <f t="shared" si="103"/>
        <v/>
      </c>
      <c r="AR786" s="109" t="str">
        <f t="shared" si="106"/>
        <v/>
      </c>
      <c r="AT786" s="134"/>
      <c r="AU786" s="135"/>
      <c r="AV786" s="135"/>
      <c r="AW786" s="115"/>
    </row>
    <row r="787" spans="34:49" ht="15" hidden="1" customHeight="1" x14ac:dyDescent="0.25">
      <c r="AH787" s="28">
        <v>18</v>
      </c>
      <c r="AJ787" s="101" t="str">
        <f t="shared" si="102"/>
        <v/>
      </c>
      <c r="AL787" s="101" t="str">
        <f t="shared" si="104"/>
        <v/>
      </c>
      <c r="AM787" s="28" t="str">
        <f>IF($AL787="", "", IF(IFERROR(INDEX('Training &amp; Accreditation Items'!$F$11:$F$263, MATCH(IFERROR(INDEX($C$11:$C$263, MATCH($AH787, $Z$11:$Z$263, 0)), ""), 'Training &amp; Accreditation Items'!$B$11:$B$263, 0)), "")="", "None", IFERROR(INDEX('Training &amp; Accreditation Items'!$F$11:$F$263, MATCH(IFERROR(INDEX($C$11:$C$263, MATCH($AH787, $Z$11:$Z$263, 0)), ""), 'Training &amp; Accreditation Items'!$B$11:$B$263, 0)), "")))</f>
        <v/>
      </c>
      <c r="AO787" s="28" t="str">
        <f t="shared" si="105"/>
        <v/>
      </c>
      <c r="AQ787" s="106" t="str">
        <f t="shared" si="103"/>
        <v/>
      </c>
      <c r="AR787" s="109" t="str">
        <f t="shared" si="106"/>
        <v/>
      </c>
      <c r="AT787" s="134"/>
      <c r="AU787" s="135"/>
      <c r="AV787" s="135"/>
      <c r="AW787" s="115"/>
    </row>
    <row r="788" spans="34:49" ht="15" hidden="1" customHeight="1" x14ac:dyDescent="0.25">
      <c r="AH788" s="28">
        <v>19</v>
      </c>
      <c r="AJ788" s="101" t="str">
        <f t="shared" si="102"/>
        <v/>
      </c>
      <c r="AL788" s="101" t="str">
        <f t="shared" si="104"/>
        <v/>
      </c>
      <c r="AM788" s="28" t="str">
        <f>IF($AL788="", "", IF(IFERROR(INDEX('Training &amp; Accreditation Items'!$F$11:$F$263, MATCH(IFERROR(INDEX($C$11:$C$263, MATCH($AH788, $Z$11:$Z$263, 0)), ""), 'Training &amp; Accreditation Items'!$B$11:$B$263, 0)), "")="", "None", IFERROR(INDEX('Training &amp; Accreditation Items'!$F$11:$F$263, MATCH(IFERROR(INDEX($C$11:$C$263, MATCH($AH788, $Z$11:$Z$263, 0)), ""), 'Training &amp; Accreditation Items'!$B$11:$B$263, 0)), "")))</f>
        <v/>
      </c>
      <c r="AO788" s="28" t="str">
        <f t="shared" si="105"/>
        <v/>
      </c>
      <c r="AQ788" s="106" t="str">
        <f t="shared" si="103"/>
        <v/>
      </c>
      <c r="AR788" s="109" t="str">
        <f t="shared" si="106"/>
        <v/>
      </c>
      <c r="AT788" s="134"/>
      <c r="AU788" s="135"/>
      <c r="AV788" s="135"/>
      <c r="AW788" s="115"/>
    </row>
    <row r="789" spans="34:49" ht="15" hidden="1" customHeight="1" x14ac:dyDescent="0.25">
      <c r="AH789" s="28">
        <v>20</v>
      </c>
      <c r="AJ789" s="101" t="str">
        <f t="shared" si="102"/>
        <v/>
      </c>
      <c r="AL789" s="101" t="str">
        <f t="shared" si="104"/>
        <v/>
      </c>
      <c r="AM789" s="28" t="str">
        <f>IF($AL789="", "", IF(IFERROR(INDEX('Training &amp; Accreditation Items'!$F$11:$F$263, MATCH(IFERROR(INDEX($C$11:$C$263, MATCH($AH789, $Z$11:$Z$263, 0)), ""), 'Training &amp; Accreditation Items'!$B$11:$B$263, 0)), "")="", "None", IFERROR(INDEX('Training &amp; Accreditation Items'!$F$11:$F$263, MATCH(IFERROR(INDEX($C$11:$C$263, MATCH($AH789, $Z$11:$Z$263, 0)), ""), 'Training &amp; Accreditation Items'!$B$11:$B$263, 0)), "")))</f>
        <v/>
      </c>
      <c r="AO789" s="28" t="str">
        <f t="shared" si="105"/>
        <v/>
      </c>
      <c r="AQ789" s="106" t="str">
        <f t="shared" si="103"/>
        <v/>
      </c>
      <c r="AR789" s="109" t="str">
        <f t="shared" si="106"/>
        <v/>
      </c>
      <c r="AT789" s="134"/>
      <c r="AU789" s="135"/>
      <c r="AV789" s="135"/>
      <c r="AW789" s="115"/>
    </row>
    <row r="790" spans="34:49" ht="15" hidden="1" customHeight="1" x14ac:dyDescent="0.25">
      <c r="AH790" s="28">
        <v>21</v>
      </c>
      <c r="AJ790" s="101" t="str">
        <f t="shared" si="102"/>
        <v/>
      </c>
      <c r="AL790" s="101" t="str">
        <f t="shared" si="104"/>
        <v/>
      </c>
      <c r="AM790" s="28" t="str">
        <f>IF($AL790="", "", IF(IFERROR(INDEX('Training &amp; Accreditation Items'!$F$11:$F$263, MATCH(IFERROR(INDEX($C$11:$C$263, MATCH($AH790, $Z$11:$Z$263, 0)), ""), 'Training &amp; Accreditation Items'!$B$11:$B$263, 0)), "")="", "None", IFERROR(INDEX('Training &amp; Accreditation Items'!$F$11:$F$263, MATCH(IFERROR(INDEX($C$11:$C$263, MATCH($AH790, $Z$11:$Z$263, 0)), ""), 'Training &amp; Accreditation Items'!$B$11:$B$263, 0)), "")))</f>
        <v/>
      </c>
      <c r="AO790" s="28" t="str">
        <f t="shared" si="105"/>
        <v/>
      </c>
      <c r="AQ790" s="106" t="str">
        <f t="shared" si="103"/>
        <v/>
      </c>
      <c r="AR790" s="109" t="str">
        <f t="shared" si="106"/>
        <v/>
      </c>
      <c r="AT790" s="134"/>
      <c r="AU790" s="135"/>
      <c r="AV790" s="135"/>
      <c r="AW790" s="115"/>
    </row>
    <row r="791" spans="34:49" ht="15" hidden="1" customHeight="1" x14ac:dyDescent="0.25">
      <c r="AH791" s="28">
        <v>22</v>
      </c>
      <c r="AJ791" s="101" t="str">
        <f t="shared" si="102"/>
        <v/>
      </c>
      <c r="AL791" s="101" t="str">
        <f t="shared" si="104"/>
        <v/>
      </c>
      <c r="AM791" s="28" t="str">
        <f>IF($AL791="", "", IF(IFERROR(INDEX('Training &amp; Accreditation Items'!$F$11:$F$263, MATCH(IFERROR(INDEX($C$11:$C$263, MATCH($AH791, $Z$11:$Z$263, 0)), ""), 'Training &amp; Accreditation Items'!$B$11:$B$263, 0)), "")="", "None", IFERROR(INDEX('Training &amp; Accreditation Items'!$F$11:$F$263, MATCH(IFERROR(INDEX($C$11:$C$263, MATCH($AH791, $Z$11:$Z$263, 0)), ""), 'Training &amp; Accreditation Items'!$B$11:$B$263, 0)), "")))</f>
        <v/>
      </c>
      <c r="AO791" s="28" t="str">
        <f t="shared" si="105"/>
        <v/>
      </c>
      <c r="AQ791" s="106" t="str">
        <f t="shared" si="103"/>
        <v/>
      </c>
      <c r="AR791" s="109" t="str">
        <f t="shared" si="106"/>
        <v/>
      </c>
      <c r="AT791" s="134"/>
      <c r="AU791" s="135"/>
      <c r="AV791" s="135"/>
      <c r="AW791" s="115"/>
    </row>
    <row r="792" spans="34:49" ht="15" hidden="1" customHeight="1" x14ac:dyDescent="0.25">
      <c r="AH792" s="28">
        <v>23</v>
      </c>
      <c r="AJ792" s="101" t="str">
        <f t="shared" si="102"/>
        <v/>
      </c>
      <c r="AL792" s="101" t="str">
        <f t="shared" si="104"/>
        <v/>
      </c>
      <c r="AM792" s="28" t="str">
        <f>IF($AL792="", "", IF(IFERROR(INDEX('Training &amp; Accreditation Items'!$F$11:$F$263, MATCH(IFERROR(INDEX($C$11:$C$263, MATCH($AH792, $Z$11:$Z$263, 0)), ""), 'Training &amp; Accreditation Items'!$B$11:$B$263, 0)), "")="", "None", IFERROR(INDEX('Training &amp; Accreditation Items'!$F$11:$F$263, MATCH(IFERROR(INDEX($C$11:$C$263, MATCH($AH792, $Z$11:$Z$263, 0)), ""), 'Training &amp; Accreditation Items'!$B$11:$B$263, 0)), "")))</f>
        <v/>
      </c>
      <c r="AO792" s="28" t="str">
        <f t="shared" si="105"/>
        <v/>
      </c>
      <c r="AQ792" s="106" t="str">
        <f t="shared" si="103"/>
        <v/>
      </c>
      <c r="AR792" s="109" t="str">
        <f t="shared" si="106"/>
        <v/>
      </c>
      <c r="AT792" s="134"/>
      <c r="AU792" s="135"/>
      <c r="AV792" s="135"/>
      <c r="AW792" s="115"/>
    </row>
    <row r="793" spans="34:49" ht="15" hidden="1" customHeight="1" x14ac:dyDescent="0.25">
      <c r="AH793" s="28">
        <v>24</v>
      </c>
      <c r="AJ793" s="101" t="str">
        <f t="shared" si="102"/>
        <v/>
      </c>
      <c r="AL793" s="101" t="str">
        <f t="shared" si="104"/>
        <v/>
      </c>
      <c r="AM793" s="28" t="str">
        <f>IF($AL793="", "", IF(IFERROR(INDEX('Training &amp; Accreditation Items'!$F$11:$F$263, MATCH(IFERROR(INDEX($C$11:$C$263, MATCH($AH793, $Z$11:$Z$263, 0)), ""), 'Training &amp; Accreditation Items'!$B$11:$B$263, 0)), "")="", "None", IFERROR(INDEX('Training &amp; Accreditation Items'!$F$11:$F$263, MATCH(IFERROR(INDEX($C$11:$C$263, MATCH($AH793, $Z$11:$Z$263, 0)), ""), 'Training &amp; Accreditation Items'!$B$11:$B$263, 0)), "")))</f>
        <v/>
      </c>
      <c r="AO793" s="28" t="str">
        <f t="shared" si="105"/>
        <v/>
      </c>
      <c r="AQ793" s="106" t="str">
        <f t="shared" si="103"/>
        <v/>
      </c>
      <c r="AR793" s="109" t="str">
        <f t="shared" si="106"/>
        <v/>
      </c>
      <c r="AT793" s="134"/>
      <c r="AU793" s="135"/>
      <c r="AV793" s="135"/>
      <c r="AW793" s="115"/>
    </row>
    <row r="794" spans="34:49" ht="15" hidden="1" customHeight="1" x14ac:dyDescent="0.25">
      <c r="AH794" s="28">
        <v>25</v>
      </c>
      <c r="AJ794" s="101" t="str">
        <f t="shared" si="102"/>
        <v/>
      </c>
      <c r="AL794" s="101" t="str">
        <f t="shared" si="104"/>
        <v/>
      </c>
      <c r="AM794" s="28" t="str">
        <f>IF($AL794="", "", IF(IFERROR(INDEX('Training &amp; Accreditation Items'!$F$11:$F$263, MATCH(IFERROR(INDEX($C$11:$C$263, MATCH($AH794, $Z$11:$Z$263, 0)), ""), 'Training &amp; Accreditation Items'!$B$11:$B$263, 0)), "")="", "None", IFERROR(INDEX('Training &amp; Accreditation Items'!$F$11:$F$263, MATCH(IFERROR(INDEX($C$11:$C$263, MATCH($AH794, $Z$11:$Z$263, 0)), ""), 'Training &amp; Accreditation Items'!$B$11:$B$263, 0)), "")))</f>
        <v/>
      </c>
      <c r="AO794" s="28" t="str">
        <f t="shared" si="105"/>
        <v/>
      </c>
      <c r="AQ794" s="106" t="str">
        <f t="shared" si="103"/>
        <v/>
      </c>
      <c r="AR794" s="109" t="str">
        <f t="shared" si="106"/>
        <v/>
      </c>
      <c r="AT794" s="134"/>
      <c r="AU794" s="135"/>
      <c r="AV794" s="135"/>
      <c r="AW794" s="115"/>
    </row>
    <row r="795" spans="34:49" ht="15" hidden="1" customHeight="1" x14ac:dyDescent="0.25">
      <c r="AH795" s="28">
        <v>26</v>
      </c>
      <c r="AJ795" s="101" t="str">
        <f t="shared" si="102"/>
        <v/>
      </c>
      <c r="AL795" s="101" t="str">
        <f t="shared" si="104"/>
        <v/>
      </c>
      <c r="AM795" s="28" t="str">
        <f>IF($AL795="", "", IF(IFERROR(INDEX('Training &amp; Accreditation Items'!$F$11:$F$263, MATCH(IFERROR(INDEX($C$11:$C$263, MATCH($AH795, $Z$11:$Z$263, 0)), ""), 'Training &amp; Accreditation Items'!$B$11:$B$263, 0)), "")="", "None", IFERROR(INDEX('Training &amp; Accreditation Items'!$F$11:$F$263, MATCH(IFERROR(INDEX($C$11:$C$263, MATCH($AH795, $Z$11:$Z$263, 0)), ""), 'Training &amp; Accreditation Items'!$B$11:$B$263, 0)), "")))</f>
        <v/>
      </c>
      <c r="AO795" s="28" t="str">
        <f t="shared" si="105"/>
        <v/>
      </c>
      <c r="AQ795" s="106" t="str">
        <f t="shared" si="103"/>
        <v/>
      </c>
      <c r="AR795" s="109" t="str">
        <f t="shared" si="106"/>
        <v/>
      </c>
      <c r="AT795" s="134"/>
      <c r="AU795" s="135"/>
      <c r="AV795" s="135"/>
      <c r="AW795" s="115"/>
    </row>
    <row r="796" spans="34:49" ht="15" hidden="1" customHeight="1" x14ac:dyDescent="0.25">
      <c r="AH796" s="28">
        <v>27</v>
      </c>
      <c r="AJ796" s="101" t="str">
        <f t="shared" si="102"/>
        <v/>
      </c>
      <c r="AL796" s="101" t="str">
        <f t="shared" si="104"/>
        <v/>
      </c>
      <c r="AM796" s="28" t="str">
        <f>IF($AL796="", "", IF(IFERROR(INDEX('Training &amp; Accreditation Items'!$F$11:$F$263, MATCH(IFERROR(INDEX($C$11:$C$263, MATCH($AH796, $Z$11:$Z$263, 0)), ""), 'Training &amp; Accreditation Items'!$B$11:$B$263, 0)), "")="", "None", IFERROR(INDEX('Training &amp; Accreditation Items'!$F$11:$F$263, MATCH(IFERROR(INDEX($C$11:$C$263, MATCH($AH796, $Z$11:$Z$263, 0)), ""), 'Training &amp; Accreditation Items'!$B$11:$B$263, 0)), "")))</f>
        <v/>
      </c>
      <c r="AO796" s="28" t="str">
        <f t="shared" si="105"/>
        <v/>
      </c>
      <c r="AQ796" s="106" t="str">
        <f t="shared" si="103"/>
        <v/>
      </c>
      <c r="AR796" s="109" t="str">
        <f t="shared" si="106"/>
        <v/>
      </c>
      <c r="AT796" s="134"/>
      <c r="AU796" s="135"/>
      <c r="AV796" s="135"/>
      <c r="AW796" s="115"/>
    </row>
    <row r="797" spans="34:49" ht="15" hidden="1" customHeight="1" x14ac:dyDescent="0.25">
      <c r="AH797" s="28">
        <v>28</v>
      </c>
      <c r="AJ797" s="101" t="str">
        <f t="shared" si="102"/>
        <v/>
      </c>
      <c r="AL797" s="101" t="str">
        <f t="shared" si="104"/>
        <v/>
      </c>
      <c r="AM797" s="28" t="str">
        <f>IF($AL797="", "", IF(IFERROR(INDEX('Training &amp; Accreditation Items'!$F$11:$F$263, MATCH(IFERROR(INDEX($C$11:$C$263, MATCH($AH797, $Z$11:$Z$263, 0)), ""), 'Training &amp; Accreditation Items'!$B$11:$B$263, 0)), "")="", "None", IFERROR(INDEX('Training &amp; Accreditation Items'!$F$11:$F$263, MATCH(IFERROR(INDEX($C$11:$C$263, MATCH($AH797, $Z$11:$Z$263, 0)), ""), 'Training &amp; Accreditation Items'!$B$11:$B$263, 0)), "")))</f>
        <v/>
      </c>
      <c r="AO797" s="28" t="str">
        <f t="shared" si="105"/>
        <v/>
      </c>
      <c r="AQ797" s="106" t="str">
        <f t="shared" si="103"/>
        <v/>
      </c>
      <c r="AR797" s="109" t="str">
        <f t="shared" si="106"/>
        <v/>
      </c>
      <c r="AT797" s="134"/>
      <c r="AU797" s="135"/>
      <c r="AV797" s="135"/>
      <c r="AW797" s="115"/>
    </row>
    <row r="798" spans="34:49" ht="15" hidden="1" customHeight="1" x14ac:dyDescent="0.25">
      <c r="AH798" s="28">
        <v>29</v>
      </c>
      <c r="AJ798" s="101" t="str">
        <f t="shared" si="102"/>
        <v/>
      </c>
      <c r="AL798" s="101" t="str">
        <f t="shared" si="104"/>
        <v/>
      </c>
      <c r="AM798" s="28" t="str">
        <f>IF($AL798="", "", IF(IFERROR(INDEX('Training &amp; Accreditation Items'!$F$11:$F$263, MATCH(IFERROR(INDEX($C$11:$C$263, MATCH($AH798, $Z$11:$Z$263, 0)), ""), 'Training &amp; Accreditation Items'!$B$11:$B$263, 0)), "")="", "None", IFERROR(INDEX('Training &amp; Accreditation Items'!$F$11:$F$263, MATCH(IFERROR(INDEX($C$11:$C$263, MATCH($AH798, $Z$11:$Z$263, 0)), ""), 'Training &amp; Accreditation Items'!$B$11:$B$263, 0)), "")))</f>
        <v/>
      </c>
      <c r="AO798" s="28" t="str">
        <f t="shared" si="105"/>
        <v/>
      </c>
      <c r="AQ798" s="106" t="str">
        <f t="shared" si="103"/>
        <v/>
      </c>
      <c r="AR798" s="109" t="str">
        <f t="shared" si="106"/>
        <v/>
      </c>
      <c r="AT798" s="134"/>
      <c r="AU798" s="135"/>
      <c r="AV798" s="135"/>
      <c r="AW798" s="115"/>
    </row>
    <row r="799" spans="34:49" ht="15" hidden="1" customHeight="1" x14ac:dyDescent="0.25">
      <c r="AH799" s="28">
        <v>30</v>
      </c>
      <c r="AJ799" s="101" t="str">
        <f t="shared" si="102"/>
        <v/>
      </c>
      <c r="AL799" s="101" t="str">
        <f t="shared" si="104"/>
        <v/>
      </c>
      <c r="AM799" s="28" t="str">
        <f>IF($AL799="", "", IF(IFERROR(INDEX('Training &amp; Accreditation Items'!$F$11:$F$263, MATCH(IFERROR(INDEX($C$11:$C$263, MATCH($AH799, $Z$11:$Z$263, 0)), ""), 'Training &amp; Accreditation Items'!$B$11:$B$263, 0)), "")="", "None", IFERROR(INDEX('Training &amp; Accreditation Items'!$F$11:$F$263, MATCH(IFERROR(INDEX($C$11:$C$263, MATCH($AH799, $Z$11:$Z$263, 0)), ""), 'Training &amp; Accreditation Items'!$B$11:$B$263, 0)), "")))</f>
        <v/>
      </c>
      <c r="AO799" s="28" t="str">
        <f t="shared" si="105"/>
        <v/>
      </c>
      <c r="AQ799" s="106" t="str">
        <f t="shared" si="103"/>
        <v/>
      </c>
      <c r="AR799" s="109" t="str">
        <f t="shared" si="106"/>
        <v/>
      </c>
      <c r="AT799" s="134"/>
      <c r="AU799" s="135"/>
      <c r="AV799" s="135"/>
      <c r="AW799" s="115"/>
    </row>
    <row r="800" spans="34:49" ht="15" hidden="1" customHeight="1" x14ac:dyDescent="0.25">
      <c r="AH800" s="28">
        <v>31</v>
      </c>
      <c r="AJ800" s="101" t="str">
        <f t="shared" si="102"/>
        <v/>
      </c>
      <c r="AL800" s="101" t="str">
        <f t="shared" si="104"/>
        <v/>
      </c>
      <c r="AM800" s="28" t="str">
        <f>IF($AL800="", "", IF(IFERROR(INDEX('Training &amp; Accreditation Items'!$F$11:$F$263, MATCH(IFERROR(INDEX($C$11:$C$263, MATCH($AH800, $Z$11:$Z$263, 0)), ""), 'Training &amp; Accreditation Items'!$B$11:$B$263, 0)), "")="", "None", IFERROR(INDEX('Training &amp; Accreditation Items'!$F$11:$F$263, MATCH(IFERROR(INDEX($C$11:$C$263, MATCH($AH800, $Z$11:$Z$263, 0)), ""), 'Training &amp; Accreditation Items'!$B$11:$B$263, 0)), "")))</f>
        <v/>
      </c>
      <c r="AO800" s="28" t="str">
        <f t="shared" si="105"/>
        <v/>
      </c>
      <c r="AQ800" s="106" t="str">
        <f t="shared" si="103"/>
        <v/>
      </c>
      <c r="AR800" s="109" t="str">
        <f t="shared" si="106"/>
        <v/>
      </c>
      <c r="AT800" s="134"/>
      <c r="AU800" s="135"/>
      <c r="AV800" s="135"/>
      <c r="AW800" s="115"/>
    </row>
    <row r="801" spans="34:49" ht="15" hidden="1" customHeight="1" x14ac:dyDescent="0.25">
      <c r="AH801" s="28">
        <v>32</v>
      </c>
      <c r="AJ801" s="101" t="str">
        <f t="shared" si="102"/>
        <v/>
      </c>
      <c r="AL801" s="101" t="str">
        <f t="shared" si="104"/>
        <v/>
      </c>
      <c r="AM801" s="28" t="str">
        <f>IF($AL801="", "", IF(IFERROR(INDEX('Training &amp; Accreditation Items'!$F$11:$F$263, MATCH(IFERROR(INDEX($C$11:$C$263, MATCH($AH801, $Z$11:$Z$263, 0)), ""), 'Training &amp; Accreditation Items'!$B$11:$B$263, 0)), "")="", "None", IFERROR(INDEX('Training &amp; Accreditation Items'!$F$11:$F$263, MATCH(IFERROR(INDEX($C$11:$C$263, MATCH($AH801, $Z$11:$Z$263, 0)), ""), 'Training &amp; Accreditation Items'!$B$11:$B$263, 0)), "")))</f>
        <v/>
      </c>
      <c r="AO801" s="28" t="str">
        <f t="shared" si="105"/>
        <v/>
      </c>
      <c r="AQ801" s="106" t="str">
        <f t="shared" si="103"/>
        <v/>
      </c>
      <c r="AR801" s="109" t="str">
        <f t="shared" si="106"/>
        <v/>
      </c>
      <c r="AT801" s="134"/>
      <c r="AU801" s="135"/>
      <c r="AV801" s="135"/>
      <c r="AW801" s="115"/>
    </row>
    <row r="802" spans="34:49" ht="15" hidden="1" customHeight="1" x14ac:dyDescent="0.25">
      <c r="AH802" s="28">
        <v>33</v>
      </c>
      <c r="AJ802" s="101" t="str">
        <f t="shared" si="102"/>
        <v/>
      </c>
      <c r="AL802" s="101" t="str">
        <f t="shared" si="104"/>
        <v/>
      </c>
      <c r="AM802" s="28" t="str">
        <f>IF($AL802="", "", IF(IFERROR(INDEX('Training &amp; Accreditation Items'!$F$11:$F$263, MATCH(IFERROR(INDEX($C$11:$C$263, MATCH($AH802, $Z$11:$Z$263, 0)), ""), 'Training &amp; Accreditation Items'!$B$11:$B$263, 0)), "")="", "None", IFERROR(INDEX('Training &amp; Accreditation Items'!$F$11:$F$263, MATCH(IFERROR(INDEX($C$11:$C$263, MATCH($AH802, $Z$11:$Z$263, 0)), ""), 'Training &amp; Accreditation Items'!$B$11:$B$263, 0)), "")))</f>
        <v/>
      </c>
      <c r="AO802" s="28" t="str">
        <f t="shared" si="105"/>
        <v/>
      </c>
      <c r="AQ802" s="106" t="str">
        <f t="shared" si="103"/>
        <v/>
      </c>
      <c r="AR802" s="109" t="str">
        <f t="shared" si="106"/>
        <v/>
      </c>
      <c r="AT802" s="134"/>
      <c r="AU802" s="135"/>
      <c r="AV802" s="135"/>
      <c r="AW802" s="115"/>
    </row>
    <row r="803" spans="34:49" ht="15" hidden="1" customHeight="1" x14ac:dyDescent="0.25">
      <c r="AH803" s="28">
        <v>34</v>
      </c>
      <c r="AJ803" s="101" t="str">
        <f t="shared" si="102"/>
        <v/>
      </c>
      <c r="AL803" s="101" t="str">
        <f t="shared" si="104"/>
        <v/>
      </c>
      <c r="AM803" s="28" t="str">
        <f>IF($AL803="", "", IF(IFERROR(INDEX('Training &amp; Accreditation Items'!$F$11:$F$263, MATCH(IFERROR(INDEX($C$11:$C$263, MATCH($AH803, $Z$11:$Z$263, 0)), ""), 'Training &amp; Accreditation Items'!$B$11:$B$263, 0)), "")="", "None", IFERROR(INDEX('Training &amp; Accreditation Items'!$F$11:$F$263, MATCH(IFERROR(INDEX($C$11:$C$263, MATCH($AH803, $Z$11:$Z$263, 0)), ""), 'Training &amp; Accreditation Items'!$B$11:$B$263, 0)), "")))</f>
        <v/>
      </c>
      <c r="AO803" s="28" t="str">
        <f t="shared" si="105"/>
        <v/>
      </c>
      <c r="AQ803" s="106" t="str">
        <f t="shared" si="103"/>
        <v/>
      </c>
      <c r="AR803" s="109" t="str">
        <f t="shared" si="106"/>
        <v/>
      </c>
      <c r="AT803" s="134"/>
      <c r="AU803" s="135"/>
      <c r="AV803" s="135"/>
      <c r="AW803" s="115"/>
    </row>
    <row r="804" spans="34:49" ht="15" hidden="1" customHeight="1" x14ac:dyDescent="0.25">
      <c r="AH804" s="28">
        <v>35</v>
      </c>
      <c r="AJ804" s="101" t="str">
        <f t="shared" si="102"/>
        <v/>
      </c>
      <c r="AL804" s="101" t="str">
        <f t="shared" si="104"/>
        <v/>
      </c>
      <c r="AM804" s="28" t="str">
        <f>IF($AL804="", "", IF(IFERROR(INDEX('Training &amp; Accreditation Items'!$F$11:$F$263, MATCH(IFERROR(INDEX($C$11:$C$263, MATCH($AH804, $Z$11:$Z$263, 0)), ""), 'Training &amp; Accreditation Items'!$B$11:$B$263, 0)), "")="", "None", IFERROR(INDEX('Training &amp; Accreditation Items'!$F$11:$F$263, MATCH(IFERROR(INDEX($C$11:$C$263, MATCH($AH804, $Z$11:$Z$263, 0)), ""), 'Training &amp; Accreditation Items'!$B$11:$B$263, 0)), "")))</f>
        <v/>
      </c>
      <c r="AO804" s="28" t="str">
        <f t="shared" si="105"/>
        <v/>
      </c>
      <c r="AQ804" s="106" t="str">
        <f t="shared" si="103"/>
        <v/>
      </c>
      <c r="AR804" s="109" t="str">
        <f t="shared" si="106"/>
        <v/>
      </c>
      <c r="AT804" s="134"/>
      <c r="AU804" s="135"/>
      <c r="AV804" s="135"/>
      <c r="AW804" s="115"/>
    </row>
    <row r="805" spans="34:49" ht="15" hidden="1" customHeight="1" x14ac:dyDescent="0.25">
      <c r="AH805" s="28">
        <v>36</v>
      </c>
      <c r="AJ805" s="101" t="str">
        <f t="shared" si="102"/>
        <v/>
      </c>
      <c r="AL805" s="101" t="str">
        <f t="shared" si="104"/>
        <v/>
      </c>
      <c r="AM805" s="28" t="str">
        <f>IF($AL805="", "", IF(IFERROR(INDEX('Training &amp; Accreditation Items'!$F$11:$F$263, MATCH(IFERROR(INDEX($C$11:$C$263, MATCH($AH805, $Z$11:$Z$263, 0)), ""), 'Training &amp; Accreditation Items'!$B$11:$B$263, 0)), "")="", "None", IFERROR(INDEX('Training &amp; Accreditation Items'!$F$11:$F$263, MATCH(IFERROR(INDEX($C$11:$C$263, MATCH($AH805, $Z$11:$Z$263, 0)), ""), 'Training &amp; Accreditation Items'!$B$11:$B$263, 0)), "")))</f>
        <v/>
      </c>
      <c r="AO805" s="28" t="str">
        <f t="shared" si="105"/>
        <v/>
      </c>
      <c r="AQ805" s="106" t="str">
        <f t="shared" si="103"/>
        <v/>
      </c>
      <c r="AR805" s="109" t="str">
        <f t="shared" si="106"/>
        <v/>
      </c>
      <c r="AT805" s="134"/>
      <c r="AU805" s="135"/>
      <c r="AV805" s="135"/>
      <c r="AW805" s="115"/>
    </row>
    <row r="806" spans="34:49" ht="15" hidden="1" customHeight="1" x14ac:dyDescent="0.25">
      <c r="AH806" s="28">
        <v>37</v>
      </c>
      <c r="AJ806" s="101" t="str">
        <f t="shared" si="102"/>
        <v/>
      </c>
      <c r="AL806" s="101" t="str">
        <f t="shared" si="104"/>
        <v/>
      </c>
      <c r="AM806" s="28" t="str">
        <f>IF($AL806="", "", IF(IFERROR(INDEX('Training &amp; Accreditation Items'!$F$11:$F$263, MATCH(IFERROR(INDEX($C$11:$C$263, MATCH($AH806, $Z$11:$Z$263, 0)), ""), 'Training &amp; Accreditation Items'!$B$11:$B$263, 0)), "")="", "None", IFERROR(INDEX('Training &amp; Accreditation Items'!$F$11:$F$263, MATCH(IFERROR(INDEX($C$11:$C$263, MATCH($AH806, $Z$11:$Z$263, 0)), ""), 'Training &amp; Accreditation Items'!$B$11:$B$263, 0)), "")))</f>
        <v/>
      </c>
      <c r="AO806" s="28" t="str">
        <f t="shared" si="105"/>
        <v/>
      </c>
      <c r="AQ806" s="106" t="str">
        <f t="shared" si="103"/>
        <v/>
      </c>
      <c r="AR806" s="109" t="str">
        <f t="shared" si="106"/>
        <v/>
      </c>
      <c r="AT806" s="134"/>
      <c r="AU806" s="135"/>
      <c r="AV806" s="135"/>
      <c r="AW806" s="115"/>
    </row>
    <row r="807" spans="34:49" ht="15" hidden="1" customHeight="1" x14ac:dyDescent="0.25">
      <c r="AH807" s="28">
        <v>38</v>
      </c>
      <c r="AJ807" s="101" t="str">
        <f t="shared" si="102"/>
        <v/>
      </c>
      <c r="AL807" s="101" t="str">
        <f t="shared" si="104"/>
        <v/>
      </c>
      <c r="AM807" s="28" t="str">
        <f>IF($AL807="", "", IF(IFERROR(INDEX('Training &amp; Accreditation Items'!$F$11:$F$263, MATCH(IFERROR(INDEX($C$11:$C$263, MATCH($AH807, $Z$11:$Z$263, 0)), ""), 'Training &amp; Accreditation Items'!$B$11:$B$263, 0)), "")="", "None", IFERROR(INDEX('Training &amp; Accreditation Items'!$F$11:$F$263, MATCH(IFERROR(INDEX($C$11:$C$263, MATCH($AH807, $Z$11:$Z$263, 0)), ""), 'Training &amp; Accreditation Items'!$B$11:$B$263, 0)), "")))</f>
        <v/>
      </c>
      <c r="AO807" s="28" t="str">
        <f t="shared" si="105"/>
        <v/>
      </c>
      <c r="AQ807" s="106" t="str">
        <f t="shared" si="103"/>
        <v/>
      </c>
      <c r="AR807" s="109" t="str">
        <f t="shared" si="106"/>
        <v/>
      </c>
      <c r="AT807" s="134"/>
      <c r="AU807" s="135"/>
      <c r="AV807" s="135"/>
      <c r="AW807" s="115"/>
    </row>
    <row r="808" spans="34:49" ht="15" hidden="1" customHeight="1" x14ac:dyDescent="0.25">
      <c r="AH808" s="28">
        <v>39</v>
      </c>
      <c r="AJ808" s="101" t="str">
        <f t="shared" si="102"/>
        <v/>
      </c>
      <c r="AL808" s="101" t="str">
        <f t="shared" si="104"/>
        <v/>
      </c>
      <c r="AM808" s="28" t="str">
        <f>IF($AL808="", "", IF(IFERROR(INDEX('Training &amp; Accreditation Items'!$F$11:$F$263, MATCH(IFERROR(INDEX($C$11:$C$263, MATCH($AH808, $Z$11:$Z$263, 0)), ""), 'Training &amp; Accreditation Items'!$B$11:$B$263, 0)), "")="", "None", IFERROR(INDEX('Training &amp; Accreditation Items'!$F$11:$F$263, MATCH(IFERROR(INDEX($C$11:$C$263, MATCH($AH808, $Z$11:$Z$263, 0)), ""), 'Training &amp; Accreditation Items'!$B$11:$B$263, 0)), "")))</f>
        <v/>
      </c>
      <c r="AO808" s="28" t="str">
        <f t="shared" si="105"/>
        <v/>
      </c>
      <c r="AQ808" s="106" t="str">
        <f t="shared" si="103"/>
        <v/>
      </c>
      <c r="AR808" s="109" t="str">
        <f t="shared" si="106"/>
        <v/>
      </c>
      <c r="AT808" s="134"/>
      <c r="AU808" s="135"/>
      <c r="AV808" s="135"/>
      <c r="AW808" s="115"/>
    </row>
    <row r="809" spans="34:49" ht="15" hidden="1" customHeight="1" x14ac:dyDescent="0.25">
      <c r="AH809" s="28">
        <v>40</v>
      </c>
      <c r="AJ809" s="101" t="str">
        <f t="shared" si="102"/>
        <v/>
      </c>
      <c r="AL809" s="101" t="str">
        <f t="shared" si="104"/>
        <v/>
      </c>
      <c r="AM809" s="28" t="str">
        <f>IF($AL809="", "", IF(IFERROR(INDEX('Training &amp; Accreditation Items'!$F$11:$F$263, MATCH(IFERROR(INDEX($C$11:$C$263, MATCH($AH809, $Z$11:$Z$263, 0)), ""), 'Training &amp; Accreditation Items'!$B$11:$B$263, 0)), "")="", "None", IFERROR(INDEX('Training &amp; Accreditation Items'!$F$11:$F$263, MATCH(IFERROR(INDEX($C$11:$C$263, MATCH($AH809, $Z$11:$Z$263, 0)), ""), 'Training &amp; Accreditation Items'!$B$11:$B$263, 0)), "")))</f>
        <v/>
      </c>
      <c r="AO809" s="28" t="str">
        <f t="shared" si="105"/>
        <v/>
      </c>
      <c r="AQ809" s="106" t="str">
        <f t="shared" si="103"/>
        <v/>
      </c>
      <c r="AR809" s="109" t="str">
        <f t="shared" si="106"/>
        <v/>
      </c>
      <c r="AT809" s="134"/>
      <c r="AU809" s="135"/>
      <c r="AV809" s="135"/>
      <c r="AW809" s="115"/>
    </row>
    <row r="810" spans="34:49" ht="15" hidden="1" customHeight="1" x14ac:dyDescent="0.25">
      <c r="AH810" s="28">
        <v>41</v>
      </c>
      <c r="AJ810" s="101" t="str">
        <f t="shared" si="102"/>
        <v/>
      </c>
      <c r="AL810" s="101" t="str">
        <f t="shared" si="104"/>
        <v/>
      </c>
      <c r="AM810" s="28" t="str">
        <f>IF($AL810="", "", IF(IFERROR(INDEX('Training &amp; Accreditation Items'!$F$11:$F$263, MATCH(IFERROR(INDEX($C$11:$C$263, MATCH($AH810, $Z$11:$Z$263, 0)), ""), 'Training &amp; Accreditation Items'!$B$11:$B$263, 0)), "")="", "None", IFERROR(INDEX('Training &amp; Accreditation Items'!$F$11:$F$263, MATCH(IFERROR(INDEX($C$11:$C$263, MATCH($AH810, $Z$11:$Z$263, 0)), ""), 'Training &amp; Accreditation Items'!$B$11:$B$263, 0)), "")))</f>
        <v/>
      </c>
      <c r="AO810" s="28" t="str">
        <f t="shared" si="105"/>
        <v/>
      </c>
      <c r="AQ810" s="106" t="str">
        <f t="shared" si="103"/>
        <v/>
      </c>
      <c r="AR810" s="109" t="str">
        <f t="shared" si="106"/>
        <v/>
      </c>
      <c r="AT810" s="134"/>
      <c r="AU810" s="135"/>
      <c r="AV810" s="135"/>
      <c r="AW810" s="115"/>
    </row>
    <row r="811" spans="34:49" ht="15" hidden="1" customHeight="1" x14ac:dyDescent="0.25">
      <c r="AH811" s="28">
        <v>42</v>
      </c>
      <c r="AJ811" s="101" t="str">
        <f t="shared" si="102"/>
        <v/>
      </c>
      <c r="AL811" s="101" t="str">
        <f t="shared" si="104"/>
        <v/>
      </c>
      <c r="AM811" s="28" t="str">
        <f>IF($AL811="", "", IF(IFERROR(INDEX('Training &amp; Accreditation Items'!$F$11:$F$263, MATCH(IFERROR(INDEX($C$11:$C$263, MATCH($AH811, $Z$11:$Z$263, 0)), ""), 'Training &amp; Accreditation Items'!$B$11:$B$263, 0)), "")="", "None", IFERROR(INDEX('Training &amp; Accreditation Items'!$F$11:$F$263, MATCH(IFERROR(INDEX($C$11:$C$263, MATCH($AH811, $Z$11:$Z$263, 0)), ""), 'Training &amp; Accreditation Items'!$B$11:$B$263, 0)), "")))</f>
        <v/>
      </c>
      <c r="AO811" s="28" t="str">
        <f t="shared" si="105"/>
        <v/>
      </c>
      <c r="AQ811" s="106" t="str">
        <f t="shared" si="103"/>
        <v/>
      </c>
      <c r="AR811" s="109" t="str">
        <f t="shared" si="106"/>
        <v/>
      </c>
      <c r="AT811" s="134"/>
      <c r="AU811" s="135"/>
      <c r="AV811" s="135"/>
      <c r="AW811" s="115"/>
    </row>
    <row r="812" spans="34:49" ht="15" hidden="1" customHeight="1" x14ac:dyDescent="0.25">
      <c r="AH812" s="28">
        <v>43</v>
      </c>
      <c r="AJ812" s="101" t="str">
        <f t="shared" si="102"/>
        <v/>
      </c>
      <c r="AL812" s="101" t="str">
        <f t="shared" si="104"/>
        <v/>
      </c>
      <c r="AM812" s="28" t="str">
        <f>IF($AL812="", "", IF(IFERROR(INDEX('Training &amp; Accreditation Items'!$F$11:$F$263, MATCH(IFERROR(INDEX($C$11:$C$263, MATCH($AH812, $Z$11:$Z$263, 0)), ""), 'Training &amp; Accreditation Items'!$B$11:$B$263, 0)), "")="", "None", IFERROR(INDEX('Training &amp; Accreditation Items'!$F$11:$F$263, MATCH(IFERROR(INDEX($C$11:$C$263, MATCH($AH812, $Z$11:$Z$263, 0)), ""), 'Training &amp; Accreditation Items'!$B$11:$B$263, 0)), "")))</f>
        <v/>
      </c>
      <c r="AO812" s="28" t="str">
        <f t="shared" si="105"/>
        <v/>
      </c>
      <c r="AQ812" s="106" t="str">
        <f t="shared" si="103"/>
        <v/>
      </c>
      <c r="AR812" s="109" t="str">
        <f t="shared" si="106"/>
        <v/>
      </c>
      <c r="AT812" s="134"/>
      <c r="AU812" s="135"/>
      <c r="AV812" s="135"/>
      <c r="AW812" s="115"/>
    </row>
    <row r="813" spans="34:49" ht="15" hidden="1" customHeight="1" x14ac:dyDescent="0.25">
      <c r="AH813" s="28">
        <v>44</v>
      </c>
      <c r="AJ813" s="101" t="str">
        <f t="shared" si="102"/>
        <v/>
      </c>
      <c r="AL813" s="101" t="str">
        <f t="shared" si="104"/>
        <v/>
      </c>
      <c r="AM813" s="28" t="str">
        <f>IF($AL813="", "", IF(IFERROR(INDEX('Training &amp; Accreditation Items'!$F$11:$F$263, MATCH(IFERROR(INDEX($C$11:$C$263, MATCH($AH813, $Z$11:$Z$263, 0)), ""), 'Training &amp; Accreditation Items'!$B$11:$B$263, 0)), "")="", "None", IFERROR(INDEX('Training &amp; Accreditation Items'!$F$11:$F$263, MATCH(IFERROR(INDEX($C$11:$C$263, MATCH($AH813, $Z$11:$Z$263, 0)), ""), 'Training &amp; Accreditation Items'!$B$11:$B$263, 0)), "")))</f>
        <v/>
      </c>
      <c r="AO813" s="28" t="str">
        <f t="shared" si="105"/>
        <v/>
      </c>
      <c r="AQ813" s="106" t="str">
        <f t="shared" si="103"/>
        <v/>
      </c>
      <c r="AR813" s="109" t="str">
        <f t="shared" si="106"/>
        <v/>
      </c>
      <c r="AT813" s="134"/>
      <c r="AU813" s="135"/>
      <c r="AV813" s="135"/>
      <c r="AW813" s="115"/>
    </row>
    <row r="814" spans="34:49" ht="15" hidden="1" customHeight="1" x14ac:dyDescent="0.25">
      <c r="AH814" s="28">
        <v>45</v>
      </c>
      <c r="AJ814" s="101" t="str">
        <f t="shared" si="102"/>
        <v/>
      </c>
      <c r="AL814" s="101" t="str">
        <f t="shared" si="104"/>
        <v/>
      </c>
      <c r="AM814" s="28" t="str">
        <f>IF($AL814="", "", IF(IFERROR(INDEX('Training &amp; Accreditation Items'!$F$11:$F$263, MATCH(IFERROR(INDEX($C$11:$C$263, MATCH($AH814, $Z$11:$Z$263, 0)), ""), 'Training &amp; Accreditation Items'!$B$11:$B$263, 0)), "")="", "None", IFERROR(INDEX('Training &amp; Accreditation Items'!$F$11:$F$263, MATCH(IFERROR(INDEX($C$11:$C$263, MATCH($AH814, $Z$11:$Z$263, 0)), ""), 'Training &amp; Accreditation Items'!$B$11:$B$263, 0)), "")))</f>
        <v/>
      </c>
      <c r="AO814" s="28" t="str">
        <f t="shared" si="105"/>
        <v/>
      </c>
      <c r="AQ814" s="106" t="str">
        <f t="shared" si="103"/>
        <v/>
      </c>
      <c r="AR814" s="109" t="str">
        <f t="shared" si="106"/>
        <v/>
      </c>
      <c r="AT814" s="134"/>
      <c r="AU814" s="135"/>
      <c r="AV814" s="135"/>
      <c r="AW814" s="115"/>
    </row>
    <row r="815" spans="34:49" ht="15" hidden="1" customHeight="1" x14ac:dyDescent="0.25">
      <c r="AH815" s="28">
        <v>46</v>
      </c>
      <c r="AJ815" s="101" t="str">
        <f t="shared" si="102"/>
        <v/>
      </c>
      <c r="AL815" s="101" t="str">
        <f t="shared" si="104"/>
        <v/>
      </c>
      <c r="AM815" s="28" t="str">
        <f>IF($AL815="", "", IF(IFERROR(INDEX('Training &amp; Accreditation Items'!$F$11:$F$263, MATCH(IFERROR(INDEX($C$11:$C$263, MATCH($AH815, $Z$11:$Z$263, 0)), ""), 'Training &amp; Accreditation Items'!$B$11:$B$263, 0)), "")="", "None", IFERROR(INDEX('Training &amp; Accreditation Items'!$F$11:$F$263, MATCH(IFERROR(INDEX($C$11:$C$263, MATCH($AH815, $Z$11:$Z$263, 0)), ""), 'Training &amp; Accreditation Items'!$B$11:$B$263, 0)), "")))</f>
        <v/>
      </c>
      <c r="AO815" s="28" t="str">
        <f t="shared" si="105"/>
        <v/>
      </c>
      <c r="AQ815" s="106" t="str">
        <f t="shared" si="103"/>
        <v/>
      </c>
      <c r="AR815" s="109" t="str">
        <f t="shared" si="106"/>
        <v/>
      </c>
      <c r="AT815" s="134"/>
      <c r="AU815" s="135"/>
      <c r="AV815" s="135"/>
      <c r="AW815" s="115"/>
    </row>
    <row r="816" spans="34:49" ht="15" hidden="1" customHeight="1" x14ac:dyDescent="0.25">
      <c r="AH816" s="28">
        <v>47</v>
      </c>
      <c r="AJ816" s="101" t="str">
        <f t="shared" si="102"/>
        <v/>
      </c>
      <c r="AL816" s="101" t="str">
        <f t="shared" si="104"/>
        <v/>
      </c>
      <c r="AM816" s="28" t="str">
        <f>IF($AL816="", "", IF(IFERROR(INDEX('Training &amp; Accreditation Items'!$F$11:$F$263, MATCH(IFERROR(INDEX($C$11:$C$263, MATCH($AH816, $Z$11:$Z$263, 0)), ""), 'Training &amp; Accreditation Items'!$B$11:$B$263, 0)), "")="", "None", IFERROR(INDEX('Training &amp; Accreditation Items'!$F$11:$F$263, MATCH(IFERROR(INDEX($C$11:$C$263, MATCH($AH816, $Z$11:$Z$263, 0)), ""), 'Training &amp; Accreditation Items'!$B$11:$B$263, 0)), "")))</f>
        <v/>
      </c>
      <c r="AO816" s="28" t="str">
        <f t="shared" si="105"/>
        <v/>
      </c>
      <c r="AQ816" s="106" t="str">
        <f t="shared" si="103"/>
        <v/>
      </c>
      <c r="AR816" s="109" t="str">
        <f t="shared" si="106"/>
        <v/>
      </c>
      <c r="AT816" s="134"/>
      <c r="AU816" s="135"/>
      <c r="AV816" s="135"/>
      <c r="AW816" s="115"/>
    </row>
    <row r="817" spans="34:49" ht="15" hidden="1" customHeight="1" x14ac:dyDescent="0.25">
      <c r="AH817" s="28">
        <v>48</v>
      </c>
      <c r="AJ817" s="101" t="str">
        <f t="shared" si="102"/>
        <v/>
      </c>
      <c r="AL817" s="101" t="str">
        <f t="shared" si="104"/>
        <v/>
      </c>
      <c r="AM817" s="28" t="str">
        <f>IF($AL817="", "", IF(IFERROR(INDEX('Training &amp; Accreditation Items'!$F$11:$F$263, MATCH(IFERROR(INDEX($C$11:$C$263, MATCH($AH817, $Z$11:$Z$263, 0)), ""), 'Training &amp; Accreditation Items'!$B$11:$B$263, 0)), "")="", "None", IFERROR(INDEX('Training &amp; Accreditation Items'!$F$11:$F$263, MATCH(IFERROR(INDEX($C$11:$C$263, MATCH($AH817, $Z$11:$Z$263, 0)), ""), 'Training &amp; Accreditation Items'!$B$11:$B$263, 0)), "")))</f>
        <v/>
      </c>
      <c r="AO817" s="28" t="str">
        <f t="shared" si="105"/>
        <v/>
      </c>
      <c r="AQ817" s="106" t="str">
        <f t="shared" si="103"/>
        <v/>
      </c>
      <c r="AR817" s="109" t="str">
        <f t="shared" si="106"/>
        <v/>
      </c>
      <c r="AT817" s="134"/>
      <c r="AU817" s="135"/>
      <c r="AV817" s="135"/>
      <c r="AW817" s="115"/>
    </row>
    <row r="818" spans="34:49" ht="15" hidden="1" customHeight="1" x14ac:dyDescent="0.25">
      <c r="AH818" s="28">
        <v>49</v>
      </c>
      <c r="AJ818" s="101" t="str">
        <f t="shared" si="102"/>
        <v/>
      </c>
      <c r="AL818" s="101" t="str">
        <f t="shared" si="104"/>
        <v/>
      </c>
      <c r="AM818" s="28" t="str">
        <f>IF($AL818="", "", IF(IFERROR(INDEX('Training &amp; Accreditation Items'!$F$11:$F$263, MATCH(IFERROR(INDEX($C$11:$C$263, MATCH($AH818, $Z$11:$Z$263, 0)), ""), 'Training &amp; Accreditation Items'!$B$11:$B$263, 0)), "")="", "None", IFERROR(INDEX('Training &amp; Accreditation Items'!$F$11:$F$263, MATCH(IFERROR(INDEX($C$11:$C$263, MATCH($AH818, $Z$11:$Z$263, 0)), ""), 'Training &amp; Accreditation Items'!$B$11:$B$263, 0)), "")))</f>
        <v/>
      </c>
      <c r="AO818" s="28" t="str">
        <f t="shared" si="105"/>
        <v/>
      </c>
      <c r="AQ818" s="106" t="str">
        <f t="shared" si="103"/>
        <v/>
      </c>
      <c r="AR818" s="109" t="str">
        <f t="shared" si="106"/>
        <v/>
      </c>
      <c r="AT818" s="134"/>
      <c r="AU818" s="135"/>
      <c r="AV818" s="135"/>
      <c r="AW818" s="115"/>
    </row>
    <row r="819" spans="34:49" ht="15" hidden="1" customHeight="1" x14ac:dyDescent="0.25">
      <c r="AH819" s="28">
        <v>50</v>
      </c>
      <c r="AJ819" s="101" t="str">
        <f t="shared" si="102"/>
        <v/>
      </c>
      <c r="AL819" s="101" t="str">
        <f t="shared" si="104"/>
        <v/>
      </c>
      <c r="AM819" s="28" t="str">
        <f>IF($AL819="", "", IF(IFERROR(INDEX('Training &amp; Accreditation Items'!$F$11:$F$263, MATCH(IFERROR(INDEX($C$11:$C$263, MATCH($AH819, $Z$11:$Z$263, 0)), ""), 'Training &amp; Accreditation Items'!$B$11:$B$263, 0)), "")="", "None", IFERROR(INDEX('Training &amp; Accreditation Items'!$F$11:$F$263, MATCH(IFERROR(INDEX($C$11:$C$263, MATCH($AH819, $Z$11:$Z$263, 0)), ""), 'Training &amp; Accreditation Items'!$B$11:$B$263, 0)), "")))</f>
        <v/>
      </c>
      <c r="AO819" s="28" t="str">
        <f t="shared" si="105"/>
        <v/>
      </c>
      <c r="AQ819" s="106" t="str">
        <f t="shared" si="103"/>
        <v/>
      </c>
      <c r="AR819" s="109" t="str">
        <f t="shared" si="106"/>
        <v/>
      </c>
      <c r="AT819" s="134"/>
      <c r="AU819" s="135"/>
      <c r="AV819" s="135"/>
      <c r="AW819" s="115"/>
    </row>
    <row r="820" spans="34:49" ht="15" hidden="1" customHeight="1" x14ac:dyDescent="0.25">
      <c r="AH820" s="28">
        <v>51</v>
      </c>
      <c r="AJ820" s="101" t="str">
        <f t="shared" si="102"/>
        <v/>
      </c>
      <c r="AL820" s="101" t="str">
        <f t="shared" si="104"/>
        <v/>
      </c>
      <c r="AM820" s="28" t="str">
        <f>IF($AL820="", "", IF(IFERROR(INDEX('Training &amp; Accreditation Items'!$F$11:$F$263, MATCH(IFERROR(INDEX($C$11:$C$263, MATCH($AH820, $Z$11:$Z$263, 0)), ""), 'Training &amp; Accreditation Items'!$B$11:$B$263, 0)), "")="", "None", IFERROR(INDEX('Training &amp; Accreditation Items'!$F$11:$F$263, MATCH(IFERROR(INDEX($C$11:$C$263, MATCH($AH820, $Z$11:$Z$263, 0)), ""), 'Training &amp; Accreditation Items'!$B$11:$B$263, 0)), "")))</f>
        <v/>
      </c>
      <c r="AO820" s="28" t="str">
        <f t="shared" si="105"/>
        <v/>
      </c>
      <c r="AQ820" s="106" t="str">
        <f t="shared" si="103"/>
        <v/>
      </c>
      <c r="AR820" s="109" t="str">
        <f t="shared" si="106"/>
        <v/>
      </c>
      <c r="AT820" s="134"/>
      <c r="AU820" s="135"/>
      <c r="AV820" s="135"/>
      <c r="AW820" s="115"/>
    </row>
    <row r="821" spans="34:49" ht="15" hidden="1" customHeight="1" x14ac:dyDescent="0.25">
      <c r="AH821" s="28">
        <v>52</v>
      </c>
      <c r="AJ821" s="101" t="str">
        <f t="shared" si="102"/>
        <v/>
      </c>
      <c r="AL821" s="101" t="str">
        <f t="shared" si="104"/>
        <v/>
      </c>
      <c r="AM821" s="28" t="str">
        <f>IF($AL821="", "", IF(IFERROR(INDEX('Training &amp; Accreditation Items'!$F$11:$F$263, MATCH(IFERROR(INDEX($C$11:$C$263, MATCH($AH821, $Z$11:$Z$263, 0)), ""), 'Training &amp; Accreditation Items'!$B$11:$B$263, 0)), "")="", "None", IFERROR(INDEX('Training &amp; Accreditation Items'!$F$11:$F$263, MATCH(IFERROR(INDEX($C$11:$C$263, MATCH($AH821, $Z$11:$Z$263, 0)), ""), 'Training &amp; Accreditation Items'!$B$11:$B$263, 0)), "")))</f>
        <v/>
      </c>
      <c r="AO821" s="28" t="str">
        <f t="shared" si="105"/>
        <v/>
      </c>
      <c r="AQ821" s="106" t="str">
        <f t="shared" si="103"/>
        <v/>
      </c>
      <c r="AR821" s="109" t="str">
        <f t="shared" si="106"/>
        <v/>
      </c>
      <c r="AT821" s="134"/>
      <c r="AU821" s="135"/>
      <c r="AV821" s="135"/>
      <c r="AW821" s="115"/>
    </row>
    <row r="822" spans="34:49" ht="15" hidden="1" customHeight="1" x14ac:dyDescent="0.25">
      <c r="AH822" s="28">
        <v>53</v>
      </c>
      <c r="AJ822" s="101" t="str">
        <f t="shared" si="102"/>
        <v/>
      </c>
      <c r="AL822" s="101" t="str">
        <f t="shared" si="104"/>
        <v/>
      </c>
      <c r="AM822" s="28" t="str">
        <f>IF($AL822="", "", IF(IFERROR(INDEX('Training &amp; Accreditation Items'!$F$11:$F$263, MATCH(IFERROR(INDEX($C$11:$C$263, MATCH($AH822, $Z$11:$Z$263, 0)), ""), 'Training &amp; Accreditation Items'!$B$11:$B$263, 0)), "")="", "None", IFERROR(INDEX('Training &amp; Accreditation Items'!$F$11:$F$263, MATCH(IFERROR(INDEX($C$11:$C$263, MATCH($AH822, $Z$11:$Z$263, 0)), ""), 'Training &amp; Accreditation Items'!$B$11:$B$263, 0)), "")))</f>
        <v/>
      </c>
      <c r="AO822" s="28" t="str">
        <f t="shared" si="105"/>
        <v/>
      </c>
      <c r="AQ822" s="106" t="str">
        <f t="shared" si="103"/>
        <v/>
      </c>
      <c r="AR822" s="109" t="str">
        <f t="shared" si="106"/>
        <v/>
      </c>
      <c r="AT822" s="134"/>
      <c r="AU822" s="135"/>
      <c r="AV822" s="135"/>
      <c r="AW822" s="115"/>
    </row>
    <row r="823" spans="34:49" ht="15" hidden="1" customHeight="1" x14ac:dyDescent="0.25">
      <c r="AH823" s="28">
        <v>54</v>
      </c>
      <c r="AJ823" s="101" t="str">
        <f t="shared" si="102"/>
        <v/>
      </c>
      <c r="AL823" s="101" t="str">
        <f t="shared" si="104"/>
        <v/>
      </c>
      <c r="AM823" s="28" t="str">
        <f>IF($AL823="", "", IF(IFERROR(INDEX('Training &amp; Accreditation Items'!$F$11:$F$263, MATCH(IFERROR(INDEX($C$11:$C$263, MATCH($AH823, $Z$11:$Z$263, 0)), ""), 'Training &amp; Accreditation Items'!$B$11:$B$263, 0)), "")="", "None", IFERROR(INDEX('Training &amp; Accreditation Items'!$F$11:$F$263, MATCH(IFERROR(INDEX($C$11:$C$263, MATCH($AH823, $Z$11:$Z$263, 0)), ""), 'Training &amp; Accreditation Items'!$B$11:$B$263, 0)), "")))</f>
        <v/>
      </c>
      <c r="AO823" s="28" t="str">
        <f t="shared" si="105"/>
        <v/>
      </c>
      <c r="AQ823" s="106" t="str">
        <f t="shared" si="103"/>
        <v/>
      </c>
      <c r="AR823" s="109" t="str">
        <f t="shared" si="106"/>
        <v/>
      </c>
      <c r="AT823" s="134"/>
      <c r="AU823" s="135"/>
      <c r="AV823" s="135"/>
      <c r="AW823" s="115"/>
    </row>
    <row r="824" spans="34:49" ht="15" hidden="1" customHeight="1" x14ac:dyDescent="0.25">
      <c r="AH824" s="28">
        <v>55</v>
      </c>
      <c r="AJ824" s="101" t="str">
        <f t="shared" si="102"/>
        <v/>
      </c>
      <c r="AL824" s="101" t="str">
        <f t="shared" si="104"/>
        <v/>
      </c>
      <c r="AM824" s="28" t="str">
        <f>IF($AL824="", "", IF(IFERROR(INDEX('Training &amp; Accreditation Items'!$F$11:$F$263, MATCH(IFERROR(INDEX($C$11:$C$263, MATCH($AH824, $Z$11:$Z$263, 0)), ""), 'Training &amp; Accreditation Items'!$B$11:$B$263, 0)), "")="", "None", IFERROR(INDEX('Training &amp; Accreditation Items'!$F$11:$F$263, MATCH(IFERROR(INDEX($C$11:$C$263, MATCH($AH824, $Z$11:$Z$263, 0)), ""), 'Training &amp; Accreditation Items'!$B$11:$B$263, 0)), "")))</f>
        <v/>
      </c>
      <c r="AO824" s="28" t="str">
        <f t="shared" si="105"/>
        <v/>
      </c>
      <c r="AQ824" s="106" t="str">
        <f t="shared" si="103"/>
        <v/>
      </c>
      <c r="AR824" s="109" t="str">
        <f t="shared" si="106"/>
        <v/>
      </c>
      <c r="AT824" s="134"/>
      <c r="AU824" s="135"/>
      <c r="AV824" s="135"/>
      <c r="AW824" s="115"/>
    </row>
    <row r="825" spans="34:49" ht="15" hidden="1" customHeight="1" x14ac:dyDescent="0.25">
      <c r="AH825" s="28">
        <v>56</v>
      </c>
      <c r="AJ825" s="101" t="str">
        <f t="shared" si="102"/>
        <v/>
      </c>
      <c r="AL825" s="101" t="str">
        <f t="shared" si="104"/>
        <v/>
      </c>
      <c r="AM825" s="28" t="str">
        <f>IF($AL825="", "", IF(IFERROR(INDEX('Training &amp; Accreditation Items'!$F$11:$F$263, MATCH(IFERROR(INDEX($C$11:$C$263, MATCH($AH825, $Z$11:$Z$263, 0)), ""), 'Training &amp; Accreditation Items'!$B$11:$B$263, 0)), "")="", "None", IFERROR(INDEX('Training &amp; Accreditation Items'!$F$11:$F$263, MATCH(IFERROR(INDEX($C$11:$C$263, MATCH($AH825, $Z$11:$Z$263, 0)), ""), 'Training &amp; Accreditation Items'!$B$11:$B$263, 0)), "")))</f>
        <v/>
      </c>
      <c r="AO825" s="28" t="str">
        <f t="shared" si="105"/>
        <v/>
      </c>
      <c r="AQ825" s="106" t="str">
        <f t="shared" si="103"/>
        <v/>
      </c>
      <c r="AR825" s="109" t="str">
        <f t="shared" si="106"/>
        <v/>
      </c>
      <c r="AT825" s="134"/>
      <c r="AU825" s="135"/>
      <c r="AV825" s="135"/>
      <c r="AW825" s="115"/>
    </row>
    <row r="826" spans="34:49" ht="15" hidden="1" customHeight="1" x14ac:dyDescent="0.25">
      <c r="AH826" s="28">
        <v>57</v>
      </c>
      <c r="AJ826" s="101" t="str">
        <f t="shared" si="102"/>
        <v/>
      </c>
      <c r="AL826" s="101" t="str">
        <f t="shared" si="104"/>
        <v/>
      </c>
      <c r="AM826" s="28" t="str">
        <f>IF($AL826="", "", IF(IFERROR(INDEX('Training &amp; Accreditation Items'!$F$11:$F$263, MATCH(IFERROR(INDEX($C$11:$C$263, MATCH($AH826, $Z$11:$Z$263, 0)), ""), 'Training &amp; Accreditation Items'!$B$11:$B$263, 0)), "")="", "None", IFERROR(INDEX('Training &amp; Accreditation Items'!$F$11:$F$263, MATCH(IFERROR(INDEX($C$11:$C$263, MATCH($AH826, $Z$11:$Z$263, 0)), ""), 'Training &amp; Accreditation Items'!$B$11:$B$263, 0)), "")))</f>
        <v/>
      </c>
      <c r="AO826" s="28" t="str">
        <f t="shared" si="105"/>
        <v/>
      </c>
      <c r="AQ826" s="106" t="str">
        <f t="shared" si="103"/>
        <v/>
      </c>
      <c r="AR826" s="109" t="str">
        <f t="shared" si="106"/>
        <v/>
      </c>
      <c r="AT826" s="134"/>
      <c r="AU826" s="135"/>
      <c r="AV826" s="135"/>
      <c r="AW826" s="115"/>
    </row>
    <row r="827" spans="34:49" ht="15" hidden="1" customHeight="1" x14ac:dyDescent="0.25">
      <c r="AH827" s="28">
        <v>58</v>
      </c>
      <c r="AJ827" s="101" t="str">
        <f t="shared" si="102"/>
        <v/>
      </c>
      <c r="AL827" s="101" t="str">
        <f t="shared" si="104"/>
        <v/>
      </c>
      <c r="AM827" s="28" t="str">
        <f>IF($AL827="", "", IF(IFERROR(INDEX('Training &amp; Accreditation Items'!$F$11:$F$263, MATCH(IFERROR(INDEX($C$11:$C$263, MATCH($AH827, $Z$11:$Z$263, 0)), ""), 'Training &amp; Accreditation Items'!$B$11:$B$263, 0)), "")="", "None", IFERROR(INDEX('Training &amp; Accreditation Items'!$F$11:$F$263, MATCH(IFERROR(INDEX($C$11:$C$263, MATCH($AH827, $Z$11:$Z$263, 0)), ""), 'Training &amp; Accreditation Items'!$B$11:$B$263, 0)), "")))</f>
        <v/>
      </c>
      <c r="AO827" s="28" t="str">
        <f t="shared" si="105"/>
        <v/>
      </c>
      <c r="AQ827" s="106" t="str">
        <f t="shared" si="103"/>
        <v/>
      </c>
      <c r="AR827" s="109" t="str">
        <f t="shared" si="106"/>
        <v/>
      </c>
      <c r="AT827" s="134"/>
      <c r="AU827" s="135"/>
      <c r="AV827" s="135"/>
      <c r="AW827" s="115"/>
    </row>
    <row r="828" spans="34:49" ht="15" hidden="1" customHeight="1" x14ac:dyDescent="0.25">
      <c r="AH828" s="28">
        <v>59</v>
      </c>
      <c r="AJ828" s="101" t="str">
        <f t="shared" si="102"/>
        <v/>
      </c>
      <c r="AL828" s="101" t="str">
        <f t="shared" si="104"/>
        <v/>
      </c>
      <c r="AM828" s="28" t="str">
        <f>IF($AL828="", "", IF(IFERROR(INDEX('Training &amp; Accreditation Items'!$F$11:$F$263, MATCH(IFERROR(INDEX($C$11:$C$263, MATCH($AH828, $Z$11:$Z$263, 0)), ""), 'Training &amp; Accreditation Items'!$B$11:$B$263, 0)), "")="", "None", IFERROR(INDEX('Training &amp; Accreditation Items'!$F$11:$F$263, MATCH(IFERROR(INDEX($C$11:$C$263, MATCH($AH828, $Z$11:$Z$263, 0)), ""), 'Training &amp; Accreditation Items'!$B$11:$B$263, 0)), "")))</f>
        <v/>
      </c>
      <c r="AO828" s="28" t="str">
        <f t="shared" si="105"/>
        <v/>
      </c>
      <c r="AQ828" s="106" t="str">
        <f t="shared" si="103"/>
        <v/>
      </c>
      <c r="AR828" s="109" t="str">
        <f t="shared" si="106"/>
        <v/>
      </c>
      <c r="AT828" s="134"/>
      <c r="AU828" s="135"/>
      <c r="AV828" s="135"/>
      <c r="AW828" s="115"/>
    </row>
    <row r="829" spans="34:49" ht="15" hidden="1" customHeight="1" x14ac:dyDescent="0.25">
      <c r="AH829" s="28">
        <v>60</v>
      </c>
      <c r="AJ829" s="101" t="str">
        <f t="shared" si="102"/>
        <v/>
      </c>
      <c r="AL829" s="101" t="str">
        <f t="shared" si="104"/>
        <v/>
      </c>
      <c r="AM829" s="28" t="str">
        <f>IF($AL829="", "", IF(IFERROR(INDEX('Training &amp; Accreditation Items'!$F$11:$F$263, MATCH(IFERROR(INDEX($C$11:$C$263, MATCH($AH829, $Z$11:$Z$263, 0)), ""), 'Training &amp; Accreditation Items'!$B$11:$B$263, 0)), "")="", "None", IFERROR(INDEX('Training &amp; Accreditation Items'!$F$11:$F$263, MATCH(IFERROR(INDEX($C$11:$C$263, MATCH($AH829, $Z$11:$Z$263, 0)), ""), 'Training &amp; Accreditation Items'!$B$11:$B$263, 0)), "")))</f>
        <v/>
      </c>
      <c r="AO829" s="28" t="str">
        <f t="shared" si="105"/>
        <v/>
      </c>
      <c r="AQ829" s="106" t="str">
        <f t="shared" si="103"/>
        <v/>
      </c>
      <c r="AR829" s="109" t="str">
        <f t="shared" si="106"/>
        <v/>
      </c>
      <c r="AT829" s="134"/>
      <c r="AU829" s="135"/>
      <c r="AV829" s="135"/>
      <c r="AW829" s="115"/>
    </row>
    <row r="830" spans="34:49" ht="15" hidden="1" customHeight="1" x14ac:dyDescent="0.25">
      <c r="AH830" s="28">
        <v>61</v>
      </c>
      <c r="AJ830" s="101" t="str">
        <f t="shared" si="102"/>
        <v/>
      </c>
      <c r="AL830" s="101" t="str">
        <f t="shared" si="104"/>
        <v/>
      </c>
      <c r="AM830" s="28" t="str">
        <f>IF($AL830="", "", IF(IFERROR(INDEX('Training &amp; Accreditation Items'!$F$11:$F$263, MATCH(IFERROR(INDEX($C$11:$C$263, MATCH($AH830, $Z$11:$Z$263, 0)), ""), 'Training &amp; Accreditation Items'!$B$11:$B$263, 0)), "")="", "None", IFERROR(INDEX('Training &amp; Accreditation Items'!$F$11:$F$263, MATCH(IFERROR(INDEX($C$11:$C$263, MATCH($AH830, $Z$11:$Z$263, 0)), ""), 'Training &amp; Accreditation Items'!$B$11:$B$263, 0)), "")))</f>
        <v/>
      </c>
      <c r="AO830" s="28" t="str">
        <f t="shared" si="105"/>
        <v/>
      </c>
      <c r="AQ830" s="106" t="str">
        <f t="shared" si="103"/>
        <v/>
      </c>
      <c r="AR830" s="109" t="str">
        <f t="shared" si="106"/>
        <v/>
      </c>
      <c r="AT830" s="134"/>
      <c r="AU830" s="135"/>
      <c r="AV830" s="135"/>
      <c r="AW830" s="115"/>
    </row>
    <row r="831" spans="34:49" ht="15" hidden="1" customHeight="1" x14ac:dyDescent="0.25">
      <c r="AH831" s="28">
        <v>62</v>
      </c>
      <c r="AJ831" s="101" t="str">
        <f t="shared" si="102"/>
        <v/>
      </c>
      <c r="AL831" s="101" t="str">
        <f t="shared" si="104"/>
        <v/>
      </c>
      <c r="AM831" s="28" t="str">
        <f>IF($AL831="", "", IF(IFERROR(INDEX('Training &amp; Accreditation Items'!$F$11:$F$263, MATCH(IFERROR(INDEX($C$11:$C$263, MATCH($AH831, $Z$11:$Z$263, 0)), ""), 'Training &amp; Accreditation Items'!$B$11:$B$263, 0)), "")="", "None", IFERROR(INDEX('Training &amp; Accreditation Items'!$F$11:$F$263, MATCH(IFERROR(INDEX($C$11:$C$263, MATCH($AH831, $Z$11:$Z$263, 0)), ""), 'Training &amp; Accreditation Items'!$B$11:$B$263, 0)), "")))</f>
        <v/>
      </c>
      <c r="AO831" s="28" t="str">
        <f t="shared" si="105"/>
        <v/>
      </c>
      <c r="AQ831" s="106" t="str">
        <f t="shared" si="103"/>
        <v/>
      </c>
      <c r="AR831" s="109" t="str">
        <f t="shared" si="106"/>
        <v/>
      </c>
      <c r="AT831" s="134"/>
      <c r="AU831" s="135"/>
      <c r="AV831" s="135"/>
      <c r="AW831" s="115"/>
    </row>
    <row r="832" spans="34:49" ht="15" hidden="1" customHeight="1" x14ac:dyDescent="0.25">
      <c r="AH832" s="28">
        <v>63</v>
      </c>
      <c r="AJ832" s="101" t="str">
        <f t="shared" si="102"/>
        <v/>
      </c>
      <c r="AL832" s="101" t="str">
        <f t="shared" si="104"/>
        <v/>
      </c>
      <c r="AM832" s="28" t="str">
        <f>IF($AL832="", "", IF(IFERROR(INDEX('Training &amp; Accreditation Items'!$F$11:$F$263, MATCH(IFERROR(INDEX($C$11:$C$263, MATCH($AH832, $Z$11:$Z$263, 0)), ""), 'Training &amp; Accreditation Items'!$B$11:$B$263, 0)), "")="", "None", IFERROR(INDEX('Training &amp; Accreditation Items'!$F$11:$F$263, MATCH(IFERROR(INDEX($C$11:$C$263, MATCH($AH832, $Z$11:$Z$263, 0)), ""), 'Training &amp; Accreditation Items'!$B$11:$B$263, 0)), "")))</f>
        <v/>
      </c>
      <c r="AO832" s="28" t="str">
        <f t="shared" si="105"/>
        <v/>
      </c>
      <c r="AQ832" s="106" t="str">
        <f t="shared" si="103"/>
        <v/>
      </c>
      <c r="AR832" s="109" t="str">
        <f t="shared" si="106"/>
        <v/>
      </c>
      <c r="AT832" s="134"/>
      <c r="AU832" s="135"/>
      <c r="AV832" s="135"/>
      <c r="AW832" s="115"/>
    </row>
    <row r="833" spans="34:49" ht="15" hidden="1" customHeight="1" x14ac:dyDescent="0.25">
      <c r="AH833" s="28">
        <v>64</v>
      </c>
      <c r="AJ833" s="101" t="str">
        <f t="shared" si="102"/>
        <v/>
      </c>
      <c r="AL833" s="101" t="str">
        <f t="shared" si="104"/>
        <v/>
      </c>
      <c r="AM833" s="28" t="str">
        <f>IF($AL833="", "", IF(IFERROR(INDEX('Training &amp; Accreditation Items'!$F$11:$F$263, MATCH(IFERROR(INDEX($C$11:$C$263, MATCH($AH833, $Z$11:$Z$263, 0)), ""), 'Training &amp; Accreditation Items'!$B$11:$B$263, 0)), "")="", "None", IFERROR(INDEX('Training &amp; Accreditation Items'!$F$11:$F$263, MATCH(IFERROR(INDEX($C$11:$C$263, MATCH($AH833, $Z$11:$Z$263, 0)), ""), 'Training &amp; Accreditation Items'!$B$11:$B$263, 0)), "")))</f>
        <v/>
      </c>
      <c r="AO833" s="28" t="str">
        <f t="shared" si="105"/>
        <v/>
      </c>
      <c r="AQ833" s="106" t="str">
        <f t="shared" si="103"/>
        <v/>
      </c>
      <c r="AR833" s="109" t="str">
        <f t="shared" si="106"/>
        <v/>
      </c>
      <c r="AT833" s="134"/>
      <c r="AU833" s="135"/>
      <c r="AV833" s="135"/>
      <c r="AW833" s="115"/>
    </row>
    <row r="834" spans="34:49" ht="15" hidden="1" customHeight="1" x14ac:dyDescent="0.25">
      <c r="AH834" s="28">
        <v>65</v>
      </c>
      <c r="AJ834" s="101" t="str">
        <f t="shared" ref="AJ834:AJ897" si="107">IF(AJ581="", "", DATE(YEAR($AJ75), MONTH(AJ581)+$X75, DAY(AJ581)))</f>
        <v/>
      </c>
      <c r="AL834" s="101" t="str">
        <f t="shared" si="104"/>
        <v/>
      </c>
      <c r="AM834" s="28" t="str">
        <f>IF($AL834="", "", IF(IFERROR(INDEX('Training &amp; Accreditation Items'!$F$11:$F$263, MATCH(IFERROR(INDEX($C$11:$C$263, MATCH($AH834, $Z$11:$Z$263, 0)), ""), 'Training &amp; Accreditation Items'!$B$11:$B$263, 0)), "")="", "None", IFERROR(INDEX('Training &amp; Accreditation Items'!$F$11:$F$263, MATCH(IFERROR(INDEX($C$11:$C$263, MATCH($AH834, $Z$11:$Z$263, 0)), ""), 'Training &amp; Accreditation Items'!$B$11:$B$263, 0)), "")))</f>
        <v/>
      </c>
      <c r="AO834" s="28" t="str">
        <f t="shared" si="105"/>
        <v/>
      </c>
      <c r="AQ834" s="106" t="str">
        <f t="shared" si="103"/>
        <v/>
      </c>
      <c r="AR834" s="109" t="str">
        <f t="shared" si="106"/>
        <v/>
      </c>
      <c r="AT834" s="134"/>
      <c r="AU834" s="135"/>
      <c r="AV834" s="135"/>
      <c r="AW834" s="115"/>
    </row>
    <row r="835" spans="34:49" ht="15" hidden="1" customHeight="1" x14ac:dyDescent="0.25">
      <c r="AH835" s="28">
        <v>66</v>
      </c>
      <c r="AJ835" s="101" t="str">
        <f t="shared" si="107"/>
        <v/>
      </c>
      <c r="AL835" s="101" t="str">
        <f t="shared" si="104"/>
        <v/>
      </c>
      <c r="AM835" s="28" t="str">
        <f>IF($AL835="", "", IF(IFERROR(INDEX('Training &amp; Accreditation Items'!$F$11:$F$263, MATCH(IFERROR(INDEX($C$11:$C$263, MATCH($AH835, $Z$11:$Z$263, 0)), ""), 'Training &amp; Accreditation Items'!$B$11:$B$263, 0)), "")="", "None", IFERROR(INDEX('Training &amp; Accreditation Items'!$F$11:$F$263, MATCH(IFERROR(INDEX($C$11:$C$263, MATCH($AH835, $Z$11:$Z$263, 0)), ""), 'Training &amp; Accreditation Items'!$B$11:$B$263, 0)), "")))</f>
        <v/>
      </c>
      <c r="AO835" s="28" t="str">
        <f t="shared" si="105"/>
        <v/>
      </c>
      <c r="AQ835" s="106" t="str">
        <f t="shared" si="103"/>
        <v/>
      </c>
      <c r="AR835" s="109" t="str">
        <f t="shared" si="106"/>
        <v/>
      </c>
      <c r="AT835" s="134"/>
      <c r="AU835" s="135"/>
      <c r="AV835" s="135"/>
      <c r="AW835" s="115"/>
    </row>
    <row r="836" spans="34:49" ht="15" hidden="1" customHeight="1" x14ac:dyDescent="0.25">
      <c r="AH836" s="28">
        <v>67</v>
      </c>
      <c r="AJ836" s="101" t="str">
        <f t="shared" si="107"/>
        <v/>
      </c>
      <c r="AL836" s="101" t="str">
        <f t="shared" si="104"/>
        <v/>
      </c>
      <c r="AM836" s="28" t="str">
        <f>IF($AL836="", "", IF(IFERROR(INDEX('Training &amp; Accreditation Items'!$F$11:$F$263, MATCH(IFERROR(INDEX($C$11:$C$263, MATCH($AH836, $Z$11:$Z$263, 0)), ""), 'Training &amp; Accreditation Items'!$B$11:$B$263, 0)), "")="", "None", IFERROR(INDEX('Training &amp; Accreditation Items'!$F$11:$F$263, MATCH(IFERROR(INDEX($C$11:$C$263, MATCH($AH836, $Z$11:$Z$263, 0)), ""), 'Training &amp; Accreditation Items'!$B$11:$B$263, 0)), "")))</f>
        <v/>
      </c>
      <c r="AO836" s="28" t="str">
        <f t="shared" si="105"/>
        <v/>
      </c>
      <c r="AQ836" s="106" t="str">
        <f t="shared" si="103"/>
        <v/>
      </c>
      <c r="AR836" s="109" t="str">
        <f t="shared" si="106"/>
        <v/>
      </c>
      <c r="AT836" s="134"/>
      <c r="AU836" s="135"/>
      <c r="AV836" s="135"/>
      <c r="AW836" s="115"/>
    </row>
    <row r="837" spans="34:49" ht="15" hidden="1" customHeight="1" x14ac:dyDescent="0.25">
      <c r="AH837" s="28">
        <v>68</v>
      </c>
      <c r="AJ837" s="101" t="str">
        <f t="shared" si="107"/>
        <v/>
      </c>
      <c r="AL837" s="101" t="str">
        <f t="shared" si="104"/>
        <v/>
      </c>
      <c r="AM837" s="28" t="str">
        <f>IF($AL837="", "", IF(IFERROR(INDEX('Training &amp; Accreditation Items'!$F$11:$F$263, MATCH(IFERROR(INDEX($C$11:$C$263, MATCH($AH837, $Z$11:$Z$263, 0)), ""), 'Training &amp; Accreditation Items'!$B$11:$B$263, 0)), "")="", "None", IFERROR(INDEX('Training &amp; Accreditation Items'!$F$11:$F$263, MATCH(IFERROR(INDEX($C$11:$C$263, MATCH($AH837, $Z$11:$Z$263, 0)), ""), 'Training &amp; Accreditation Items'!$B$11:$B$263, 0)), "")))</f>
        <v/>
      </c>
      <c r="AO837" s="28" t="str">
        <f t="shared" si="105"/>
        <v/>
      </c>
      <c r="AQ837" s="106" t="str">
        <f t="shared" si="103"/>
        <v/>
      </c>
      <c r="AR837" s="109" t="str">
        <f t="shared" si="106"/>
        <v/>
      </c>
      <c r="AT837" s="134"/>
      <c r="AU837" s="135"/>
      <c r="AV837" s="135"/>
      <c r="AW837" s="115"/>
    </row>
    <row r="838" spans="34:49" ht="15" hidden="1" customHeight="1" x14ac:dyDescent="0.25">
      <c r="AH838" s="28">
        <v>69</v>
      </c>
      <c r="AJ838" s="101" t="str">
        <f t="shared" si="107"/>
        <v/>
      </c>
      <c r="AL838" s="101" t="str">
        <f t="shared" si="104"/>
        <v/>
      </c>
      <c r="AM838" s="28" t="str">
        <f>IF($AL838="", "", IF(IFERROR(INDEX('Training &amp; Accreditation Items'!$F$11:$F$263, MATCH(IFERROR(INDEX($C$11:$C$263, MATCH($AH838, $Z$11:$Z$263, 0)), ""), 'Training &amp; Accreditation Items'!$B$11:$B$263, 0)), "")="", "None", IFERROR(INDEX('Training &amp; Accreditation Items'!$F$11:$F$263, MATCH(IFERROR(INDEX($C$11:$C$263, MATCH($AH838, $Z$11:$Z$263, 0)), ""), 'Training &amp; Accreditation Items'!$B$11:$B$263, 0)), "")))</f>
        <v/>
      </c>
      <c r="AO838" s="28" t="str">
        <f t="shared" si="105"/>
        <v/>
      </c>
      <c r="AQ838" s="106" t="str">
        <f t="shared" si="103"/>
        <v/>
      </c>
      <c r="AR838" s="109" t="str">
        <f t="shared" si="106"/>
        <v/>
      </c>
      <c r="AT838" s="134"/>
      <c r="AU838" s="135"/>
      <c r="AV838" s="135"/>
      <c r="AW838" s="115"/>
    </row>
    <row r="839" spans="34:49" ht="15" hidden="1" customHeight="1" x14ac:dyDescent="0.25">
      <c r="AH839" s="28">
        <v>70</v>
      </c>
      <c r="AJ839" s="101" t="str">
        <f t="shared" si="107"/>
        <v/>
      </c>
      <c r="AL839" s="101" t="str">
        <f t="shared" si="104"/>
        <v/>
      </c>
      <c r="AM839" s="28" t="str">
        <f>IF($AL839="", "", IF(IFERROR(INDEX('Training &amp; Accreditation Items'!$F$11:$F$263, MATCH(IFERROR(INDEX($C$11:$C$263, MATCH($AH839, $Z$11:$Z$263, 0)), ""), 'Training &amp; Accreditation Items'!$B$11:$B$263, 0)), "")="", "None", IFERROR(INDEX('Training &amp; Accreditation Items'!$F$11:$F$263, MATCH(IFERROR(INDEX($C$11:$C$263, MATCH($AH839, $Z$11:$Z$263, 0)), ""), 'Training &amp; Accreditation Items'!$B$11:$B$263, 0)), "")))</f>
        <v/>
      </c>
      <c r="AO839" s="28" t="str">
        <f t="shared" si="105"/>
        <v/>
      </c>
      <c r="AQ839" s="106" t="str">
        <f t="shared" si="103"/>
        <v/>
      </c>
      <c r="AR839" s="109" t="str">
        <f t="shared" si="106"/>
        <v/>
      </c>
      <c r="AT839" s="134"/>
      <c r="AU839" s="135"/>
      <c r="AV839" s="135"/>
      <c r="AW839" s="115"/>
    </row>
    <row r="840" spans="34:49" ht="15" hidden="1" customHeight="1" x14ac:dyDescent="0.25">
      <c r="AH840" s="28">
        <v>71</v>
      </c>
      <c r="AJ840" s="101" t="str">
        <f t="shared" si="107"/>
        <v/>
      </c>
      <c r="AL840" s="101" t="str">
        <f t="shared" si="104"/>
        <v/>
      </c>
      <c r="AM840" s="28" t="str">
        <f>IF($AL840="", "", IF(IFERROR(INDEX('Training &amp; Accreditation Items'!$F$11:$F$263, MATCH(IFERROR(INDEX($C$11:$C$263, MATCH($AH840, $Z$11:$Z$263, 0)), ""), 'Training &amp; Accreditation Items'!$B$11:$B$263, 0)), "")="", "None", IFERROR(INDEX('Training &amp; Accreditation Items'!$F$11:$F$263, MATCH(IFERROR(INDEX($C$11:$C$263, MATCH($AH840, $Z$11:$Z$263, 0)), ""), 'Training &amp; Accreditation Items'!$B$11:$B$263, 0)), "")))</f>
        <v/>
      </c>
      <c r="AO840" s="28" t="str">
        <f t="shared" si="105"/>
        <v/>
      </c>
      <c r="AQ840" s="106" t="str">
        <f t="shared" si="103"/>
        <v/>
      </c>
      <c r="AR840" s="109" t="str">
        <f t="shared" si="106"/>
        <v/>
      </c>
      <c r="AT840" s="134"/>
      <c r="AU840" s="135"/>
      <c r="AV840" s="135"/>
      <c r="AW840" s="115"/>
    </row>
    <row r="841" spans="34:49" ht="15" hidden="1" customHeight="1" x14ac:dyDescent="0.25">
      <c r="AH841" s="28">
        <v>72</v>
      </c>
      <c r="AJ841" s="101" t="str">
        <f t="shared" si="107"/>
        <v/>
      </c>
      <c r="AL841" s="101" t="str">
        <f t="shared" si="104"/>
        <v/>
      </c>
      <c r="AM841" s="28" t="str">
        <f>IF($AL841="", "", IF(IFERROR(INDEX('Training &amp; Accreditation Items'!$F$11:$F$263, MATCH(IFERROR(INDEX($C$11:$C$263, MATCH($AH841, $Z$11:$Z$263, 0)), ""), 'Training &amp; Accreditation Items'!$B$11:$B$263, 0)), "")="", "None", IFERROR(INDEX('Training &amp; Accreditation Items'!$F$11:$F$263, MATCH(IFERROR(INDEX($C$11:$C$263, MATCH($AH841, $Z$11:$Z$263, 0)), ""), 'Training &amp; Accreditation Items'!$B$11:$B$263, 0)), "")))</f>
        <v/>
      </c>
      <c r="AO841" s="28" t="str">
        <f t="shared" si="105"/>
        <v/>
      </c>
      <c r="AQ841" s="106" t="str">
        <f t="shared" si="103"/>
        <v/>
      </c>
      <c r="AR841" s="109" t="str">
        <f t="shared" si="106"/>
        <v/>
      </c>
      <c r="AT841" s="134"/>
      <c r="AU841" s="135"/>
      <c r="AV841" s="135"/>
      <c r="AW841" s="115"/>
    </row>
    <row r="842" spans="34:49" ht="15" hidden="1" customHeight="1" x14ac:dyDescent="0.25">
      <c r="AH842" s="28">
        <v>73</v>
      </c>
      <c r="AJ842" s="101" t="str">
        <f t="shared" si="107"/>
        <v/>
      </c>
      <c r="AL842" s="101" t="str">
        <f t="shared" si="104"/>
        <v/>
      </c>
      <c r="AM842" s="28" t="str">
        <f>IF($AL842="", "", IF(IFERROR(INDEX('Training &amp; Accreditation Items'!$F$11:$F$263, MATCH(IFERROR(INDEX($C$11:$C$263, MATCH($AH842, $Z$11:$Z$263, 0)), ""), 'Training &amp; Accreditation Items'!$B$11:$B$263, 0)), "")="", "None", IFERROR(INDEX('Training &amp; Accreditation Items'!$F$11:$F$263, MATCH(IFERROR(INDEX($C$11:$C$263, MATCH($AH842, $Z$11:$Z$263, 0)), ""), 'Training &amp; Accreditation Items'!$B$11:$B$263, 0)), "")))</f>
        <v/>
      </c>
      <c r="AO842" s="28" t="str">
        <f t="shared" si="105"/>
        <v/>
      </c>
      <c r="AQ842" s="106" t="str">
        <f t="shared" si="103"/>
        <v/>
      </c>
      <c r="AR842" s="109" t="str">
        <f t="shared" si="106"/>
        <v/>
      </c>
      <c r="AT842" s="134"/>
      <c r="AU842" s="135"/>
      <c r="AV842" s="135"/>
      <c r="AW842" s="115"/>
    </row>
    <row r="843" spans="34:49" ht="15" hidden="1" customHeight="1" x14ac:dyDescent="0.25">
      <c r="AH843" s="28">
        <v>74</v>
      </c>
      <c r="AJ843" s="101" t="str">
        <f t="shared" si="107"/>
        <v/>
      </c>
      <c r="AL843" s="101" t="str">
        <f t="shared" si="104"/>
        <v/>
      </c>
      <c r="AM843" s="28" t="str">
        <f>IF($AL843="", "", IF(IFERROR(INDEX('Training &amp; Accreditation Items'!$F$11:$F$263, MATCH(IFERROR(INDEX($C$11:$C$263, MATCH($AH843, $Z$11:$Z$263, 0)), ""), 'Training &amp; Accreditation Items'!$B$11:$B$263, 0)), "")="", "None", IFERROR(INDEX('Training &amp; Accreditation Items'!$F$11:$F$263, MATCH(IFERROR(INDEX($C$11:$C$263, MATCH($AH843, $Z$11:$Z$263, 0)), ""), 'Training &amp; Accreditation Items'!$B$11:$B$263, 0)), "")))</f>
        <v/>
      </c>
      <c r="AO843" s="28" t="str">
        <f t="shared" si="105"/>
        <v/>
      </c>
      <c r="AQ843" s="106" t="str">
        <f t="shared" ref="AQ843:AQ906" si="108">IF($AL843="", "", IFERROR(INDEX($I$11:$I$263, MATCH($AH843, $Z$11:$Z$263, 0)), ""))</f>
        <v/>
      </c>
      <c r="AR843" s="109" t="str">
        <f t="shared" si="106"/>
        <v/>
      </c>
      <c r="AT843" s="134"/>
      <c r="AU843" s="135"/>
      <c r="AV843" s="135"/>
      <c r="AW843" s="115"/>
    </row>
    <row r="844" spans="34:49" ht="15" hidden="1" customHeight="1" x14ac:dyDescent="0.25">
      <c r="AH844" s="28">
        <v>75</v>
      </c>
      <c r="AJ844" s="101" t="str">
        <f t="shared" si="107"/>
        <v/>
      </c>
      <c r="AL844" s="101" t="str">
        <f t="shared" ref="AL844:AL907" si="109">IF($AJ844="", "", IF(OR($AJ844&lt;$AJ$5, $AJ844&gt;$AJ$6), "", $AJ844))</f>
        <v/>
      </c>
      <c r="AM844" s="28" t="str">
        <f>IF($AL844="", "", IF(IFERROR(INDEX('Training &amp; Accreditation Items'!$F$11:$F$263, MATCH(IFERROR(INDEX($C$11:$C$263, MATCH($AH844, $Z$11:$Z$263, 0)), ""), 'Training &amp; Accreditation Items'!$B$11:$B$263, 0)), "")="", "None", IFERROR(INDEX('Training &amp; Accreditation Items'!$F$11:$F$263, MATCH(IFERROR(INDEX($C$11:$C$263, MATCH($AH844, $Z$11:$Z$263, 0)), ""), 'Training &amp; Accreditation Items'!$B$11:$B$263, 0)), "")))</f>
        <v/>
      </c>
      <c r="AO844" s="28" t="str">
        <f t="shared" ref="AO844:AO907" si="110">IF($AL844="", "", TEXT($AL844, "mmm yyyy"))</f>
        <v/>
      </c>
      <c r="AQ844" s="106" t="str">
        <f t="shared" si="108"/>
        <v/>
      </c>
      <c r="AR844" s="109" t="str">
        <f t="shared" ref="AR844:AR907" si="111">IF($AO844="", "", CONCATENATE($AO844, " - ", $AM844))</f>
        <v/>
      </c>
      <c r="AT844" s="134"/>
      <c r="AU844" s="135"/>
      <c r="AV844" s="135"/>
      <c r="AW844" s="115"/>
    </row>
    <row r="845" spans="34:49" ht="15" hidden="1" customHeight="1" x14ac:dyDescent="0.25">
      <c r="AH845" s="28">
        <v>76</v>
      </c>
      <c r="AJ845" s="101" t="str">
        <f t="shared" si="107"/>
        <v/>
      </c>
      <c r="AL845" s="101" t="str">
        <f t="shared" si="109"/>
        <v/>
      </c>
      <c r="AM845" s="28" t="str">
        <f>IF($AL845="", "", IF(IFERROR(INDEX('Training &amp; Accreditation Items'!$F$11:$F$263, MATCH(IFERROR(INDEX($C$11:$C$263, MATCH($AH845, $Z$11:$Z$263, 0)), ""), 'Training &amp; Accreditation Items'!$B$11:$B$263, 0)), "")="", "None", IFERROR(INDEX('Training &amp; Accreditation Items'!$F$11:$F$263, MATCH(IFERROR(INDEX($C$11:$C$263, MATCH($AH845, $Z$11:$Z$263, 0)), ""), 'Training &amp; Accreditation Items'!$B$11:$B$263, 0)), "")))</f>
        <v/>
      </c>
      <c r="AO845" s="28" t="str">
        <f t="shared" si="110"/>
        <v/>
      </c>
      <c r="AQ845" s="106" t="str">
        <f t="shared" si="108"/>
        <v/>
      </c>
      <c r="AR845" s="109" t="str">
        <f t="shared" si="111"/>
        <v/>
      </c>
      <c r="AT845" s="134"/>
      <c r="AU845" s="135"/>
      <c r="AV845" s="135"/>
      <c r="AW845" s="115"/>
    </row>
    <row r="846" spans="34:49" ht="15" hidden="1" customHeight="1" x14ac:dyDescent="0.25">
      <c r="AH846" s="28">
        <v>77</v>
      </c>
      <c r="AJ846" s="101" t="str">
        <f t="shared" si="107"/>
        <v/>
      </c>
      <c r="AL846" s="101" t="str">
        <f t="shared" si="109"/>
        <v/>
      </c>
      <c r="AM846" s="28" t="str">
        <f>IF($AL846="", "", IF(IFERROR(INDEX('Training &amp; Accreditation Items'!$F$11:$F$263, MATCH(IFERROR(INDEX($C$11:$C$263, MATCH($AH846, $Z$11:$Z$263, 0)), ""), 'Training &amp; Accreditation Items'!$B$11:$B$263, 0)), "")="", "None", IFERROR(INDEX('Training &amp; Accreditation Items'!$F$11:$F$263, MATCH(IFERROR(INDEX($C$11:$C$263, MATCH($AH846, $Z$11:$Z$263, 0)), ""), 'Training &amp; Accreditation Items'!$B$11:$B$263, 0)), "")))</f>
        <v/>
      </c>
      <c r="AO846" s="28" t="str">
        <f t="shared" si="110"/>
        <v/>
      </c>
      <c r="AQ846" s="106" t="str">
        <f t="shared" si="108"/>
        <v/>
      </c>
      <c r="AR846" s="109" t="str">
        <f t="shared" si="111"/>
        <v/>
      </c>
      <c r="AT846" s="134"/>
      <c r="AU846" s="135"/>
      <c r="AV846" s="135"/>
      <c r="AW846" s="115"/>
    </row>
    <row r="847" spans="34:49" ht="15" hidden="1" customHeight="1" x14ac:dyDescent="0.25">
      <c r="AH847" s="28">
        <v>78</v>
      </c>
      <c r="AJ847" s="101" t="str">
        <f t="shared" si="107"/>
        <v/>
      </c>
      <c r="AL847" s="101" t="str">
        <f t="shared" si="109"/>
        <v/>
      </c>
      <c r="AM847" s="28" t="str">
        <f>IF($AL847="", "", IF(IFERROR(INDEX('Training &amp; Accreditation Items'!$F$11:$F$263, MATCH(IFERROR(INDEX($C$11:$C$263, MATCH($AH847, $Z$11:$Z$263, 0)), ""), 'Training &amp; Accreditation Items'!$B$11:$B$263, 0)), "")="", "None", IFERROR(INDEX('Training &amp; Accreditation Items'!$F$11:$F$263, MATCH(IFERROR(INDEX($C$11:$C$263, MATCH($AH847, $Z$11:$Z$263, 0)), ""), 'Training &amp; Accreditation Items'!$B$11:$B$263, 0)), "")))</f>
        <v/>
      </c>
      <c r="AO847" s="28" t="str">
        <f t="shared" si="110"/>
        <v/>
      </c>
      <c r="AQ847" s="106" t="str">
        <f t="shared" si="108"/>
        <v/>
      </c>
      <c r="AR847" s="109" t="str">
        <f t="shared" si="111"/>
        <v/>
      </c>
      <c r="AT847" s="134"/>
      <c r="AU847" s="135"/>
      <c r="AV847" s="135"/>
      <c r="AW847" s="115"/>
    </row>
    <row r="848" spans="34:49" ht="15" hidden="1" customHeight="1" x14ac:dyDescent="0.25">
      <c r="AH848" s="28">
        <v>79</v>
      </c>
      <c r="AJ848" s="101" t="str">
        <f t="shared" si="107"/>
        <v/>
      </c>
      <c r="AL848" s="101" t="str">
        <f t="shared" si="109"/>
        <v/>
      </c>
      <c r="AM848" s="28" t="str">
        <f>IF($AL848="", "", IF(IFERROR(INDEX('Training &amp; Accreditation Items'!$F$11:$F$263, MATCH(IFERROR(INDEX($C$11:$C$263, MATCH($AH848, $Z$11:$Z$263, 0)), ""), 'Training &amp; Accreditation Items'!$B$11:$B$263, 0)), "")="", "None", IFERROR(INDEX('Training &amp; Accreditation Items'!$F$11:$F$263, MATCH(IFERROR(INDEX($C$11:$C$263, MATCH($AH848, $Z$11:$Z$263, 0)), ""), 'Training &amp; Accreditation Items'!$B$11:$B$263, 0)), "")))</f>
        <v/>
      </c>
      <c r="AO848" s="28" t="str">
        <f t="shared" si="110"/>
        <v/>
      </c>
      <c r="AQ848" s="106" t="str">
        <f t="shared" si="108"/>
        <v/>
      </c>
      <c r="AR848" s="109" t="str">
        <f t="shared" si="111"/>
        <v/>
      </c>
      <c r="AT848" s="134"/>
      <c r="AU848" s="135"/>
      <c r="AV848" s="135"/>
      <c r="AW848" s="115"/>
    </row>
    <row r="849" spans="34:49" ht="15" hidden="1" customHeight="1" x14ac:dyDescent="0.25">
      <c r="AH849" s="28">
        <v>80</v>
      </c>
      <c r="AJ849" s="101" t="str">
        <f t="shared" si="107"/>
        <v/>
      </c>
      <c r="AL849" s="101" t="str">
        <f t="shared" si="109"/>
        <v/>
      </c>
      <c r="AM849" s="28" t="str">
        <f>IF($AL849="", "", IF(IFERROR(INDEX('Training &amp; Accreditation Items'!$F$11:$F$263, MATCH(IFERROR(INDEX($C$11:$C$263, MATCH($AH849, $Z$11:$Z$263, 0)), ""), 'Training &amp; Accreditation Items'!$B$11:$B$263, 0)), "")="", "None", IFERROR(INDEX('Training &amp; Accreditation Items'!$F$11:$F$263, MATCH(IFERROR(INDEX($C$11:$C$263, MATCH($AH849, $Z$11:$Z$263, 0)), ""), 'Training &amp; Accreditation Items'!$B$11:$B$263, 0)), "")))</f>
        <v/>
      </c>
      <c r="AO849" s="28" t="str">
        <f t="shared" si="110"/>
        <v/>
      </c>
      <c r="AQ849" s="106" t="str">
        <f t="shared" si="108"/>
        <v/>
      </c>
      <c r="AR849" s="109" t="str">
        <f t="shared" si="111"/>
        <v/>
      </c>
      <c r="AT849" s="134"/>
      <c r="AU849" s="135"/>
      <c r="AV849" s="135"/>
      <c r="AW849" s="115"/>
    </row>
    <row r="850" spans="34:49" ht="15" hidden="1" customHeight="1" x14ac:dyDescent="0.25">
      <c r="AH850" s="28">
        <v>81</v>
      </c>
      <c r="AJ850" s="101" t="str">
        <f t="shared" si="107"/>
        <v/>
      </c>
      <c r="AL850" s="101" t="str">
        <f t="shared" si="109"/>
        <v/>
      </c>
      <c r="AM850" s="28" t="str">
        <f>IF($AL850="", "", IF(IFERROR(INDEX('Training &amp; Accreditation Items'!$F$11:$F$263, MATCH(IFERROR(INDEX($C$11:$C$263, MATCH($AH850, $Z$11:$Z$263, 0)), ""), 'Training &amp; Accreditation Items'!$B$11:$B$263, 0)), "")="", "None", IFERROR(INDEX('Training &amp; Accreditation Items'!$F$11:$F$263, MATCH(IFERROR(INDEX($C$11:$C$263, MATCH($AH850, $Z$11:$Z$263, 0)), ""), 'Training &amp; Accreditation Items'!$B$11:$B$263, 0)), "")))</f>
        <v/>
      </c>
      <c r="AO850" s="28" t="str">
        <f t="shared" si="110"/>
        <v/>
      </c>
      <c r="AQ850" s="106" t="str">
        <f t="shared" si="108"/>
        <v/>
      </c>
      <c r="AR850" s="109" t="str">
        <f t="shared" si="111"/>
        <v/>
      </c>
      <c r="AT850" s="134"/>
      <c r="AU850" s="135"/>
      <c r="AV850" s="135"/>
      <c r="AW850" s="115"/>
    </row>
    <row r="851" spans="34:49" ht="15" hidden="1" customHeight="1" x14ac:dyDescent="0.25">
      <c r="AH851" s="28">
        <v>82</v>
      </c>
      <c r="AJ851" s="101" t="str">
        <f t="shared" si="107"/>
        <v/>
      </c>
      <c r="AL851" s="101" t="str">
        <f t="shared" si="109"/>
        <v/>
      </c>
      <c r="AM851" s="28" t="str">
        <f>IF($AL851="", "", IF(IFERROR(INDEX('Training &amp; Accreditation Items'!$F$11:$F$263, MATCH(IFERROR(INDEX($C$11:$C$263, MATCH($AH851, $Z$11:$Z$263, 0)), ""), 'Training &amp; Accreditation Items'!$B$11:$B$263, 0)), "")="", "None", IFERROR(INDEX('Training &amp; Accreditation Items'!$F$11:$F$263, MATCH(IFERROR(INDEX($C$11:$C$263, MATCH($AH851, $Z$11:$Z$263, 0)), ""), 'Training &amp; Accreditation Items'!$B$11:$B$263, 0)), "")))</f>
        <v/>
      </c>
      <c r="AO851" s="28" t="str">
        <f t="shared" si="110"/>
        <v/>
      </c>
      <c r="AQ851" s="106" t="str">
        <f t="shared" si="108"/>
        <v/>
      </c>
      <c r="AR851" s="109" t="str">
        <f t="shared" si="111"/>
        <v/>
      </c>
      <c r="AT851" s="134"/>
      <c r="AU851" s="135"/>
      <c r="AV851" s="135"/>
      <c r="AW851" s="115"/>
    </row>
    <row r="852" spans="34:49" ht="15" hidden="1" customHeight="1" x14ac:dyDescent="0.25">
      <c r="AH852" s="28">
        <v>83</v>
      </c>
      <c r="AJ852" s="101" t="str">
        <f t="shared" si="107"/>
        <v/>
      </c>
      <c r="AL852" s="101" t="str">
        <f t="shared" si="109"/>
        <v/>
      </c>
      <c r="AM852" s="28" t="str">
        <f>IF($AL852="", "", IF(IFERROR(INDEX('Training &amp; Accreditation Items'!$F$11:$F$263, MATCH(IFERROR(INDEX($C$11:$C$263, MATCH($AH852, $Z$11:$Z$263, 0)), ""), 'Training &amp; Accreditation Items'!$B$11:$B$263, 0)), "")="", "None", IFERROR(INDEX('Training &amp; Accreditation Items'!$F$11:$F$263, MATCH(IFERROR(INDEX($C$11:$C$263, MATCH($AH852, $Z$11:$Z$263, 0)), ""), 'Training &amp; Accreditation Items'!$B$11:$B$263, 0)), "")))</f>
        <v/>
      </c>
      <c r="AO852" s="28" t="str">
        <f t="shared" si="110"/>
        <v/>
      </c>
      <c r="AQ852" s="106" t="str">
        <f t="shared" si="108"/>
        <v/>
      </c>
      <c r="AR852" s="109" t="str">
        <f t="shared" si="111"/>
        <v/>
      </c>
      <c r="AT852" s="134"/>
      <c r="AU852" s="135"/>
      <c r="AV852" s="135"/>
      <c r="AW852" s="115"/>
    </row>
    <row r="853" spans="34:49" ht="15" hidden="1" customHeight="1" x14ac:dyDescent="0.25">
      <c r="AH853" s="28">
        <v>84</v>
      </c>
      <c r="AJ853" s="101" t="str">
        <f t="shared" si="107"/>
        <v/>
      </c>
      <c r="AL853" s="101" t="str">
        <f t="shared" si="109"/>
        <v/>
      </c>
      <c r="AM853" s="28" t="str">
        <f>IF($AL853="", "", IF(IFERROR(INDEX('Training &amp; Accreditation Items'!$F$11:$F$263, MATCH(IFERROR(INDEX($C$11:$C$263, MATCH($AH853, $Z$11:$Z$263, 0)), ""), 'Training &amp; Accreditation Items'!$B$11:$B$263, 0)), "")="", "None", IFERROR(INDEX('Training &amp; Accreditation Items'!$F$11:$F$263, MATCH(IFERROR(INDEX($C$11:$C$263, MATCH($AH853, $Z$11:$Z$263, 0)), ""), 'Training &amp; Accreditation Items'!$B$11:$B$263, 0)), "")))</f>
        <v/>
      </c>
      <c r="AO853" s="28" t="str">
        <f t="shared" si="110"/>
        <v/>
      </c>
      <c r="AQ853" s="106" t="str">
        <f t="shared" si="108"/>
        <v/>
      </c>
      <c r="AR853" s="109" t="str">
        <f t="shared" si="111"/>
        <v/>
      </c>
      <c r="AT853" s="134"/>
      <c r="AU853" s="135"/>
      <c r="AV853" s="135"/>
      <c r="AW853" s="115"/>
    </row>
    <row r="854" spans="34:49" ht="15" hidden="1" customHeight="1" x14ac:dyDescent="0.25">
      <c r="AH854" s="28">
        <v>85</v>
      </c>
      <c r="AJ854" s="101" t="str">
        <f t="shared" si="107"/>
        <v/>
      </c>
      <c r="AL854" s="101" t="str">
        <f t="shared" si="109"/>
        <v/>
      </c>
      <c r="AM854" s="28" t="str">
        <f>IF($AL854="", "", IF(IFERROR(INDEX('Training &amp; Accreditation Items'!$F$11:$F$263, MATCH(IFERROR(INDEX($C$11:$C$263, MATCH($AH854, $Z$11:$Z$263, 0)), ""), 'Training &amp; Accreditation Items'!$B$11:$B$263, 0)), "")="", "None", IFERROR(INDEX('Training &amp; Accreditation Items'!$F$11:$F$263, MATCH(IFERROR(INDEX($C$11:$C$263, MATCH($AH854, $Z$11:$Z$263, 0)), ""), 'Training &amp; Accreditation Items'!$B$11:$B$263, 0)), "")))</f>
        <v/>
      </c>
      <c r="AO854" s="28" t="str">
        <f t="shared" si="110"/>
        <v/>
      </c>
      <c r="AQ854" s="106" t="str">
        <f t="shared" si="108"/>
        <v/>
      </c>
      <c r="AR854" s="109" t="str">
        <f t="shared" si="111"/>
        <v/>
      </c>
      <c r="AT854" s="134"/>
      <c r="AU854" s="135"/>
      <c r="AV854" s="135"/>
      <c r="AW854" s="115"/>
    </row>
    <row r="855" spans="34:49" ht="15" hidden="1" customHeight="1" x14ac:dyDescent="0.25">
      <c r="AH855" s="28">
        <v>86</v>
      </c>
      <c r="AJ855" s="101" t="str">
        <f t="shared" si="107"/>
        <v/>
      </c>
      <c r="AL855" s="101" t="str">
        <f t="shared" si="109"/>
        <v/>
      </c>
      <c r="AM855" s="28" t="str">
        <f>IF($AL855="", "", IF(IFERROR(INDEX('Training &amp; Accreditation Items'!$F$11:$F$263, MATCH(IFERROR(INDEX($C$11:$C$263, MATCH($AH855, $Z$11:$Z$263, 0)), ""), 'Training &amp; Accreditation Items'!$B$11:$B$263, 0)), "")="", "None", IFERROR(INDEX('Training &amp; Accreditation Items'!$F$11:$F$263, MATCH(IFERROR(INDEX($C$11:$C$263, MATCH($AH855, $Z$11:$Z$263, 0)), ""), 'Training &amp; Accreditation Items'!$B$11:$B$263, 0)), "")))</f>
        <v/>
      </c>
      <c r="AO855" s="28" t="str">
        <f t="shared" si="110"/>
        <v/>
      </c>
      <c r="AQ855" s="106" t="str">
        <f t="shared" si="108"/>
        <v/>
      </c>
      <c r="AR855" s="109" t="str">
        <f t="shared" si="111"/>
        <v/>
      </c>
      <c r="AT855" s="134"/>
      <c r="AU855" s="135"/>
      <c r="AV855" s="135"/>
      <c r="AW855" s="115"/>
    </row>
    <row r="856" spans="34:49" ht="15" hidden="1" customHeight="1" x14ac:dyDescent="0.25">
      <c r="AH856" s="28">
        <v>87</v>
      </c>
      <c r="AJ856" s="101" t="str">
        <f t="shared" si="107"/>
        <v/>
      </c>
      <c r="AL856" s="101" t="str">
        <f t="shared" si="109"/>
        <v/>
      </c>
      <c r="AM856" s="28" t="str">
        <f>IF($AL856="", "", IF(IFERROR(INDEX('Training &amp; Accreditation Items'!$F$11:$F$263, MATCH(IFERROR(INDEX($C$11:$C$263, MATCH($AH856, $Z$11:$Z$263, 0)), ""), 'Training &amp; Accreditation Items'!$B$11:$B$263, 0)), "")="", "None", IFERROR(INDEX('Training &amp; Accreditation Items'!$F$11:$F$263, MATCH(IFERROR(INDEX($C$11:$C$263, MATCH($AH856, $Z$11:$Z$263, 0)), ""), 'Training &amp; Accreditation Items'!$B$11:$B$263, 0)), "")))</f>
        <v/>
      </c>
      <c r="AO856" s="28" t="str">
        <f t="shared" si="110"/>
        <v/>
      </c>
      <c r="AQ856" s="106" t="str">
        <f t="shared" si="108"/>
        <v/>
      </c>
      <c r="AR856" s="109" t="str">
        <f t="shared" si="111"/>
        <v/>
      </c>
      <c r="AT856" s="134"/>
      <c r="AU856" s="135"/>
      <c r="AV856" s="135"/>
      <c r="AW856" s="115"/>
    </row>
    <row r="857" spans="34:49" ht="15" hidden="1" customHeight="1" x14ac:dyDescent="0.25">
      <c r="AH857" s="28">
        <v>88</v>
      </c>
      <c r="AJ857" s="101" t="str">
        <f t="shared" si="107"/>
        <v/>
      </c>
      <c r="AL857" s="101" t="str">
        <f t="shared" si="109"/>
        <v/>
      </c>
      <c r="AM857" s="28" t="str">
        <f>IF($AL857="", "", IF(IFERROR(INDEX('Training &amp; Accreditation Items'!$F$11:$F$263, MATCH(IFERROR(INDEX($C$11:$C$263, MATCH($AH857, $Z$11:$Z$263, 0)), ""), 'Training &amp; Accreditation Items'!$B$11:$B$263, 0)), "")="", "None", IFERROR(INDEX('Training &amp; Accreditation Items'!$F$11:$F$263, MATCH(IFERROR(INDEX($C$11:$C$263, MATCH($AH857, $Z$11:$Z$263, 0)), ""), 'Training &amp; Accreditation Items'!$B$11:$B$263, 0)), "")))</f>
        <v/>
      </c>
      <c r="AO857" s="28" t="str">
        <f t="shared" si="110"/>
        <v/>
      </c>
      <c r="AQ857" s="106" t="str">
        <f t="shared" si="108"/>
        <v/>
      </c>
      <c r="AR857" s="109" t="str">
        <f t="shared" si="111"/>
        <v/>
      </c>
      <c r="AT857" s="134"/>
      <c r="AU857" s="135"/>
      <c r="AV857" s="135"/>
      <c r="AW857" s="115"/>
    </row>
    <row r="858" spans="34:49" ht="15" hidden="1" customHeight="1" x14ac:dyDescent="0.25">
      <c r="AH858" s="28">
        <v>89</v>
      </c>
      <c r="AJ858" s="101" t="str">
        <f t="shared" si="107"/>
        <v/>
      </c>
      <c r="AL858" s="101" t="str">
        <f t="shared" si="109"/>
        <v/>
      </c>
      <c r="AM858" s="28" t="str">
        <f>IF($AL858="", "", IF(IFERROR(INDEX('Training &amp; Accreditation Items'!$F$11:$F$263, MATCH(IFERROR(INDEX($C$11:$C$263, MATCH($AH858, $Z$11:$Z$263, 0)), ""), 'Training &amp; Accreditation Items'!$B$11:$B$263, 0)), "")="", "None", IFERROR(INDEX('Training &amp; Accreditation Items'!$F$11:$F$263, MATCH(IFERROR(INDEX($C$11:$C$263, MATCH($AH858, $Z$11:$Z$263, 0)), ""), 'Training &amp; Accreditation Items'!$B$11:$B$263, 0)), "")))</f>
        <v/>
      </c>
      <c r="AO858" s="28" t="str">
        <f t="shared" si="110"/>
        <v/>
      </c>
      <c r="AQ858" s="106" t="str">
        <f t="shared" si="108"/>
        <v/>
      </c>
      <c r="AR858" s="109" t="str">
        <f t="shared" si="111"/>
        <v/>
      </c>
      <c r="AT858" s="134"/>
      <c r="AU858" s="135"/>
      <c r="AV858" s="135"/>
      <c r="AW858" s="115"/>
    </row>
    <row r="859" spans="34:49" ht="15" hidden="1" customHeight="1" x14ac:dyDescent="0.25">
      <c r="AH859" s="28">
        <v>90</v>
      </c>
      <c r="AJ859" s="101" t="str">
        <f t="shared" si="107"/>
        <v/>
      </c>
      <c r="AL859" s="101" t="str">
        <f t="shared" si="109"/>
        <v/>
      </c>
      <c r="AM859" s="28" t="str">
        <f>IF($AL859="", "", IF(IFERROR(INDEX('Training &amp; Accreditation Items'!$F$11:$F$263, MATCH(IFERROR(INDEX($C$11:$C$263, MATCH($AH859, $Z$11:$Z$263, 0)), ""), 'Training &amp; Accreditation Items'!$B$11:$B$263, 0)), "")="", "None", IFERROR(INDEX('Training &amp; Accreditation Items'!$F$11:$F$263, MATCH(IFERROR(INDEX($C$11:$C$263, MATCH($AH859, $Z$11:$Z$263, 0)), ""), 'Training &amp; Accreditation Items'!$B$11:$B$263, 0)), "")))</f>
        <v/>
      </c>
      <c r="AO859" s="28" t="str">
        <f t="shared" si="110"/>
        <v/>
      </c>
      <c r="AQ859" s="106" t="str">
        <f t="shared" si="108"/>
        <v/>
      </c>
      <c r="AR859" s="109" t="str">
        <f t="shared" si="111"/>
        <v/>
      </c>
      <c r="AT859" s="134"/>
      <c r="AU859" s="135"/>
      <c r="AV859" s="135"/>
      <c r="AW859" s="115"/>
    </row>
    <row r="860" spans="34:49" ht="15" hidden="1" customHeight="1" x14ac:dyDescent="0.25">
      <c r="AH860" s="28">
        <v>91</v>
      </c>
      <c r="AJ860" s="101" t="str">
        <f t="shared" si="107"/>
        <v/>
      </c>
      <c r="AL860" s="101" t="str">
        <f t="shared" si="109"/>
        <v/>
      </c>
      <c r="AM860" s="28" t="str">
        <f>IF($AL860="", "", IF(IFERROR(INDEX('Training &amp; Accreditation Items'!$F$11:$F$263, MATCH(IFERROR(INDEX($C$11:$C$263, MATCH($AH860, $Z$11:$Z$263, 0)), ""), 'Training &amp; Accreditation Items'!$B$11:$B$263, 0)), "")="", "None", IFERROR(INDEX('Training &amp; Accreditation Items'!$F$11:$F$263, MATCH(IFERROR(INDEX($C$11:$C$263, MATCH($AH860, $Z$11:$Z$263, 0)), ""), 'Training &amp; Accreditation Items'!$B$11:$B$263, 0)), "")))</f>
        <v/>
      </c>
      <c r="AO860" s="28" t="str">
        <f t="shared" si="110"/>
        <v/>
      </c>
      <c r="AQ860" s="106" t="str">
        <f t="shared" si="108"/>
        <v/>
      </c>
      <c r="AR860" s="109" t="str">
        <f t="shared" si="111"/>
        <v/>
      </c>
      <c r="AT860" s="134"/>
      <c r="AU860" s="135"/>
      <c r="AV860" s="135"/>
      <c r="AW860" s="115"/>
    </row>
    <row r="861" spans="34:49" ht="15" hidden="1" customHeight="1" x14ac:dyDescent="0.25">
      <c r="AH861" s="28">
        <v>92</v>
      </c>
      <c r="AJ861" s="101" t="str">
        <f t="shared" si="107"/>
        <v/>
      </c>
      <c r="AL861" s="101" t="str">
        <f t="shared" si="109"/>
        <v/>
      </c>
      <c r="AM861" s="28" t="str">
        <f>IF($AL861="", "", IF(IFERROR(INDEX('Training &amp; Accreditation Items'!$F$11:$F$263, MATCH(IFERROR(INDEX($C$11:$C$263, MATCH($AH861, $Z$11:$Z$263, 0)), ""), 'Training &amp; Accreditation Items'!$B$11:$B$263, 0)), "")="", "None", IFERROR(INDEX('Training &amp; Accreditation Items'!$F$11:$F$263, MATCH(IFERROR(INDEX($C$11:$C$263, MATCH($AH861, $Z$11:$Z$263, 0)), ""), 'Training &amp; Accreditation Items'!$B$11:$B$263, 0)), "")))</f>
        <v/>
      </c>
      <c r="AO861" s="28" t="str">
        <f t="shared" si="110"/>
        <v/>
      </c>
      <c r="AQ861" s="106" t="str">
        <f t="shared" si="108"/>
        <v/>
      </c>
      <c r="AR861" s="109" t="str">
        <f t="shared" si="111"/>
        <v/>
      </c>
      <c r="AT861" s="134"/>
      <c r="AU861" s="135"/>
      <c r="AV861" s="135"/>
      <c r="AW861" s="115"/>
    </row>
    <row r="862" spans="34:49" ht="15" hidden="1" customHeight="1" x14ac:dyDescent="0.25">
      <c r="AH862" s="28">
        <v>93</v>
      </c>
      <c r="AJ862" s="101" t="str">
        <f t="shared" si="107"/>
        <v/>
      </c>
      <c r="AL862" s="101" t="str">
        <f t="shared" si="109"/>
        <v/>
      </c>
      <c r="AM862" s="28" t="str">
        <f>IF($AL862="", "", IF(IFERROR(INDEX('Training &amp; Accreditation Items'!$F$11:$F$263, MATCH(IFERROR(INDEX($C$11:$C$263, MATCH($AH862, $Z$11:$Z$263, 0)), ""), 'Training &amp; Accreditation Items'!$B$11:$B$263, 0)), "")="", "None", IFERROR(INDEX('Training &amp; Accreditation Items'!$F$11:$F$263, MATCH(IFERROR(INDEX($C$11:$C$263, MATCH($AH862, $Z$11:$Z$263, 0)), ""), 'Training &amp; Accreditation Items'!$B$11:$B$263, 0)), "")))</f>
        <v/>
      </c>
      <c r="AO862" s="28" t="str">
        <f t="shared" si="110"/>
        <v/>
      </c>
      <c r="AQ862" s="106" t="str">
        <f t="shared" si="108"/>
        <v/>
      </c>
      <c r="AR862" s="109" t="str">
        <f t="shared" si="111"/>
        <v/>
      </c>
      <c r="AT862" s="134"/>
      <c r="AU862" s="135"/>
      <c r="AV862" s="135"/>
      <c r="AW862" s="115"/>
    </row>
    <row r="863" spans="34:49" ht="15" hidden="1" customHeight="1" x14ac:dyDescent="0.25">
      <c r="AH863" s="28">
        <v>94</v>
      </c>
      <c r="AJ863" s="101" t="str">
        <f t="shared" si="107"/>
        <v/>
      </c>
      <c r="AL863" s="101" t="str">
        <f t="shared" si="109"/>
        <v/>
      </c>
      <c r="AM863" s="28" t="str">
        <f>IF($AL863="", "", IF(IFERROR(INDEX('Training &amp; Accreditation Items'!$F$11:$F$263, MATCH(IFERROR(INDEX($C$11:$C$263, MATCH($AH863, $Z$11:$Z$263, 0)), ""), 'Training &amp; Accreditation Items'!$B$11:$B$263, 0)), "")="", "None", IFERROR(INDEX('Training &amp; Accreditation Items'!$F$11:$F$263, MATCH(IFERROR(INDEX($C$11:$C$263, MATCH($AH863, $Z$11:$Z$263, 0)), ""), 'Training &amp; Accreditation Items'!$B$11:$B$263, 0)), "")))</f>
        <v/>
      </c>
      <c r="AO863" s="28" t="str">
        <f t="shared" si="110"/>
        <v/>
      </c>
      <c r="AQ863" s="106" t="str">
        <f t="shared" si="108"/>
        <v/>
      </c>
      <c r="AR863" s="109" t="str">
        <f t="shared" si="111"/>
        <v/>
      </c>
      <c r="AT863" s="134"/>
      <c r="AU863" s="135"/>
      <c r="AV863" s="135"/>
      <c r="AW863" s="115"/>
    </row>
    <row r="864" spans="34:49" ht="15" hidden="1" customHeight="1" x14ac:dyDescent="0.25">
      <c r="AH864" s="28">
        <v>95</v>
      </c>
      <c r="AJ864" s="101" t="str">
        <f t="shared" si="107"/>
        <v/>
      </c>
      <c r="AL864" s="101" t="str">
        <f t="shared" si="109"/>
        <v/>
      </c>
      <c r="AM864" s="28" t="str">
        <f>IF($AL864="", "", IF(IFERROR(INDEX('Training &amp; Accreditation Items'!$F$11:$F$263, MATCH(IFERROR(INDEX($C$11:$C$263, MATCH($AH864, $Z$11:$Z$263, 0)), ""), 'Training &amp; Accreditation Items'!$B$11:$B$263, 0)), "")="", "None", IFERROR(INDEX('Training &amp; Accreditation Items'!$F$11:$F$263, MATCH(IFERROR(INDEX($C$11:$C$263, MATCH($AH864, $Z$11:$Z$263, 0)), ""), 'Training &amp; Accreditation Items'!$B$11:$B$263, 0)), "")))</f>
        <v/>
      </c>
      <c r="AO864" s="28" t="str">
        <f t="shared" si="110"/>
        <v/>
      </c>
      <c r="AQ864" s="106" t="str">
        <f t="shared" si="108"/>
        <v/>
      </c>
      <c r="AR864" s="109" t="str">
        <f t="shared" si="111"/>
        <v/>
      </c>
      <c r="AT864" s="134"/>
      <c r="AU864" s="135"/>
      <c r="AV864" s="135"/>
      <c r="AW864" s="115"/>
    </row>
    <row r="865" spans="34:49" ht="15" hidden="1" customHeight="1" x14ac:dyDescent="0.25">
      <c r="AH865" s="28">
        <v>96</v>
      </c>
      <c r="AJ865" s="101" t="str">
        <f t="shared" si="107"/>
        <v/>
      </c>
      <c r="AL865" s="101" t="str">
        <f t="shared" si="109"/>
        <v/>
      </c>
      <c r="AM865" s="28" t="str">
        <f>IF($AL865="", "", IF(IFERROR(INDEX('Training &amp; Accreditation Items'!$F$11:$F$263, MATCH(IFERROR(INDEX($C$11:$C$263, MATCH($AH865, $Z$11:$Z$263, 0)), ""), 'Training &amp; Accreditation Items'!$B$11:$B$263, 0)), "")="", "None", IFERROR(INDEX('Training &amp; Accreditation Items'!$F$11:$F$263, MATCH(IFERROR(INDEX($C$11:$C$263, MATCH($AH865, $Z$11:$Z$263, 0)), ""), 'Training &amp; Accreditation Items'!$B$11:$B$263, 0)), "")))</f>
        <v/>
      </c>
      <c r="AO865" s="28" t="str">
        <f t="shared" si="110"/>
        <v/>
      </c>
      <c r="AQ865" s="106" t="str">
        <f t="shared" si="108"/>
        <v/>
      </c>
      <c r="AR865" s="109" t="str">
        <f t="shared" si="111"/>
        <v/>
      </c>
      <c r="AT865" s="134"/>
      <c r="AU865" s="135"/>
      <c r="AV865" s="135"/>
      <c r="AW865" s="115"/>
    </row>
    <row r="866" spans="34:49" ht="15" hidden="1" customHeight="1" x14ac:dyDescent="0.25">
      <c r="AH866" s="28">
        <v>97</v>
      </c>
      <c r="AJ866" s="101" t="str">
        <f t="shared" si="107"/>
        <v/>
      </c>
      <c r="AL866" s="101" t="str">
        <f t="shared" si="109"/>
        <v/>
      </c>
      <c r="AM866" s="28" t="str">
        <f>IF($AL866="", "", IF(IFERROR(INDEX('Training &amp; Accreditation Items'!$F$11:$F$263, MATCH(IFERROR(INDEX($C$11:$C$263, MATCH($AH866, $Z$11:$Z$263, 0)), ""), 'Training &amp; Accreditation Items'!$B$11:$B$263, 0)), "")="", "None", IFERROR(INDEX('Training &amp; Accreditation Items'!$F$11:$F$263, MATCH(IFERROR(INDEX($C$11:$C$263, MATCH($AH866, $Z$11:$Z$263, 0)), ""), 'Training &amp; Accreditation Items'!$B$11:$B$263, 0)), "")))</f>
        <v/>
      </c>
      <c r="AO866" s="28" t="str">
        <f t="shared" si="110"/>
        <v/>
      </c>
      <c r="AQ866" s="106" t="str">
        <f t="shared" si="108"/>
        <v/>
      </c>
      <c r="AR866" s="109" t="str">
        <f t="shared" si="111"/>
        <v/>
      </c>
      <c r="AT866" s="134"/>
      <c r="AU866" s="135"/>
      <c r="AV866" s="135"/>
      <c r="AW866" s="115"/>
    </row>
    <row r="867" spans="34:49" ht="15" hidden="1" customHeight="1" x14ac:dyDescent="0.25">
      <c r="AH867" s="28">
        <v>98</v>
      </c>
      <c r="AJ867" s="101" t="str">
        <f t="shared" si="107"/>
        <v/>
      </c>
      <c r="AL867" s="101" t="str">
        <f t="shared" si="109"/>
        <v/>
      </c>
      <c r="AM867" s="28" t="str">
        <f>IF($AL867="", "", IF(IFERROR(INDEX('Training &amp; Accreditation Items'!$F$11:$F$263, MATCH(IFERROR(INDEX($C$11:$C$263, MATCH($AH867, $Z$11:$Z$263, 0)), ""), 'Training &amp; Accreditation Items'!$B$11:$B$263, 0)), "")="", "None", IFERROR(INDEX('Training &amp; Accreditation Items'!$F$11:$F$263, MATCH(IFERROR(INDEX($C$11:$C$263, MATCH($AH867, $Z$11:$Z$263, 0)), ""), 'Training &amp; Accreditation Items'!$B$11:$B$263, 0)), "")))</f>
        <v/>
      </c>
      <c r="AO867" s="28" t="str">
        <f t="shared" si="110"/>
        <v/>
      </c>
      <c r="AQ867" s="106" t="str">
        <f t="shared" si="108"/>
        <v/>
      </c>
      <c r="AR867" s="109" t="str">
        <f t="shared" si="111"/>
        <v/>
      </c>
      <c r="AT867" s="134"/>
      <c r="AU867" s="135"/>
      <c r="AV867" s="135"/>
      <c r="AW867" s="115"/>
    </row>
    <row r="868" spans="34:49" ht="15" hidden="1" customHeight="1" x14ac:dyDescent="0.25">
      <c r="AH868" s="28">
        <v>99</v>
      </c>
      <c r="AJ868" s="101" t="str">
        <f t="shared" si="107"/>
        <v/>
      </c>
      <c r="AL868" s="101" t="str">
        <f t="shared" si="109"/>
        <v/>
      </c>
      <c r="AM868" s="28" t="str">
        <f>IF($AL868="", "", IF(IFERROR(INDEX('Training &amp; Accreditation Items'!$F$11:$F$263, MATCH(IFERROR(INDEX($C$11:$C$263, MATCH($AH868, $Z$11:$Z$263, 0)), ""), 'Training &amp; Accreditation Items'!$B$11:$B$263, 0)), "")="", "None", IFERROR(INDEX('Training &amp; Accreditation Items'!$F$11:$F$263, MATCH(IFERROR(INDEX($C$11:$C$263, MATCH($AH868, $Z$11:$Z$263, 0)), ""), 'Training &amp; Accreditation Items'!$B$11:$B$263, 0)), "")))</f>
        <v/>
      </c>
      <c r="AO868" s="28" t="str">
        <f t="shared" si="110"/>
        <v/>
      </c>
      <c r="AQ868" s="106" t="str">
        <f t="shared" si="108"/>
        <v/>
      </c>
      <c r="AR868" s="109" t="str">
        <f t="shared" si="111"/>
        <v/>
      </c>
      <c r="AT868" s="134"/>
      <c r="AU868" s="135"/>
      <c r="AV868" s="135"/>
      <c r="AW868" s="115"/>
    </row>
    <row r="869" spans="34:49" ht="15" hidden="1" customHeight="1" x14ac:dyDescent="0.25">
      <c r="AH869" s="28">
        <v>100</v>
      </c>
      <c r="AJ869" s="101" t="str">
        <f t="shared" si="107"/>
        <v/>
      </c>
      <c r="AL869" s="101" t="str">
        <f t="shared" si="109"/>
        <v/>
      </c>
      <c r="AM869" s="28" t="str">
        <f>IF($AL869="", "", IF(IFERROR(INDEX('Training &amp; Accreditation Items'!$F$11:$F$263, MATCH(IFERROR(INDEX($C$11:$C$263, MATCH($AH869, $Z$11:$Z$263, 0)), ""), 'Training &amp; Accreditation Items'!$B$11:$B$263, 0)), "")="", "None", IFERROR(INDEX('Training &amp; Accreditation Items'!$F$11:$F$263, MATCH(IFERROR(INDEX($C$11:$C$263, MATCH($AH869, $Z$11:$Z$263, 0)), ""), 'Training &amp; Accreditation Items'!$B$11:$B$263, 0)), "")))</f>
        <v/>
      </c>
      <c r="AO869" s="28" t="str">
        <f t="shared" si="110"/>
        <v/>
      </c>
      <c r="AQ869" s="106" t="str">
        <f t="shared" si="108"/>
        <v/>
      </c>
      <c r="AR869" s="109" t="str">
        <f t="shared" si="111"/>
        <v/>
      </c>
      <c r="AT869" s="134"/>
      <c r="AU869" s="135"/>
      <c r="AV869" s="135"/>
      <c r="AW869" s="115"/>
    </row>
    <row r="870" spans="34:49" ht="15" hidden="1" customHeight="1" x14ac:dyDescent="0.25">
      <c r="AH870" s="28">
        <v>101</v>
      </c>
      <c r="AJ870" s="101" t="str">
        <f t="shared" si="107"/>
        <v/>
      </c>
      <c r="AL870" s="101" t="str">
        <f t="shared" si="109"/>
        <v/>
      </c>
      <c r="AM870" s="28" t="str">
        <f>IF($AL870="", "", IF(IFERROR(INDEX('Training &amp; Accreditation Items'!$F$11:$F$263, MATCH(IFERROR(INDEX($C$11:$C$263, MATCH($AH870, $Z$11:$Z$263, 0)), ""), 'Training &amp; Accreditation Items'!$B$11:$B$263, 0)), "")="", "None", IFERROR(INDEX('Training &amp; Accreditation Items'!$F$11:$F$263, MATCH(IFERROR(INDEX($C$11:$C$263, MATCH($AH870, $Z$11:$Z$263, 0)), ""), 'Training &amp; Accreditation Items'!$B$11:$B$263, 0)), "")))</f>
        <v/>
      </c>
      <c r="AO870" s="28" t="str">
        <f t="shared" si="110"/>
        <v/>
      </c>
      <c r="AQ870" s="106" t="str">
        <f t="shared" si="108"/>
        <v/>
      </c>
      <c r="AR870" s="109" t="str">
        <f t="shared" si="111"/>
        <v/>
      </c>
      <c r="AT870" s="134"/>
      <c r="AU870" s="135"/>
      <c r="AV870" s="135"/>
      <c r="AW870" s="115"/>
    </row>
    <row r="871" spans="34:49" ht="15" hidden="1" customHeight="1" x14ac:dyDescent="0.25">
      <c r="AH871" s="28">
        <v>102</v>
      </c>
      <c r="AJ871" s="101" t="str">
        <f t="shared" si="107"/>
        <v/>
      </c>
      <c r="AL871" s="101" t="str">
        <f t="shared" si="109"/>
        <v/>
      </c>
      <c r="AM871" s="28" t="str">
        <f>IF($AL871="", "", IF(IFERROR(INDEX('Training &amp; Accreditation Items'!$F$11:$F$263, MATCH(IFERROR(INDEX($C$11:$C$263, MATCH($AH871, $Z$11:$Z$263, 0)), ""), 'Training &amp; Accreditation Items'!$B$11:$B$263, 0)), "")="", "None", IFERROR(INDEX('Training &amp; Accreditation Items'!$F$11:$F$263, MATCH(IFERROR(INDEX($C$11:$C$263, MATCH($AH871, $Z$11:$Z$263, 0)), ""), 'Training &amp; Accreditation Items'!$B$11:$B$263, 0)), "")))</f>
        <v/>
      </c>
      <c r="AO871" s="28" t="str">
        <f t="shared" si="110"/>
        <v/>
      </c>
      <c r="AQ871" s="106" t="str">
        <f t="shared" si="108"/>
        <v/>
      </c>
      <c r="AR871" s="109" t="str">
        <f t="shared" si="111"/>
        <v/>
      </c>
      <c r="AT871" s="134"/>
      <c r="AU871" s="135"/>
      <c r="AV871" s="135"/>
      <c r="AW871" s="115"/>
    </row>
    <row r="872" spans="34:49" ht="15" hidden="1" customHeight="1" x14ac:dyDescent="0.25">
      <c r="AH872" s="28">
        <v>103</v>
      </c>
      <c r="AJ872" s="101" t="str">
        <f t="shared" si="107"/>
        <v/>
      </c>
      <c r="AL872" s="101" t="str">
        <f t="shared" si="109"/>
        <v/>
      </c>
      <c r="AM872" s="28" t="str">
        <f>IF($AL872="", "", IF(IFERROR(INDEX('Training &amp; Accreditation Items'!$F$11:$F$263, MATCH(IFERROR(INDEX($C$11:$C$263, MATCH($AH872, $Z$11:$Z$263, 0)), ""), 'Training &amp; Accreditation Items'!$B$11:$B$263, 0)), "")="", "None", IFERROR(INDEX('Training &amp; Accreditation Items'!$F$11:$F$263, MATCH(IFERROR(INDEX($C$11:$C$263, MATCH($AH872, $Z$11:$Z$263, 0)), ""), 'Training &amp; Accreditation Items'!$B$11:$B$263, 0)), "")))</f>
        <v/>
      </c>
      <c r="AO872" s="28" t="str">
        <f t="shared" si="110"/>
        <v/>
      </c>
      <c r="AQ872" s="106" t="str">
        <f t="shared" si="108"/>
        <v/>
      </c>
      <c r="AR872" s="109" t="str">
        <f t="shared" si="111"/>
        <v/>
      </c>
      <c r="AT872" s="134"/>
      <c r="AU872" s="135"/>
      <c r="AV872" s="135"/>
      <c r="AW872" s="115"/>
    </row>
    <row r="873" spans="34:49" ht="15" hidden="1" customHeight="1" x14ac:dyDescent="0.25">
      <c r="AH873" s="28">
        <v>104</v>
      </c>
      <c r="AJ873" s="101" t="str">
        <f t="shared" si="107"/>
        <v/>
      </c>
      <c r="AL873" s="101" t="str">
        <f t="shared" si="109"/>
        <v/>
      </c>
      <c r="AM873" s="28" t="str">
        <f>IF($AL873="", "", IF(IFERROR(INDEX('Training &amp; Accreditation Items'!$F$11:$F$263, MATCH(IFERROR(INDEX($C$11:$C$263, MATCH($AH873, $Z$11:$Z$263, 0)), ""), 'Training &amp; Accreditation Items'!$B$11:$B$263, 0)), "")="", "None", IFERROR(INDEX('Training &amp; Accreditation Items'!$F$11:$F$263, MATCH(IFERROR(INDEX($C$11:$C$263, MATCH($AH873, $Z$11:$Z$263, 0)), ""), 'Training &amp; Accreditation Items'!$B$11:$B$263, 0)), "")))</f>
        <v/>
      </c>
      <c r="AO873" s="28" t="str">
        <f t="shared" si="110"/>
        <v/>
      </c>
      <c r="AQ873" s="106" t="str">
        <f t="shared" si="108"/>
        <v/>
      </c>
      <c r="AR873" s="109" t="str">
        <f t="shared" si="111"/>
        <v/>
      </c>
      <c r="AT873" s="134"/>
      <c r="AU873" s="135"/>
      <c r="AV873" s="135"/>
      <c r="AW873" s="115"/>
    </row>
    <row r="874" spans="34:49" ht="15" hidden="1" customHeight="1" x14ac:dyDescent="0.25">
      <c r="AH874" s="28">
        <v>105</v>
      </c>
      <c r="AJ874" s="101" t="str">
        <f t="shared" si="107"/>
        <v/>
      </c>
      <c r="AL874" s="101" t="str">
        <f t="shared" si="109"/>
        <v/>
      </c>
      <c r="AM874" s="28" t="str">
        <f>IF($AL874="", "", IF(IFERROR(INDEX('Training &amp; Accreditation Items'!$F$11:$F$263, MATCH(IFERROR(INDEX($C$11:$C$263, MATCH($AH874, $Z$11:$Z$263, 0)), ""), 'Training &amp; Accreditation Items'!$B$11:$B$263, 0)), "")="", "None", IFERROR(INDEX('Training &amp; Accreditation Items'!$F$11:$F$263, MATCH(IFERROR(INDEX($C$11:$C$263, MATCH($AH874, $Z$11:$Z$263, 0)), ""), 'Training &amp; Accreditation Items'!$B$11:$B$263, 0)), "")))</f>
        <v/>
      </c>
      <c r="AO874" s="28" t="str">
        <f t="shared" si="110"/>
        <v/>
      </c>
      <c r="AQ874" s="106" t="str">
        <f t="shared" si="108"/>
        <v/>
      </c>
      <c r="AR874" s="109" t="str">
        <f t="shared" si="111"/>
        <v/>
      </c>
      <c r="AT874" s="134"/>
      <c r="AU874" s="135"/>
      <c r="AV874" s="135"/>
      <c r="AW874" s="115"/>
    </row>
    <row r="875" spans="34:49" ht="15" hidden="1" customHeight="1" x14ac:dyDescent="0.25">
      <c r="AH875" s="28">
        <v>106</v>
      </c>
      <c r="AJ875" s="101" t="str">
        <f t="shared" si="107"/>
        <v/>
      </c>
      <c r="AL875" s="101" t="str">
        <f t="shared" si="109"/>
        <v/>
      </c>
      <c r="AM875" s="28" t="str">
        <f>IF($AL875="", "", IF(IFERROR(INDEX('Training &amp; Accreditation Items'!$F$11:$F$263, MATCH(IFERROR(INDEX($C$11:$C$263, MATCH($AH875, $Z$11:$Z$263, 0)), ""), 'Training &amp; Accreditation Items'!$B$11:$B$263, 0)), "")="", "None", IFERROR(INDEX('Training &amp; Accreditation Items'!$F$11:$F$263, MATCH(IFERROR(INDEX($C$11:$C$263, MATCH($AH875, $Z$11:$Z$263, 0)), ""), 'Training &amp; Accreditation Items'!$B$11:$B$263, 0)), "")))</f>
        <v/>
      </c>
      <c r="AO875" s="28" t="str">
        <f t="shared" si="110"/>
        <v/>
      </c>
      <c r="AQ875" s="106" t="str">
        <f t="shared" si="108"/>
        <v/>
      </c>
      <c r="AR875" s="109" t="str">
        <f t="shared" si="111"/>
        <v/>
      </c>
      <c r="AT875" s="134"/>
      <c r="AU875" s="135"/>
      <c r="AV875" s="135"/>
      <c r="AW875" s="115"/>
    </row>
    <row r="876" spans="34:49" ht="15" hidden="1" customHeight="1" x14ac:dyDescent="0.25">
      <c r="AH876" s="28">
        <v>107</v>
      </c>
      <c r="AJ876" s="101" t="str">
        <f t="shared" si="107"/>
        <v/>
      </c>
      <c r="AL876" s="101" t="str">
        <f t="shared" si="109"/>
        <v/>
      </c>
      <c r="AM876" s="28" t="str">
        <f>IF($AL876="", "", IF(IFERROR(INDEX('Training &amp; Accreditation Items'!$F$11:$F$263, MATCH(IFERROR(INDEX($C$11:$C$263, MATCH($AH876, $Z$11:$Z$263, 0)), ""), 'Training &amp; Accreditation Items'!$B$11:$B$263, 0)), "")="", "None", IFERROR(INDEX('Training &amp; Accreditation Items'!$F$11:$F$263, MATCH(IFERROR(INDEX($C$11:$C$263, MATCH($AH876, $Z$11:$Z$263, 0)), ""), 'Training &amp; Accreditation Items'!$B$11:$B$263, 0)), "")))</f>
        <v/>
      </c>
      <c r="AO876" s="28" t="str">
        <f t="shared" si="110"/>
        <v/>
      </c>
      <c r="AQ876" s="106" t="str">
        <f t="shared" si="108"/>
        <v/>
      </c>
      <c r="AR876" s="109" t="str">
        <f t="shared" si="111"/>
        <v/>
      </c>
      <c r="AT876" s="134"/>
      <c r="AU876" s="135"/>
      <c r="AV876" s="135"/>
      <c r="AW876" s="115"/>
    </row>
    <row r="877" spans="34:49" ht="15" hidden="1" customHeight="1" x14ac:dyDescent="0.25">
      <c r="AH877" s="28">
        <v>108</v>
      </c>
      <c r="AJ877" s="101" t="str">
        <f t="shared" si="107"/>
        <v/>
      </c>
      <c r="AL877" s="101" t="str">
        <f t="shared" si="109"/>
        <v/>
      </c>
      <c r="AM877" s="28" t="str">
        <f>IF($AL877="", "", IF(IFERROR(INDEX('Training &amp; Accreditation Items'!$F$11:$F$263, MATCH(IFERROR(INDEX($C$11:$C$263, MATCH($AH877, $Z$11:$Z$263, 0)), ""), 'Training &amp; Accreditation Items'!$B$11:$B$263, 0)), "")="", "None", IFERROR(INDEX('Training &amp; Accreditation Items'!$F$11:$F$263, MATCH(IFERROR(INDEX($C$11:$C$263, MATCH($AH877, $Z$11:$Z$263, 0)), ""), 'Training &amp; Accreditation Items'!$B$11:$B$263, 0)), "")))</f>
        <v/>
      </c>
      <c r="AO877" s="28" t="str">
        <f t="shared" si="110"/>
        <v/>
      </c>
      <c r="AQ877" s="106" t="str">
        <f t="shared" si="108"/>
        <v/>
      </c>
      <c r="AR877" s="109" t="str">
        <f t="shared" si="111"/>
        <v/>
      </c>
      <c r="AT877" s="134"/>
      <c r="AU877" s="135"/>
      <c r="AV877" s="135"/>
      <c r="AW877" s="115"/>
    </row>
    <row r="878" spans="34:49" ht="15" hidden="1" customHeight="1" x14ac:dyDescent="0.25">
      <c r="AH878" s="28">
        <v>109</v>
      </c>
      <c r="AJ878" s="101" t="str">
        <f t="shared" si="107"/>
        <v/>
      </c>
      <c r="AL878" s="101" t="str">
        <f t="shared" si="109"/>
        <v/>
      </c>
      <c r="AM878" s="28" t="str">
        <f>IF($AL878="", "", IF(IFERROR(INDEX('Training &amp; Accreditation Items'!$F$11:$F$263, MATCH(IFERROR(INDEX($C$11:$C$263, MATCH($AH878, $Z$11:$Z$263, 0)), ""), 'Training &amp; Accreditation Items'!$B$11:$B$263, 0)), "")="", "None", IFERROR(INDEX('Training &amp; Accreditation Items'!$F$11:$F$263, MATCH(IFERROR(INDEX($C$11:$C$263, MATCH($AH878, $Z$11:$Z$263, 0)), ""), 'Training &amp; Accreditation Items'!$B$11:$B$263, 0)), "")))</f>
        <v/>
      </c>
      <c r="AO878" s="28" t="str">
        <f t="shared" si="110"/>
        <v/>
      </c>
      <c r="AQ878" s="106" t="str">
        <f t="shared" si="108"/>
        <v/>
      </c>
      <c r="AR878" s="109" t="str">
        <f t="shared" si="111"/>
        <v/>
      </c>
      <c r="AT878" s="134"/>
      <c r="AU878" s="135"/>
      <c r="AV878" s="135"/>
      <c r="AW878" s="115"/>
    </row>
    <row r="879" spans="34:49" ht="15" hidden="1" customHeight="1" x14ac:dyDescent="0.25">
      <c r="AH879" s="28">
        <v>110</v>
      </c>
      <c r="AJ879" s="101" t="str">
        <f t="shared" si="107"/>
        <v/>
      </c>
      <c r="AL879" s="101" t="str">
        <f t="shared" si="109"/>
        <v/>
      </c>
      <c r="AM879" s="28" t="str">
        <f>IF($AL879="", "", IF(IFERROR(INDEX('Training &amp; Accreditation Items'!$F$11:$F$263, MATCH(IFERROR(INDEX($C$11:$C$263, MATCH($AH879, $Z$11:$Z$263, 0)), ""), 'Training &amp; Accreditation Items'!$B$11:$B$263, 0)), "")="", "None", IFERROR(INDEX('Training &amp; Accreditation Items'!$F$11:$F$263, MATCH(IFERROR(INDEX($C$11:$C$263, MATCH($AH879, $Z$11:$Z$263, 0)), ""), 'Training &amp; Accreditation Items'!$B$11:$B$263, 0)), "")))</f>
        <v/>
      </c>
      <c r="AO879" s="28" t="str">
        <f t="shared" si="110"/>
        <v/>
      </c>
      <c r="AQ879" s="106" t="str">
        <f t="shared" si="108"/>
        <v/>
      </c>
      <c r="AR879" s="109" t="str">
        <f t="shared" si="111"/>
        <v/>
      </c>
      <c r="AT879" s="134"/>
      <c r="AU879" s="135"/>
      <c r="AV879" s="135"/>
      <c r="AW879" s="115"/>
    </row>
    <row r="880" spans="34:49" ht="15" hidden="1" customHeight="1" x14ac:dyDescent="0.25">
      <c r="AH880" s="28">
        <v>111</v>
      </c>
      <c r="AJ880" s="101" t="str">
        <f t="shared" si="107"/>
        <v/>
      </c>
      <c r="AL880" s="101" t="str">
        <f t="shared" si="109"/>
        <v/>
      </c>
      <c r="AM880" s="28" t="str">
        <f>IF($AL880="", "", IF(IFERROR(INDEX('Training &amp; Accreditation Items'!$F$11:$F$263, MATCH(IFERROR(INDEX($C$11:$C$263, MATCH($AH880, $Z$11:$Z$263, 0)), ""), 'Training &amp; Accreditation Items'!$B$11:$B$263, 0)), "")="", "None", IFERROR(INDEX('Training &amp; Accreditation Items'!$F$11:$F$263, MATCH(IFERROR(INDEX($C$11:$C$263, MATCH($AH880, $Z$11:$Z$263, 0)), ""), 'Training &amp; Accreditation Items'!$B$11:$B$263, 0)), "")))</f>
        <v/>
      </c>
      <c r="AO880" s="28" t="str">
        <f t="shared" si="110"/>
        <v/>
      </c>
      <c r="AQ880" s="106" t="str">
        <f t="shared" si="108"/>
        <v/>
      </c>
      <c r="AR880" s="109" t="str">
        <f t="shared" si="111"/>
        <v/>
      </c>
      <c r="AT880" s="134"/>
      <c r="AU880" s="135"/>
      <c r="AV880" s="135"/>
      <c r="AW880" s="115"/>
    </row>
    <row r="881" spans="34:49" ht="15" hidden="1" customHeight="1" x14ac:dyDescent="0.25">
      <c r="AH881" s="28">
        <v>112</v>
      </c>
      <c r="AJ881" s="101" t="str">
        <f t="shared" si="107"/>
        <v/>
      </c>
      <c r="AL881" s="101" t="str">
        <f t="shared" si="109"/>
        <v/>
      </c>
      <c r="AM881" s="28" t="str">
        <f>IF($AL881="", "", IF(IFERROR(INDEX('Training &amp; Accreditation Items'!$F$11:$F$263, MATCH(IFERROR(INDEX($C$11:$C$263, MATCH($AH881, $Z$11:$Z$263, 0)), ""), 'Training &amp; Accreditation Items'!$B$11:$B$263, 0)), "")="", "None", IFERROR(INDEX('Training &amp; Accreditation Items'!$F$11:$F$263, MATCH(IFERROR(INDEX($C$11:$C$263, MATCH($AH881, $Z$11:$Z$263, 0)), ""), 'Training &amp; Accreditation Items'!$B$11:$B$263, 0)), "")))</f>
        <v/>
      </c>
      <c r="AO881" s="28" t="str">
        <f t="shared" si="110"/>
        <v/>
      </c>
      <c r="AQ881" s="106" t="str">
        <f t="shared" si="108"/>
        <v/>
      </c>
      <c r="AR881" s="109" t="str">
        <f t="shared" si="111"/>
        <v/>
      </c>
      <c r="AT881" s="134"/>
      <c r="AU881" s="135"/>
      <c r="AV881" s="135"/>
      <c r="AW881" s="115"/>
    </row>
    <row r="882" spans="34:49" ht="15" hidden="1" customHeight="1" x14ac:dyDescent="0.25">
      <c r="AH882" s="28">
        <v>113</v>
      </c>
      <c r="AJ882" s="101" t="str">
        <f t="shared" si="107"/>
        <v/>
      </c>
      <c r="AL882" s="101" t="str">
        <f t="shared" si="109"/>
        <v/>
      </c>
      <c r="AM882" s="28" t="str">
        <f>IF($AL882="", "", IF(IFERROR(INDEX('Training &amp; Accreditation Items'!$F$11:$F$263, MATCH(IFERROR(INDEX($C$11:$C$263, MATCH($AH882, $Z$11:$Z$263, 0)), ""), 'Training &amp; Accreditation Items'!$B$11:$B$263, 0)), "")="", "None", IFERROR(INDEX('Training &amp; Accreditation Items'!$F$11:$F$263, MATCH(IFERROR(INDEX($C$11:$C$263, MATCH($AH882, $Z$11:$Z$263, 0)), ""), 'Training &amp; Accreditation Items'!$B$11:$B$263, 0)), "")))</f>
        <v/>
      </c>
      <c r="AO882" s="28" t="str">
        <f t="shared" si="110"/>
        <v/>
      </c>
      <c r="AQ882" s="106" t="str">
        <f t="shared" si="108"/>
        <v/>
      </c>
      <c r="AR882" s="109" t="str">
        <f t="shared" si="111"/>
        <v/>
      </c>
      <c r="AT882" s="134"/>
      <c r="AU882" s="135"/>
      <c r="AV882" s="135"/>
      <c r="AW882" s="115"/>
    </row>
    <row r="883" spans="34:49" ht="15" hidden="1" customHeight="1" x14ac:dyDescent="0.25">
      <c r="AH883" s="28">
        <v>114</v>
      </c>
      <c r="AJ883" s="101" t="str">
        <f t="shared" si="107"/>
        <v/>
      </c>
      <c r="AL883" s="101" t="str">
        <f t="shared" si="109"/>
        <v/>
      </c>
      <c r="AM883" s="28" t="str">
        <f>IF($AL883="", "", IF(IFERROR(INDEX('Training &amp; Accreditation Items'!$F$11:$F$263, MATCH(IFERROR(INDEX($C$11:$C$263, MATCH($AH883, $Z$11:$Z$263, 0)), ""), 'Training &amp; Accreditation Items'!$B$11:$B$263, 0)), "")="", "None", IFERROR(INDEX('Training &amp; Accreditation Items'!$F$11:$F$263, MATCH(IFERROR(INDEX($C$11:$C$263, MATCH($AH883, $Z$11:$Z$263, 0)), ""), 'Training &amp; Accreditation Items'!$B$11:$B$263, 0)), "")))</f>
        <v/>
      </c>
      <c r="AO883" s="28" t="str">
        <f t="shared" si="110"/>
        <v/>
      </c>
      <c r="AQ883" s="106" t="str">
        <f t="shared" si="108"/>
        <v/>
      </c>
      <c r="AR883" s="109" t="str">
        <f t="shared" si="111"/>
        <v/>
      </c>
      <c r="AT883" s="134"/>
      <c r="AU883" s="135"/>
      <c r="AV883" s="135"/>
      <c r="AW883" s="115"/>
    </row>
    <row r="884" spans="34:49" ht="15" hidden="1" customHeight="1" x14ac:dyDescent="0.25">
      <c r="AH884" s="28">
        <v>115</v>
      </c>
      <c r="AJ884" s="101" t="str">
        <f t="shared" si="107"/>
        <v/>
      </c>
      <c r="AL884" s="101" t="str">
        <f t="shared" si="109"/>
        <v/>
      </c>
      <c r="AM884" s="28" t="str">
        <f>IF($AL884="", "", IF(IFERROR(INDEX('Training &amp; Accreditation Items'!$F$11:$F$263, MATCH(IFERROR(INDEX($C$11:$C$263, MATCH($AH884, $Z$11:$Z$263, 0)), ""), 'Training &amp; Accreditation Items'!$B$11:$B$263, 0)), "")="", "None", IFERROR(INDEX('Training &amp; Accreditation Items'!$F$11:$F$263, MATCH(IFERROR(INDEX($C$11:$C$263, MATCH($AH884, $Z$11:$Z$263, 0)), ""), 'Training &amp; Accreditation Items'!$B$11:$B$263, 0)), "")))</f>
        <v/>
      </c>
      <c r="AO884" s="28" t="str">
        <f t="shared" si="110"/>
        <v/>
      </c>
      <c r="AQ884" s="106" t="str">
        <f t="shared" si="108"/>
        <v/>
      </c>
      <c r="AR884" s="109" t="str">
        <f t="shared" si="111"/>
        <v/>
      </c>
      <c r="AT884" s="134"/>
      <c r="AU884" s="135"/>
      <c r="AV884" s="135"/>
      <c r="AW884" s="115"/>
    </row>
    <row r="885" spans="34:49" ht="15" hidden="1" customHeight="1" x14ac:dyDescent="0.25">
      <c r="AH885" s="28">
        <v>116</v>
      </c>
      <c r="AJ885" s="101" t="str">
        <f t="shared" si="107"/>
        <v/>
      </c>
      <c r="AL885" s="101" t="str">
        <f t="shared" si="109"/>
        <v/>
      </c>
      <c r="AM885" s="28" t="str">
        <f>IF($AL885="", "", IF(IFERROR(INDEX('Training &amp; Accreditation Items'!$F$11:$F$263, MATCH(IFERROR(INDEX($C$11:$C$263, MATCH($AH885, $Z$11:$Z$263, 0)), ""), 'Training &amp; Accreditation Items'!$B$11:$B$263, 0)), "")="", "None", IFERROR(INDEX('Training &amp; Accreditation Items'!$F$11:$F$263, MATCH(IFERROR(INDEX($C$11:$C$263, MATCH($AH885, $Z$11:$Z$263, 0)), ""), 'Training &amp; Accreditation Items'!$B$11:$B$263, 0)), "")))</f>
        <v/>
      </c>
      <c r="AO885" s="28" t="str">
        <f t="shared" si="110"/>
        <v/>
      </c>
      <c r="AQ885" s="106" t="str">
        <f t="shared" si="108"/>
        <v/>
      </c>
      <c r="AR885" s="109" t="str">
        <f t="shared" si="111"/>
        <v/>
      </c>
      <c r="AT885" s="134"/>
      <c r="AU885" s="135"/>
      <c r="AV885" s="135"/>
      <c r="AW885" s="115"/>
    </row>
    <row r="886" spans="34:49" ht="15" hidden="1" customHeight="1" x14ac:dyDescent="0.25">
      <c r="AH886" s="28">
        <v>117</v>
      </c>
      <c r="AJ886" s="101" t="str">
        <f t="shared" si="107"/>
        <v/>
      </c>
      <c r="AL886" s="101" t="str">
        <f t="shared" si="109"/>
        <v/>
      </c>
      <c r="AM886" s="28" t="str">
        <f>IF($AL886="", "", IF(IFERROR(INDEX('Training &amp; Accreditation Items'!$F$11:$F$263, MATCH(IFERROR(INDEX($C$11:$C$263, MATCH($AH886, $Z$11:$Z$263, 0)), ""), 'Training &amp; Accreditation Items'!$B$11:$B$263, 0)), "")="", "None", IFERROR(INDEX('Training &amp; Accreditation Items'!$F$11:$F$263, MATCH(IFERROR(INDEX($C$11:$C$263, MATCH($AH886, $Z$11:$Z$263, 0)), ""), 'Training &amp; Accreditation Items'!$B$11:$B$263, 0)), "")))</f>
        <v/>
      </c>
      <c r="AO886" s="28" t="str">
        <f t="shared" si="110"/>
        <v/>
      </c>
      <c r="AQ886" s="106" t="str">
        <f t="shared" si="108"/>
        <v/>
      </c>
      <c r="AR886" s="109" t="str">
        <f t="shared" si="111"/>
        <v/>
      </c>
      <c r="AT886" s="134"/>
      <c r="AU886" s="135"/>
      <c r="AV886" s="135"/>
      <c r="AW886" s="115"/>
    </row>
    <row r="887" spans="34:49" ht="15" hidden="1" customHeight="1" x14ac:dyDescent="0.25">
      <c r="AH887" s="28">
        <v>118</v>
      </c>
      <c r="AJ887" s="101" t="str">
        <f t="shared" si="107"/>
        <v/>
      </c>
      <c r="AL887" s="101" t="str">
        <f t="shared" si="109"/>
        <v/>
      </c>
      <c r="AM887" s="28" t="str">
        <f>IF($AL887="", "", IF(IFERROR(INDEX('Training &amp; Accreditation Items'!$F$11:$F$263, MATCH(IFERROR(INDEX($C$11:$C$263, MATCH($AH887, $Z$11:$Z$263, 0)), ""), 'Training &amp; Accreditation Items'!$B$11:$B$263, 0)), "")="", "None", IFERROR(INDEX('Training &amp; Accreditation Items'!$F$11:$F$263, MATCH(IFERROR(INDEX($C$11:$C$263, MATCH($AH887, $Z$11:$Z$263, 0)), ""), 'Training &amp; Accreditation Items'!$B$11:$B$263, 0)), "")))</f>
        <v/>
      </c>
      <c r="AO887" s="28" t="str">
        <f t="shared" si="110"/>
        <v/>
      </c>
      <c r="AQ887" s="106" t="str">
        <f t="shared" si="108"/>
        <v/>
      </c>
      <c r="AR887" s="109" t="str">
        <f t="shared" si="111"/>
        <v/>
      </c>
      <c r="AT887" s="134"/>
      <c r="AU887" s="135"/>
      <c r="AV887" s="135"/>
      <c r="AW887" s="115"/>
    </row>
    <row r="888" spans="34:49" ht="15" hidden="1" customHeight="1" x14ac:dyDescent="0.25">
      <c r="AH888" s="28">
        <v>119</v>
      </c>
      <c r="AJ888" s="101" t="str">
        <f t="shared" si="107"/>
        <v/>
      </c>
      <c r="AL888" s="101" t="str">
        <f t="shared" si="109"/>
        <v/>
      </c>
      <c r="AM888" s="28" t="str">
        <f>IF($AL888="", "", IF(IFERROR(INDEX('Training &amp; Accreditation Items'!$F$11:$F$263, MATCH(IFERROR(INDEX($C$11:$C$263, MATCH($AH888, $Z$11:$Z$263, 0)), ""), 'Training &amp; Accreditation Items'!$B$11:$B$263, 0)), "")="", "None", IFERROR(INDEX('Training &amp; Accreditation Items'!$F$11:$F$263, MATCH(IFERROR(INDEX($C$11:$C$263, MATCH($AH888, $Z$11:$Z$263, 0)), ""), 'Training &amp; Accreditation Items'!$B$11:$B$263, 0)), "")))</f>
        <v/>
      </c>
      <c r="AO888" s="28" t="str">
        <f t="shared" si="110"/>
        <v/>
      </c>
      <c r="AQ888" s="106" t="str">
        <f t="shared" si="108"/>
        <v/>
      </c>
      <c r="AR888" s="109" t="str">
        <f t="shared" si="111"/>
        <v/>
      </c>
      <c r="AT888" s="134"/>
      <c r="AU888" s="135"/>
      <c r="AV888" s="135"/>
      <c r="AW888" s="115"/>
    </row>
    <row r="889" spans="34:49" ht="15" hidden="1" customHeight="1" x14ac:dyDescent="0.25">
      <c r="AH889" s="28">
        <v>120</v>
      </c>
      <c r="AJ889" s="101" t="str">
        <f t="shared" si="107"/>
        <v/>
      </c>
      <c r="AL889" s="101" t="str">
        <f t="shared" si="109"/>
        <v/>
      </c>
      <c r="AM889" s="28" t="str">
        <f>IF($AL889="", "", IF(IFERROR(INDEX('Training &amp; Accreditation Items'!$F$11:$F$263, MATCH(IFERROR(INDEX($C$11:$C$263, MATCH($AH889, $Z$11:$Z$263, 0)), ""), 'Training &amp; Accreditation Items'!$B$11:$B$263, 0)), "")="", "None", IFERROR(INDEX('Training &amp; Accreditation Items'!$F$11:$F$263, MATCH(IFERROR(INDEX($C$11:$C$263, MATCH($AH889, $Z$11:$Z$263, 0)), ""), 'Training &amp; Accreditation Items'!$B$11:$B$263, 0)), "")))</f>
        <v/>
      </c>
      <c r="AO889" s="28" t="str">
        <f t="shared" si="110"/>
        <v/>
      </c>
      <c r="AQ889" s="106" t="str">
        <f t="shared" si="108"/>
        <v/>
      </c>
      <c r="AR889" s="109" t="str">
        <f t="shared" si="111"/>
        <v/>
      </c>
      <c r="AT889" s="134"/>
      <c r="AU889" s="135"/>
      <c r="AV889" s="135"/>
      <c r="AW889" s="115"/>
    </row>
    <row r="890" spans="34:49" ht="15" hidden="1" customHeight="1" x14ac:dyDescent="0.25">
      <c r="AH890" s="28">
        <v>121</v>
      </c>
      <c r="AJ890" s="101" t="str">
        <f t="shared" si="107"/>
        <v/>
      </c>
      <c r="AL890" s="101" t="str">
        <f t="shared" si="109"/>
        <v/>
      </c>
      <c r="AM890" s="28" t="str">
        <f>IF($AL890="", "", IF(IFERROR(INDEX('Training &amp; Accreditation Items'!$F$11:$F$263, MATCH(IFERROR(INDEX($C$11:$C$263, MATCH($AH890, $Z$11:$Z$263, 0)), ""), 'Training &amp; Accreditation Items'!$B$11:$B$263, 0)), "")="", "None", IFERROR(INDEX('Training &amp; Accreditation Items'!$F$11:$F$263, MATCH(IFERROR(INDEX($C$11:$C$263, MATCH($AH890, $Z$11:$Z$263, 0)), ""), 'Training &amp; Accreditation Items'!$B$11:$B$263, 0)), "")))</f>
        <v/>
      </c>
      <c r="AO890" s="28" t="str">
        <f t="shared" si="110"/>
        <v/>
      </c>
      <c r="AQ890" s="106" t="str">
        <f t="shared" si="108"/>
        <v/>
      </c>
      <c r="AR890" s="109" t="str">
        <f t="shared" si="111"/>
        <v/>
      </c>
      <c r="AT890" s="134"/>
      <c r="AU890" s="135"/>
      <c r="AV890" s="135"/>
      <c r="AW890" s="115"/>
    </row>
    <row r="891" spans="34:49" ht="15" hidden="1" customHeight="1" x14ac:dyDescent="0.25">
      <c r="AH891" s="28">
        <v>122</v>
      </c>
      <c r="AJ891" s="101" t="str">
        <f t="shared" si="107"/>
        <v/>
      </c>
      <c r="AL891" s="101" t="str">
        <f t="shared" si="109"/>
        <v/>
      </c>
      <c r="AM891" s="28" t="str">
        <f>IF($AL891="", "", IF(IFERROR(INDEX('Training &amp; Accreditation Items'!$F$11:$F$263, MATCH(IFERROR(INDEX($C$11:$C$263, MATCH($AH891, $Z$11:$Z$263, 0)), ""), 'Training &amp; Accreditation Items'!$B$11:$B$263, 0)), "")="", "None", IFERROR(INDEX('Training &amp; Accreditation Items'!$F$11:$F$263, MATCH(IFERROR(INDEX($C$11:$C$263, MATCH($AH891, $Z$11:$Z$263, 0)), ""), 'Training &amp; Accreditation Items'!$B$11:$B$263, 0)), "")))</f>
        <v/>
      </c>
      <c r="AO891" s="28" t="str">
        <f t="shared" si="110"/>
        <v/>
      </c>
      <c r="AQ891" s="106" t="str">
        <f t="shared" si="108"/>
        <v/>
      </c>
      <c r="AR891" s="109" t="str">
        <f t="shared" si="111"/>
        <v/>
      </c>
      <c r="AT891" s="134"/>
      <c r="AU891" s="135"/>
      <c r="AV891" s="135"/>
      <c r="AW891" s="115"/>
    </row>
    <row r="892" spans="34:49" ht="15" hidden="1" customHeight="1" x14ac:dyDescent="0.25">
      <c r="AH892" s="28">
        <v>123</v>
      </c>
      <c r="AJ892" s="101" t="str">
        <f t="shared" si="107"/>
        <v/>
      </c>
      <c r="AL892" s="101" t="str">
        <f t="shared" si="109"/>
        <v/>
      </c>
      <c r="AM892" s="28" t="str">
        <f>IF($AL892="", "", IF(IFERROR(INDEX('Training &amp; Accreditation Items'!$F$11:$F$263, MATCH(IFERROR(INDEX($C$11:$C$263, MATCH($AH892, $Z$11:$Z$263, 0)), ""), 'Training &amp; Accreditation Items'!$B$11:$B$263, 0)), "")="", "None", IFERROR(INDEX('Training &amp; Accreditation Items'!$F$11:$F$263, MATCH(IFERROR(INDEX($C$11:$C$263, MATCH($AH892, $Z$11:$Z$263, 0)), ""), 'Training &amp; Accreditation Items'!$B$11:$B$263, 0)), "")))</f>
        <v/>
      </c>
      <c r="AO892" s="28" t="str">
        <f t="shared" si="110"/>
        <v/>
      </c>
      <c r="AQ892" s="106" t="str">
        <f t="shared" si="108"/>
        <v/>
      </c>
      <c r="AR892" s="109" t="str">
        <f t="shared" si="111"/>
        <v/>
      </c>
      <c r="AT892" s="134"/>
      <c r="AU892" s="135"/>
      <c r="AV892" s="135"/>
      <c r="AW892" s="115"/>
    </row>
    <row r="893" spans="34:49" ht="15" hidden="1" customHeight="1" x14ac:dyDescent="0.25">
      <c r="AH893" s="28">
        <v>124</v>
      </c>
      <c r="AJ893" s="101" t="str">
        <f t="shared" si="107"/>
        <v/>
      </c>
      <c r="AL893" s="101" t="str">
        <f t="shared" si="109"/>
        <v/>
      </c>
      <c r="AM893" s="28" t="str">
        <f>IF($AL893="", "", IF(IFERROR(INDEX('Training &amp; Accreditation Items'!$F$11:$F$263, MATCH(IFERROR(INDEX($C$11:$C$263, MATCH($AH893, $Z$11:$Z$263, 0)), ""), 'Training &amp; Accreditation Items'!$B$11:$B$263, 0)), "")="", "None", IFERROR(INDEX('Training &amp; Accreditation Items'!$F$11:$F$263, MATCH(IFERROR(INDEX($C$11:$C$263, MATCH($AH893, $Z$11:$Z$263, 0)), ""), 'Training &amp; Accreditation Items'!$B$11:$B$263, 0)), "")))</f>
        <v/>
      </c>
      <c r="AO893" s="28" t="str">
        <f t="shared" si="110"/>
        <v/>
      </c>
      <c r="AQ893" s="106" t="str">
        <f t="shared" si="108"/>
        <v/>
      </c>
      <c r="AR893" s="109" t="str">
        <f t="shared" si="111"/>
        <v/>
      </c>
      <c r="AT893" s="134"/>
      <c r="AU893" s="135"/>
      <c r="AV893" s="135"/>
      <c r="AW893" s="115"/>
    </row>
    <row r="894" spans="34:49" ht="15" hidden="1" customHeight="1" x14ac:dyDescent="0.25">
      <c r="AH894" s="28">
        <v>125</v>
      </c>
      <c r="AJ894" s="101" t="str">
        <f t="shared" si="107"/>
        <v/>
      </c>
      <c r="AL894" s="101" t="str">
        <f t="shared" si="109"/>
        <v/>
      </c>
      <c r="AM894" s="28" t="str">
        <f>IF($AL894="", "", IF(IFERROR(INDEX('Training &amp; Accreditation Items'!$F$11:$F$263, MATCH(IFERROR(INDEX($C$11:$C$263, MATCH($AH894, $Z$11:$Z$263, 0)), ""), 'Training &amp; Accreditation Items'!$B$11:$B$263, 0)), "")="", "None", IFERROR(INDEX('Training &amp; Accreditation Items'!$F$11:$F$263, MATCH(IFERROR(INDEX($C$11:$C$263, MATCH($AH894, $Z$11:$Z$263, 0)), ""), 'Training &amp; Accreditation Items'!$B$11:$B$263, 0)), "")))</f>
        <v/>
      </c>
      <c r="AO894" s="28" t="str">
        <f t="shared" si="110"/>
        <v/>
      </c>
      <c r="AQ894" s="106" t="str">
        <f t="shared" si="108"/>
        <v/>
      </c>
      <c r="AR894" s="109" t="str">
        <f t="shared" si="111"/>
        <v/>
      </c>
      <c r="AT894" s="134"/>
      <c r="AU894" s="135"/>
      <c r="AV894" s="135"/>
      <c r="AW894" s="115"/>
    </row>
    <row r="895" spans="34:49" ht="15" hidden="1" customHeight="1" x14ac:dyDescent="0.25">
      <c r="AH895" s="28">
        <v>126</v>
      </c>
      <c r="AJ895" s="101" t="str">
        <f t="shared" si="107"/>
        <v/>
      </c>
      <c r="AL895" s="101" t="str">
        <f t="shared" si="109"/>
        <v/>
      </c>
      <c r="AM895" s="28" t="str">
        <f>IF($AL895="", "", IF(IFERROR(INDEX('Training &amp; Accreditation Items'!$F$11:$F$263, MATCH(IFERROR(INDEX($C$11:$C$263, MATCH($AH895, $Z$11:$Z$263, 0)), ""), 'Training &amp; Accreditation Items'!$B$11:$B$263, 0)), "")="", "None", IFERROR(INDEX('Training &amp; Accreditation Items'!$F$11:$F$263, MATCH(IFERROR(INDEX($C$11:$C$263, MATCH($AH895, $Z$11:$Z$263, 0)), ""), 'Training &amp; Accreditation Items'!$B$11:$B$263, 0)), "")))</f>
        <v/>
      </c>
      <c r="AO895" s="28" t="str">
        <f t="shared" si="110"/>
        <v/>
      </c>
      <c r="AQ895" s="106" t="str">
        <f t="shared" si="108"/>
        <v/>
      </c>
      <c r="AR895" s="109" t="str">
        <f t="shared" si="111"/>
        <v/>
      </c>
      <c r="AT895" s="134"/>
      <c r="AU895" s="135"/>
      <c r="AV895" s="135"/>
      <c r="AW895" s="115"/>
    </row>
    <row r="896" spans="34:49" ht="15" hidden="1" customHeight="1" x14ac:dyDescent="0.25">
      <c r="AH896" s="28">
        <v>127</v>
      </c>
      <c r="AJ896" s="101" t="str">
        <f t="shared" si="107"/>
        <v/>
      </c>
      <c r="AL896" s="101" t="str">
        <f t="shared" si="109"/>
        <v/>
      </c>
      <c r="AM896" s="28" t="str">
        <f>IF($AL896="", "", IF(IFERROR(INDEX('Training &amp; Accreditation Items'!$F$11:$F$263, MATCH(IFERROR(INDEX($C$11:$C$263, MATCH($AH896, $Z$11:$Z$263, 0)), ""), 'Training &amp; Accreditation Items'!$B$11:$B$263, 0)), "")="", "None", IFERROR(INDEX('Training &amp; Accreditation Items'!$F$11:$F$263, MATCH(IFERROR(INDEX($C$11:$C$263, MATCH($AH896, $Z$11:$Z$263, 0)), ""), 'Training &amp; Accreditation Items'!$B$11:$B$263, 0)), "")))</f>
        <v/>
      </c>
      <c r="AO896" s="28" t="str">
        <f t="shared" si="110"/>
        <v/>
      </c>
      <c r="AQ896" s="106" t="str">
        <f t="shared" si="108"/>
        <v/>
      </c>
      <c r="AR896" s="109" t="str">
        <f t="shared" si="111"/>
        <v/>
      </c>
      <c r="AT896" s="134"/>
      <c r="AU896" s="135"/>
      <c r="AV896" s="135"/>
      <c r="AW896" s="115"/>
    </row>
    <row r="897" spans="34:49" ht="15" hidden="1" customHeight="1" x14ac:dyDescent="0.25">
      <c r="AH897" s="28">
        <v>128</v>
      </c>
      <c r="AJ897" s="101" t="str">
        <f t="shared" si="107"/>
        <v/>
      </c>
      <c r="AL897" s="101" t="str">
        <f t="shared" si="109"/>
        <v/>
      </c>
      <c r="AM897" s="28" t="str">
        <f>IF($AL897="", "", IF(IFERROR(INDEX('Training &amp; Accreditation Items'!$F$11:$F$263, MATCH(IFERROR(INDEX($C$11:$C$263, MATCH($AH897, $Z$11:$Z$263, 0)), ""), 'Training &amp; Accreditation Items'!$B$11:$B$263, 0)), "")="", "None", IFERROR(INDEX('Training &amp; Accreditation Items'!$F$11:$F$263, MATCH(IFERROR(INDEX($C$11:$C$263, MATCH($AH897, $Z$11:$Z$263, 0)), ""), 'Training &amp; Accreditation Items'!$B$11:$B$263, 0)), "")))</f>
        <v/>
      </c>
      <c r="AO897" s="28" t="str">
        <f t="shared" si="110"/>
        <v/>
      </c>
      <c r="AQ897" s="106" t="str">
        <f t="shared" si="108"/>
        <v/>
      </c>
      <c r="AR897" s="109" t="str">
        <f t="shared" si="111"/>
        <v/>
      </c>
      <c r="AT897" s="134"/>
      <c r="AU897" s="135"/>
      <c r="AV897" s="135"/>
      <c r="AW897" s="115"/>
    </row>
    <row r="898" spans="34:49" ht="15" hidden="1" customHeight="1" x14ac:dyDescent="0.25">
      <c r="AH898" s="28">
        <v>129</v>
      </c>
      <c r="AJ898" s="101" t="str">
        <f t="shared" ref="AJ898:AJ961" si="112">IF(AJ645="", "", DATE(YEAR($AJ139), MONTH(AJ645)+$X139, DAY(AJ645)))</f>
        <v/>
      </c>
      <c r="AL898" s="101" t="str">
        <f t="shared" si="109"/>
        <v/>
      </c>
      <c r="AM898" s="28" t="str">
        <f>IF($AL898="", "", IF(IFERROR(INDEX('Training &amp; Accreditation Items'!$F$11:$F$263, MATCH(IFERROR(INDEX($C$11:$C$263, MATCH($AH898, $Z$11:$Z$263, 0)), ""), 'Training &amp; Accreditation Items'!$B$11:$B$263, 0)), "")="", "None", IFERROR(INDEX('Training &amp; Accreditation Items'!$F$11:$F$263, MATCH(IFERROR(INDEX($C$11:$C$263, MATCH($AH898, $Z$11:$Z$263, 0)), ""), 'Training &amp; Accreditation Items'!$B$11:$B$263, 0)), "")))</f>
        <v/>
      </c>
      <c r="AO898" s="28" t="str">
        <f t="shared" si="110"/>
        <v/>
      </c>
      <c r="AQ898" s="106" t="str">
        <f t="shared" si="108"/>
        <v/>
      </c>
      <c r="AR898" s="109" t="str">
        <f t="shared" si="111"/>
        <v/>
      </c>
      <c r="AT898" s="134"/>
      <c r="AU898" s="135"/>
      <c r="AV898" s="135"/>
      <c r="AW898" s="115"/>
    </row>
    <row r="899" spans="34:49" ht="15" hidden="1" customHeight="1" x14ac:dyDescent="0.25">
      <c r="AH899" s="28">
        <v>130</v>
      </c>
      <c r="AJ899" s="101" t="str">
        <f t="shared" si="112"/>
        <v/>
      </c>
      <c r="AL899" s="101" t="str">
        <f t="shared" si="109"/>
        <v/>
      </c>
      <c r="AM899" s="28" t="str">
        <f>IF($AL899="", "", IF(IFERROR(INDEX('Training &amp; Accreditation Items'!$F$11:$F$263, MATCH(IFERROR(INDEX($C$11:$C$263, MATCH($AH899, $Z$11:$Z$263, 0)), ""), 'Training &amp; Accreditation Items'!$B$11:$B$263, 0)), "")="", "None", IFERROR(INDEX('Training &amp; Accreditation Items'!$F$11:$F$263, MATCH(IFERROR(INDEX($C$11:$C$263, MATCH($AH899, $Z$11:$Z$263, 0)), ""), 'Training &amp; Accreditation Items'!$B$11:$B$263, 0)), "")))</f>
        <v/>
      </c>
      <c r="AO899" s="28" t="str">
        <f t="shared" si="110"/>
        <v/>
      </c>
      <c r="AQ899" s="106" t="str">
        <f t="shared" si="108"/>
        <v/>
      </c>
      <c r="AR899" s="109" t="str">
        <f t="shared" si="111"/>
        <v/>
      </c>
      <c r="AT899" s="134"/>
      <c r="AU899" s="135"/>
      <c r="AV899" s="135"/>
      <c r="AW899" s="115"/>
    </row>
    <row r="900" spans="34:49" ht="15" hidden="1" customHeight="1" x14ac:dyDescent="0.25">
      <c r="AH900" s="28">
        <v>131</v>
      </c>
      <c r="AJ900" s="101" t="str">
        <f t="shared" si="112"/>
        <v/>
      </c>
      <c r="AL900" s="101" t="str">
        <f t="shared" si="109"/>
        <v/>
      </c>
      <c r="AM900" s="28" t="str">
        <f>IF($AL900="", "", IF(IFERROR(INDEX('Training &amp; Accreditation Items'!$F$11:$F$263, MATCH(IFERROR(INDEX($C$11:$C$263, MATCH($AH900, $Z$11:$Z$263, 0)), ""), 'Training &amp; Accreditation Items'!$B$11:$B$263, 0)), "")="", "None", IFERROR(INDEX('Training &amp; Accreditation Items'!$F$11:$F$263, MATCH(IFERROR(INDEX($C$11:$C$263, MATCH($AH900, $Z$11:$Z$263, 0)), ""), 'Training &amp; Accreditation Items'!$B$11:$B$263, 0)), "")))</f>
        <v/>
      </c>
      <c r="AO900" s="28" t="str">
        <f t="shared" si="110"/>
        <v/>
      </c>
      <c r="AQ900" s="106" t="str">
        <f t="shared" si="108"/>
        <v/>
      </c>
      <c r="AR900" s="109" t="str">
        <f t="shared" si="111"/>
        <v/>
      </c>
      <c r="AT900" s="134"/>
      <c r="AU900" s="135"/>
      <c r="AV900" s="135"/>
      <c r="AW900" s="115"/>
    </row>
    <row r="901" spans="34:49" ht="15" hidden="1" customHeight="1" x14ac:dyDescent="0.25">
      <c r="AH901" s="28">
        <v>132</v>
      </c>
      <c r="AJ901" s="101" t="str">
        <f t="shared" si="112"/>
        <v/>
      </c>
      <c r="AL901" s="101" t="str">
        <f t="shared" si="109"/>
        <v/>
      </c>
      <c r="AM901" s="28" t="str">
        <f>IF($AL901="", "", IF(IFERROR(INDEX('Training &amp; Accreditation Items'!$F$11:$F$263, MATCH(IFERROR(INDEX($C$11:$C$263, MATCH($AH901, $Z$11:$Z$263, 0)), ""), 'Training &amp; Accreditation Items'!$B$11:$B$263, 0)), "")="", "None", IFERROR(INDEX('Training &amp; Accreditation Items'!$F$11:$F$263, MATCH(IFERROR(INDEX($C$11:$C$263, MATCH($AH901, $Z$11:$Z$263, 0)), ""), 'Training &amp; Accreditation Items'!$B$11:$B$263, 0)), "")))</f>
        <v/>
      </c>
      <c r="AO901" s="28" t="str">
        <f t="shared" si="110"/>
        <v/>
      </c>
      <c r="AQ901" s="106" t="str">
        <f t="shared" si="108"/>
        <v/>
      </c>
      <c r="AR901" s="109" t="str">
        <f t="shared" si="111"/>
        <v/>
      </c>
      <c r="AT901" s="134"/>
      <c r="AU901" s="135"/>
      <c r="AV901" s="135"/>
      <c r="AW901" s="115"/>
    </row>
    <row r="902" spans="34:49" ht="15" hidden="1" customHeight="1" x14ac:dyDescent="0.25">
      <c r="AH902" s="28">
        <v>133</v>
      </c>
      <c r="AJ902" s="101" t="str">
        <f t="shared" si="112"/>
        <v/>
      </c>
      <c r="AL902" s="101" t="str">
        <f t="shared" si="109"/>
        <v/>
      </c>
      <c r="AM902" s="28" t="str">
        <f>IF($AL902="", "", IF(IFERROR(INDEX('Training &amp; Accreditation Items'!$F$11:$F$263, MATCH(IFERROR(INDEX($C$11:$C$263, MATCH($AH902, $Z$11:$Z$263, 0)), ""), 'Training &amp; Accreditation Items'!$B$11:$B$263, 0)), "")="", "None", IFERROR(INDEX('Training &amp; Accreditation Items'!$F$11:$F$263, MATCH(IFERROR(INDEX($C$11:$C$263, MATCH($AH902, $Z$11:$Z$263, 0)), ""), 'Training &amp; Accreditation Items'!$B$11:$B$263, 0)), "")))</f>
        <v/>
      </c>
      <c r="AO902" s="28" t="str">
        <f t="shared" si="110"/>
        <v/>
      </c>
      <c r="AQ902" s="106" t="str">
        <f t="shared" si="108"/>
        <v/>
      </c>
      <c r="AR902" s="109" t="str">
        <f t="shared" si="111"/>
        <v/>
      </c>
      <c r="AT902" s="134"/>
      <c r="AU902" s="135"/>
      <c r="AV902" s="135"/>
      <c r="AW902" s="115"/>
    </row>
    <row r="903" spans="34:49" ht="15" hidden="1" customHeight="1" x14ac:dyDescent="0.25">
      <c r="AH903" s="28">
        <v>134</v>
      </c>
      <c r="AJ903" s="101" t="str">
        <f t="shared" si="112"/>
        <v/>
      </c>
      <c r="AL903" s="101" t="str">
        <f t="shared" si="109"/>
        <v/>
      </c>
      <c r="AM903" s="28" t="str">
        <f>IF($AL903="", "", IF(IFERROR(INDEX('Training &amp; Accreditation Items'!$F$11:$F$263, MATCH(IFERROR(INDEX($C$11:$C$263, MATCH($AH903, $Z$11:$Z$263, 0)), ""), 'Training &amp; Accreditation Items'!$B$11:$B$263, 0)), "")="", "None", IFERROR(INDEX('Training &amp; Accreditation Items'!$F$11:$F$263, MATCH(IFERROR(INDEX($C$11:$C$263, MATCH($AH903, $Z$11:$Z$263, 0)), ""), 'Training &amp; Accreditation Items'!$B$11:$B$263, 0)), "")))</f>
        <v/>
      </c>
      <c r="AO903" s="28" t="str">
        <f t="shared" si="110"/>
        <v/>
      </c>
      <c r="AQ903" s="106" t="str">
        <f t="shared" si="108"/>
        <v/>
      </c>
      <c r="AR903" s="109" t="str">
        <f t="shared" si="111"/>
        <v/>
      </c>
      <c r="AT903" s="134"/>
      <c r="AU903" s="135"/>
      <c r="AV903" s="135"/>
      <c r="AW903" s="115"/>
    </row>
    <row r="904" spans="34:49" ht="15" hidden="1" customHeight="1" x14ac:dyDescent="0.25">
      <c r="AH904" s="28">
        <v>135</v>
      </c>
      <c r="AJ904" s="101" t="str">
        <f t="shared" si="112"/>
        <v/>
      </c>
      <c r="AL904" s="101" t="str">
        <f t="shared" si="109"/>
        <v/>
      </c>
      <c r="AM904" s="28" t="str">
        <f>IF($AL904="", "", IF(IFERROR(INDEX('Training &amp; Accreditation Items'!$F$11:$F$263, MATCH(IFERROR(INDEX($C$11:$C$263, MATCH($AH904, $Z$11:$Z$263, 0)), ""), 'Training &amp; Accreditation Items'!$B$11:$B$263, 0)), "")="", "None", IFERROR(INDEX('Training &amp; Accreditation Items'!$F$11:$F$263, MATCH(IFERROR(INDEX($C$11:$C$263, MATCH($AH904, $Z$11:$Z$263, 0)), ""), 'Training &amp; Accreditation Items'!$B$11:$B$263, 0)), "")))</f>
        <v/>
      </c>
      <c r="AO904" s="28" t="str">
        <f t="shared" si="110"/>
        <v/>
      </c>
      <c r="AQ904" s="106" t="str">
        <f t="shared" si="108"/>
        <v/>
      </c>
      <c r="AR904" s="109" t="str">
        <f t="shared" si="111"/>
        <v/>
      </c>
      <c r="AT904" s="134"/>
      <c r="AU904" s="135"/>
      <c r="AV904" s="135"/>
      <c r="AW904" s="115"/>
    </row>
    <row r="905" spans="34:49" ht="15" hidden="1" customHeight="1" x14ac:dyDescent="0.25">
      <c r="AH905" s="28">
        <v>136</v>
      </c>
      <c r="AJ905" s="101" t="str">
        <f t="shared" si="112"/>
        <v/>
      </c>
      <c r="AL905" s="101" t="str">
        <f t="shared" si="109"/>
        <v/>
      </c>
      <c r="AM905" s="28" t="str">
        <f>IF($AL905="", "", IF(IFERROR(INDEX('Training &amp; Accreditation Items'!$F$11:$F$263, MATCH(IFERROR(INDEX($C$11:$C$263, MATCH($AH905, $Z$11:$Z$263, 0)), ""), 'Training &amp; Accreditation Items'!$B$11:$B$263, 0)), "")="", "None", IFERROR(INDEX('Training &amp; Accreditation Items'!$F$11:$F$263, MATCH(IFERROR(INDEX($C$11:$C$263, MATCH($AH905, $Z$11:$Z$263, 0)), ""), 'Training &amp; Accreditation Items'!$B$11:$B$263, 0)), "")))</f>
        <v/>
      </c>
      <c r="AO905" s="28" t="str">
        <f t="shared" si="110"/>
        <v/>
      </c>
      <c r="AQ905" s="106" t="str">
        <f t="shared" si="108"/>
        <v/>
      </c>
      <c r="AR905" s="109" t="str">
        <f t="shared" si="111"/>
        <v/>
      </c>
      <c r="AT905" s="134"/>
      <c r="AU905" s="135"/>
      <c r="AV905" s="135"/>
      <c r="AW905" s="115"/>
    </row>
    <row r="906" spans="34:49" ht="15" hidden="1" customHeight="1" x14ac:dyDescent="0.25">
      <c r="AH906" s="28">
        <v>137</v>
      </c>
      <c r="AJ906" s="101" t="str">
        <f t="shared" si="112"/>
        <v/>
      </c>
      <c r="AL906" s="101" t="str">
        <f t="shared" si="109"/>
        <v/>
      </c>
      <c r="AM906" s="28" t="str">
        <f>IF($AL906="", "", IF(IFERROR(INDEX('Training &amp; Accreditation Items'!$F$11:$F$263, MATCH(IFERROR(INDEX($C$11:$C$263, MATCH($AH906, $Z$11:$Z$263, 0)), ""), 'Training &amp; Accreditation Items'!$B$11:$B$263, 0)), "")="", "None", IFERROR(INDEX('Training &amp; Accreditation Items'!$F$11:$F$263, MATCH(IFERROR(INDEX($C$11:$C$263, MATCH($AH906, $Z$11:$Z$263, 0)), ""), 'Training &amp; Accreditation Items'!$B$11:$B$263, 0)), "")))</f>
        <v/>
      </c>
      <c r="AO906" s="28" t="str">
        <f t="shared" si="110"/>
        <v/>
      </c>
      <c r="AQ906" s="106" t="str">
        <f t="shared" si="108"/>
        <v/>
      </c>
      <c r="AR906" s="109" t="str">
        <f t="shared" si="111"/>
        <v/>
      </c>
      <c r="AT906" s="134"/>
      <c r="AU906" s="135"/>
      <c r="AV906" s="135"/>
      <c r="AW906" s="115"/>
    </row>
    <row r="907" spans="34:49" ht="15" hidden="1" customHeight="1" x14ac:dyDescent="0.25">
      <c r="AH907" s="28">
        <v>138</v>
      </c>
      <c r="AJ907" s="101" t="str">
        <f t="shared" si="112"/>
        <v/>
      </c>
      <c r="AL907" s="101" t="str">
        <f t="shared" si="109"/>
        <v/>
      </c>
      <c r="AM907" s="28" t="str">
        <f>IF($AL907="", "", IF(IFERROR(INDEX('Training &amp; Accreditation Items'!$F$11:$F$263, MATCH(IFERROR(INDEX($C$11:$C$263, MATCH($AH907, $Z$11:$Z$263, 0)), ""), 'Training &amp; Accreditation Items'!$B$11:$B$263, 0)), "")="", "None", IFERROR(INDEX('Training &amp; Accreditation Items'!$F$11:$F$263, MATCH(IFERROR(INDEX($C$11:$C$263, MATCH($AH907, $Z$11:$Z$263, 0)), ""), 'Training &amp; Accreditation Items'!$B$11:$B$263, 0)), "")))</f>
        <v/>
      </c>
      <c r="AO907" s="28" t="str">
        <f t="shared" si="110"/>
        <v/>
      </c>
      <c r="AQ907" s="106" t="str">
        <f t="shared" ref="AQ907:AQ970" si="113">IF($AL907="", "", IFERROR(INDEX($I$11:$I$263, MATCH($AH907, $Z$11:$Z$263, 0)), ""))</f>
        <v/>
      </c>
      <c r="AR907" s="109" t="str">
        <f t="shared" si="111"/>
        <v/>
      </c>
      <c r="AT907" s="134"/>
      <c r="AU907" s="135"/>
      <c r="AV907" s="135"/>
      <c r="AW907" s="115"/>
    </row>
    <row r="908" spans="34:49" ht="15" hidden="1" customHeight="1" x14ac:dyDescent="0.25">
      <c r="AH908" s="28">
        <v>139</v>
      </c>
      <c r="AJ908" s="101" t="str">
        <f t="shared" si="112"/>
        <v/>
      </c>
      <c r="AL908" s="101" t="str">
        <f t="shared" ref="AL908:AL971" si="114">IF($AJ908="", "", IF(OR($AJ908&lt;$AJ$5, $AJ908&gt;$AJ$6), "", $AJ908))</f>
        <v/>
      </c>
      <c r="AM908" s="28" t="str">
        <f>IF($AL908="", "", IF(IFERROR(INDEX('Training &amp; Accreditation Items'!$F$11:$F$263, MATCH(IFERROR(INDEX($C$11:$C$263, MATCH($AH908, $Z$11:$Z$263, 0)), ""), 'Training &amp; Accreditation Items'!$B$11:$B$263, 0)), "")="", "None", IFERROR(INDEX('Training &amp; Accreditation Items'!$F$11:$F$263, MATCH(IFERROR(INDEX($C$11:$C$263, MATCH($AH908, $Z$11:$Z$263, 0)), ""), 'Training &amp; Accreditation Items'!$B$11:$B$263, 0)), "")))</f>
        <v/>
      </c>
      <c r="AO908" s="28" t="str">
        <f t="shared" ref="AO908:AO971" si="115">IF($AL908="", "", TEXT($AL908, "mmm yyyy"))</f>
        <v/>
      </c>
      <c r="AQ908" s="106" t="str">
        <f t="shared" si="113"/>
        <v/>
      </c>
      <c r="AR908" s="109" t="str">
        <f t="shared" ref="AR908:AR971" si="116">IF($AO908="", "", CONCATENATE($AO908, " - ", $AM908))</f>
        <v/>
      </c>
      <c r="AT908" s="134"/>
      <c r="AU908" s="135"/>
      <c r="AV908" s="135"/>
      <c r="AW908" s="115"/>
    </row>
    <row r="909" spans="34:49" ht="15" hidden="1" customHeight="1" x14ac:dyDescent="0.25">
      <c r="AH909" s="28">
        <v>140</v>
      </c>
      <c r="AJ909" s="101" t="str">
        <f t="shared" si="112"/>
        <v/>
      </c>
      <c r="AL909" s="101" t="str">
        <f t="shared" si="114"/>
        <v/>
      </c>
      <c r="AM909" s="28" t="str">
        <f>IF($AL909="", "", IF(IFERROR(INDEX('Training &amp; Accreditation Items'!$F$11:$F$263, MATCH(IFERROR(INDEX($C$11:$C$263, MATCH($AH909, $Z$11:$Z$263, 0)), ""), 'Training &amp; Accreditation Items'!$B$11:$B$263, 0)), "")="", "None", IFERROR(INDEX('Training &amp; Accreditation Items'!$F$11:$F$263, MATCH(IFERROR(INDEX($C$11:$C$263, MATCH($AH909, $Z$11:$Z$263, 0)), ""), 'Training &amp; Accreditation Items'!$B$11:$B$263, 0)), "")))</f>
        <v/>
      </c>
      <c r="AO909" s="28" t="str">
        <f t="shared" si="115"/>
        <v/>
      </c>
      <c r="AQ909" s="106" t="str">
        <f t="shared" si="113"/>
        <v/>
      </c>
      <c r="AR909" s="109" t="str">
        <f t="shared" si="116"/>
        <v/>
      </c>
      <c r="AT909" s="134"/>
      <c r="AU909" s="135"/>
      <c r="AV909" s="135"/>
      <c r="AW909" s="115"/>
    </row>
    <row r="910" spans="34:49" ht="15" hidden="1" customHeight="1" x14ac:dyDescent="0.25">
      <c r="AH910" s="28">
        <v>141</v>
      </c>
      <c r="AJ910" s="101" t="str">
        <f t="shared" si="112"/>
        <v/>
      </c>
      <c r="AL910" s="101" t="str">
        <f t="shared" si="114"/>
        <v/>
      </c>
      <c r="AM910" s="28" t="str">
        <f>IF($AL910="", "", IF(IFERROR(INDEX('Training &amp; Accreditation Items'!$F$11:$F$263, MATCH(IFERROR(INDEX($C$11:$C$263, MATCH($AH910, $Z$11:$Z$263, 0)), ""), 'Training &amp; Accreditation Items'!$B$11:$B$263, 0)), "")="", "None", IFERROR(INDEX('Training &amp; Accreditation Items'!$F$11:$F$263, MATCH(IFERROR(INDEX($C$11:$C$263, MATCH($AH910, $Z$11:$Z$263, 0)), ""), 'Training &amp; Accreditation Items'!$B$11:$B$263, 0)), "")))</f>
        <v/>
      </c>
      <c r="AO910" s="28" t="str">
        <f t="shared" si="115"/>
        <v/>
      </c>
      <c r="AQ910" s="106" t="str">
        <f t="shared" si="113"/>
        <v/>
      </c>
      <c r="AR910" s="109" t="str">
        <f t="shared" si="116"/>
        <v/>
      </c>
      <c r="AT910" s="134"/>
      <c r="AU910" s="135"/>
      <c r="AV910" s="135"/>
      <c r="AW910" s="115"/>
    </row>
    <row r="911" spans="34:49" ht="15" hidden="1" customHeight="1" x14ac:dyDescent="0.25">
      <c r="AH911" s="28">
        <v>142</v>
      </c>
      <c r="AJ911" s="101" t="str">
        <f t="shared" si="112"/>
        <v/>
      </c>
      <c r="AL911" s="101" t="str">
        <f t="shared" si="114"/>
        <v/>
      </c>
      <c r="AM911" s="28" t="str">
        <f>IF($AL911="", "", IF(IFERROR(INDEX('Training &amp; Accreditation Items'!$F$11:$F$263, MATCH(IFERROR(INDEX($C$11:$C$263, MATCH($AH911, $Z$11:$Z$263, 0)), ""), 'Training &amp; Accreditation Items'!$B$11:$B$263, 0)), "")="", "None", IFERROR(INDEX('Training &amp; Accreditation Items'!$F$11:$F$263, MATCH(IFERROR(INDEX($C$11:$C$263, MATCH($AH911, $Z$11:$Z$263, 0)), ""), 'Training &amp; Accreditation Items'!$B$11:$B$263, 0)), "")))</f>
        <v/>
      </c>
      <c r="AO911" s="28" t="str">
        <f t="shared" si="115"/>
        <v/>
      </c>
      <c r="AQ911" s="106" t="str">
        <f t="shared" si="113"/>
        <v/>
      </c>
      <c r="AR911" s="109" t="str">
        <f t="shared" si="116"/>
        <v/>
      </c>
      <c r="AT911" s="134"/>
      <c r="AU911" s="135"/>
      <c r="AV911" s="135"/>
      <c r="AW911" s="115"/>
    </row>
    <row r="912" spans="34:49" ht="15" hidden="1" customHeight="1" x14ac:dyDescent="0.25">
      <c r="AH912" s="28">
        <v>143</v>
      </c>
      <c r="AJ912" s="101" t="str">
        <f t="shared" si="112"/>
        <v/>
      </c>
      <c r="AL912" s="101" t="str">
        <f t="shared" si="114"/>
        <v/>
      </c>
      <c r="AM912" s="28" t="str">
        <f>IF($AL912="", "", IF(IFERROR(INDEX('Training &amp; Accreditation Items'!$F$11:$F$263, MATCH(IFERROR(INDEX($C$11:$C$263, MATCH($AH912, $Z$11:$Z$263, 0)), ""), 'Training &amp; Accreditation Items'!$B$11:$B$263, 0)), "")="", "None", IFERROR(INDEX('Training &amp; Accreditation Items'!$F$11:$F$263, MATCH(IFERROR(INDEX($C$11:$C$263, MATCH($AH912, $Z$11:$Z$263, 0)), ""), 'Training &amp; Accreditation Items'!$B$11:$B$263, 0)), "")))</f>
        <v/>
      </c>
      <c r="AO912" s="28" t="str">
        <f t="shared" si="115"/>
        <v/>
      </c>
      <c r="AQ912" s="106" t="str">
        <f t="shared" si="113"/>
        <v/>
      </c>
      <c r="AR912" s="109" t="str">
        <f t="shared" si="116"/>
        <v/>
      </c>
      <c r="AT912" s="134"/>
      <c r="AU912" s="135"/>
      <c r="AV912" s="135"/>
      <c r="AW912" s="115"/>
    </row>
    <row r="913" spans="34:49" ht="15" hidden="1" customHeight="1" x14ac:dyDescent="0.25">
      <c r="AH913" s="28">
        <v>144</v>
      </c>
      <c r="AJ913" s="101" t="str">
        <f t="shared" si="112"/>
        <v/>
      </c>
      <c r="AL913" s="101" t="str">
        <f t="shared" si="114"/>
        <v/>
      </c>
      <c r="AM913" s="28" t="str">
        <f>IF($AL913="", "", IF(IFERROR(INDEX('Training &amp; Accreditation Items'!$F$11:$F$263, MATCH(IFERROR(INDEX($C$11:$C$263, MATCH($AH913, $Z$11:$Z$263, 0)), ""), 'Training &amp; Accreditation Items'!$B$11:$B$263, 0)), "")="", "None", IFERROR(INDEX('Training &amp; Accreditation Items'!$F$11:$F$263, MATCH(IFERROR(INDEX($C$11:$C$263, MATCH($AH913, $Z$11:$Z$263, 0)), ""), 'Training &amp; Accreditation Items'!$B$11:$B$263, 0)), "")))</f>
        <v/>
      </c>
      <c r="AO913" s="28" t="str">
        <f t="shared" si="115"/>
        <v/>
      </c>
      <c r="AQ913" s="106" t="str">
        <f t="shared" si="113"/>
        <v/>
      </c>
      <c r="AR913" s="109" t="str">
        <f t="shared" si="116"/>
        <v/>
      </c>
      <c r="AT913" s="134"/>
      <c r="AU913" s="135"/>
      <c r="AV913" s="135"/>
      <c r="AW913" s="115"/>
    </row>
    <row r="914" spans="34:49" ht="15" hidden="1" customHeight="1" x14ac:dyDescent="0.25">
      <c r="AH914" s="28">
        <v>145</v>
      </c>
      <c r="AJ914" s="101" t="str">
        <f t="shared" si="112"/>
        <v/>
      </c>
      <c r="AL914" s="101" t="str">
        <f t="shared" si="114"/>
        <v/>
      </c>
      <c r="AM914" s="28" t="str">
        <f>IF($AL914="", "", IF(IFERROR(INDEX('Training &amp; Accreditation Items'!$F$11:$F$263, MATCH(IFERROR(INDEX($C$11:$C$263, MATCH($AH914, $Z$11:$Z$263, 0)), ""), 'Training &amp; Accreditation Items'!$B$11:$B$263, 0)), "")="", "None", IFERROR(INDEX('Training &amp; Accreditation Items'!$F$11:$F$263, MATCH(IFERROR(INDEX($C$11:$C$263, MATCH($AH914, $Z$11:$Z$263, 0)), ""), 'Training &amp; Accreditation Items'!$B$11:$B$263, 0)), "")))</f>
        <v/>
      </c>
      <c r="AO914" s="28" t="str">
        <f t="shared" si="115"/>
        <v/>
      </c>
      <c r="AQ914" s="106" t="str">
        <f t="shared" si="113"/>
        <v/>
      </c>
      <c r="AR914" s="109" t="str">
        <f t="shared" si="116"/>
        <v/>
      </c>
      <c r="AT914" s="134"/>
      <c r="AU914" s="135"/>
      <c r="AV914" s="135"/>
      <c r="AW914" s="115"/>
    </row>
    <row r="915" spans="34:49" ht="15" hidden="1" customHeight="1" x14ac:dyDescent="0.25">
      <c r="AH915" s="28">
        <v>146</v>
      </c>
      <c r="AJ915" s="101" t="str">
        <f t="shared" si="112"/>
        <v/>
      </c>
      <c r="AL915" s="101" t="str">
        <f t="shared" si="114"/>
        <v/>
      </c>
      <c r="AM915" s="28" t="str">
        <f>IF($AL915="", "", IF(IFERROR(INDEX('Training &amp; Accreditation Items'!$F$11:$F$263, MATCH(IFERROR(INDEX($C$11:$C$263, MATCH($AH915, $Z$11:$Z$263, 0)), ""), 'Training &amp; Accreditation Items'!$B$11:$B$263, 0)), "")="", "None", IFERROR(INDEX('Training &amp; Accreditation Items'!$F$11:$F$263, MATCH(IFERROR(INDEX($C$11:$C$263, MATCH($AH915, $Z$11:$Z$263, 0)), ""), 'Training &amp; Accreditation Items'!$B$11:$B$263, 0)), "")))</f>
        <v/>
      </c>
      <c r="AO915" s="28" t="str">
        <f t="shared" si="115"/>
        <v/>
      </c>
      <c r="AQ915" s="106" t="str">
        <f t="shared" si="113"/>
        <v/>
      </c>
      <c r="AR915" s="109" t="str">
        <f t="shared" si="116"/>
        <v/>
      </c>
      <c r="AT915" s="134"/>
      <c r="AU915" s="135"/>
      <c r="AV915" s="135"/>
      <c r="AW915" s="115"/>
    </row>
    <row r="916" spans="34:49" ht="15" hidden="1" customHeight="1" x14ac:dyDescent="0.25">
      <c r="AH916" s="28">
        <v>147</v>
      </c>
      <c r="AJ916" s="101" t="str">
        <f t="shared" si="112"/>
        <v/>
      </c>
      <c r="AL916" s="101" t="str">
        <f t="shared" si="114"/>
        <v/>
      </c>
      <c r="AM916" s="28" t="str">
        <f>IF($AL916="", "", IF(IFERROR(INDEX('Training &amp; Accreditation Items'!$F$11:$F$263, MATCH(IFERROR(INDEX($C$11:$C$263, MATCH($AH916, $Z$11:$Z$263, 0)), ""), 'Training &amp; Accreditation Items'!$B$11:$B$263, 0)), "")="", "None", IFERROR(INDEX('Training &amp; Accreditation Items'!$F$11:$F$263, MATCH(IFERROR(INDEX($C$11:$C$263, MATCH($AH916, $Z$11:$Z$263, 0)), ""), 'Training &amp; Accreditation Items'!$B$11:$B$263, 0)), "")))</f>
        <v/>
      </c>
      <c r="AO916" s="28" t="str">
        <f t="shared" si="115"/>
        <v/>
      </c>
      <c r="AQ916" s="106" t="str">
        <f t="shared" si="113"/>
        <v/>
      </c>
      <c r="AR916" s="109" t="str">
        <f t="shared" si="116"/>
        <v/>
      </c>
      <c r="AT916" s="134"/>
      <c r="AU916" s="135"/>
      <c r="AV916" s="135"/>
      <c r="AW916" s="115"/>
    </row>
    <row r="917" spans="34:49" ht="15" hidden="1" customHeight="1" x14ac:dyDescent="0.25">
      <c r="AH917" s="28">
        <v>148</v>
      </c>
      <c r="AJ917" s="101" t="str">
        <f t="shared" si="112"/>
        <v/>
      </c>
      <c r="AL917" s="101" t="str">
        <f t="shared" si="114"/>
        <v/>
      </c>
      <c r="AM917" s="28" t="str">
        <f>IF($AL917="", "", IF(IFERROR(INDEX('Training &amp; Accreditation Items'!$F$11:$F$263, MATCH(IFERROR(INDEX($C$11:$C$263, MATCH($AH917, $Z$11:$Z$263, 0)), ""), 'Training &amp; Accreditation Items'!$B$11:$B$263, 0)), "")="", "None", IFERROR(INDEX('Training &amp; Accreditation Items'!$F$11:$F$263, MATCH(IFERROR(INDEX($C$11:$C$263, MATCH($AH917, $Z$11:$Z$263, 0)), ""), 'Training &amp; Accreditation Items'!$B$11:$B$263, 0)), "")))</f>
        <v/>
      </c>
      <c r="AO917" s="28" t="str">
        <f t="shared" si="115"/>
        <v/>
      </c>
      <c r="AQ917" s="106" t="str">
        <f t="shared" si="113"/>
        <v/>
      </c>
      <c r="AR917" s="109" t="str">
        <f t="shared" si="116"/>
        <v/>
      </c>
      <c r="AT917" s="134"/>
      <c r="AU917" s="135"/>
      <c r="AV917" s="135"/>
      <c r="AW917" s="115"/>
    </row>
    <row r="918" spans="34:49" ht="15" hidden="1" customHeight="1" x14ac:dyDescent="0.25">
      <c r="AH918" s="28">
        <v>149</v>
      </c>
      <c r="AJ918" s="101" t="str">
        <f t="shared" si="112"/>
        <v/>
      </c>
      <c r="AL918" s="101" t="str">
        <f t="shared" si="114"/>
        <v/>
      </c>
      <c r="AM918" s="28" t="str">
        <f>IF($AL918="", "", IF(IFERROR(INDEX('Training &amp; Accreditation Items'!$F$11:$F$263, MATCH(IFERROR(INDEX($C$11:$C$263, MATCH($AH918, $Z$11:$Z$263, 0)), ""), 'Training &amp; Accreditation Items'!$B$11:$B$263, 0)), "")="", "None", IFERROR(INDEX('Training &amp; Accreditation Items'!$F$11:$F$263, MATCH(IFERROR(INDEX($C$11:$C$263, MATCH($AH918, $Z$11:$Z$263, 0)), ""), 'Training &amp; Accreditation Items'!$B$11:$B$263, 0)), "")))</f>
        <v/>
      </c>
      <c r="AO918" s="28" t="str">
        <f t="shared" si="115"/>
        <v/>
      </c>
      <c r="AQ918" s="106" t="str">
        <f t="shared" si="113"/>
        <v/>
      </c>
      <c r="AR918" s="109" t="str">
        <f t="shared" si="116"/>
        <v/>
      </c>
      <c r="AT918" s="134"/>
      <c r="AU918" s="135"/>
      <c r="AV918" s="135"/>
      <c r="AW918" s="115"/>
    </row>
    <row r="919" spans="34:49" ht="15" hidden="1" customHeight="1" x14ac:dyDescent="0.25">
      <c r="AH919" s="28">
        <v>150</v>
      </c>
      <c r="AJ919" s="101" t="str">
        <f t="shared" si="112"/>
        <v/>
      </c>
      <c r="AL919" s="101" t="str">
        <f t="shared" si="114"/>
        <v/>
      </c>
      <c r="AM919" s="28" t="str">
        <f>IF($AL919="", "", IF(IFERROR(INDEX('Training &amp; Accreditation Items'!$F$11:$F$263, MATCH(IFERROR(INDEX($C$11:$C$263, MATCH($AH919, $Z$11:$Z$263, 0)), ""), 'Training &amp; Accreditation Items'!$B$11:$B$263, 0)), "")="", "None", IFERROR(INDEX('Training &amp; Accreditation Items'!$F$11:$F$263, MATCH(IFERROR(INDEX($C$11:$C$263, MATCH($AH919, $Z$11:$Z$263, 0)), ""), 'Training &amp; Accreditation Items'!$B$11:$B$263, 0)), "")))</f>
        <v/>
      </c>
      <c r="AO919" s="28" t="str">
        <f t="shared" si="115"/>
        <v/>
      </c>
      <c r="AQ919" s="106" t="str">
        <f t="shared" si="113"/>
        <v/>
      </c>
      <c r="AR919" s="109" t="str">
        <f t="shared" si="116"/>
        <v/>
      </c>
      <c r="AT919" s="134"/>
      <c r="AU919" s="135"/>
      <c r="AV919" s="135"/>
      <c r="AW919" s="115"/>
    </row>
    <row r="920" spans="34:49" ht="15" hidden="1" customHeight="1" x14ac:dyDescent="0.25">
      <c r="AH920" s="28">
        <v>151</v>
      </c>
      <c r="AJ920" s="101" t="str">
        <f t="shared" si="112"/>
        <v/>
      </c>
      <c r="AL920" s="101" t="str">
        <f t="shared" si="114"/>
        <v/>
      </c>
      <c r="AM920" s="28" t="str">
        <f>IF($AL920="", "", IF(IFERROR(INDEX('Training &amp; Accreditation Items'!$F$11:$F$263, MATCH(IFERROR(INDEX($C$11:$C$263, MATCH($AH920, $Z$11:$Z$263, 0)), ""), 'Training &amp; Accreditation Items'!$B$11:$B$263, 0)), "")="", "None", IFERROR(INDEX('Training &amp; Accreditation Items'!$F$11:$F$263, MATCH(IFERROR(INDEX($C$11:$C$263, MATCH($AH920, $Z$11:$Z$263, 0)), ""), 'Training &amp; Accreditation Items'!$B$11:$B$263, 0)), "")))</f>
        <v/>
      </c>
      <c r="AO920" s="28" t="str">
        <f t="shared" si="115"/>
        <v/>
      </c>
      <c r="AQ920" s="106" t="str">
        <f t="shared" si="113"/>
        <v/>
      </c>
      <c r="AR920" s="109" t="str">
        <f t="shared" si="116"/>
        <v/>
      </c>
      <c r="AT920" s="134"/>
      <c r="AU920" s="135"/>
      <c r="AV920" s="135"/>
      <c r="AW920" s="115"/>
    </row>
    <row r="921" spans="34:49" ht="15" hidden="1" customHeight="1" x14ac:dyDescent="0.25">
      <c r="AH921" s="28">
        <v>152</v>
      </c>
      <c r="AJ921" s="101" t="str">
        <f t="shared" si="112"/>
        <v/>
      </c>
      <c r="AL921" s="101" t="str">
        <f t="shared" si="114"/>
        <v/>
      </c>
      <c r="AM921" s="28" t="str">
        <f>IF($AL921="", "", IF(IFERROR(INDEX('Training &amp; Accreditation Items'!$F$11:$F$263, MATCH(IFERROR(INDEX($C$11:$C$263, MATCH($AH921, $Z$11:$Z$263, 0)), ""), 'Training &amp; Accreditation Items'!$B$11:$B$263, 0)), "")="", "None", IFERROR(INDEX('Training &amp; Accreditation Items'!$F$11:$F$263, MATCH(IFERROR(INDEX($C$11:$C$263, MATCH($AH921, $Z$11:$Z$263, 0)), ""), 'Training &amp; Accreditation Items'!$B$11:$B$263, 0)), "")))</f>
        <v/>
      </c>
      <c r="AO921" s="28" t="str">
        <f t="shared" si="115"/>
        <v/>
      </c>
      <c r="AQ921" s="106" t="str">
        <f t="shared" si="113"/>
        <v/>
      </c>
      <c r="AR921" s="109" t="str">
        <f t="shared" si="116"/>
        <v/>
      </c>
      <c r="AT921" s="134"/>
      <c r="AU921" s="135"/>
      <c r="AV921" s="135"/>
      <c r="AW921" s="115"/>
    </row>
    <row r="922" spans="34:49" ht="15" hidden="1" customHeight="1" x14ac:dyDescent="0.25">
      <c r="AH922" s="28">
        <v>153</v>
      </c>
      <c r="AJ922" s="101" t="str">
        <f t="shared" si="112"/>
        <v/>
      </c>
      <c r="AL922" s="101" t="str">
        <f t="shared" si="114"/>
        <v/>
      </c>
      <c r="AM922" s="28" t="str">
        <f>IF($AL922="", "", IF(IFERROR(INDEX('Training &amp; Accreditation Items'!$F$11:$F$263, MATCH(IFERROR(INDEX($C$11:$C$263, MATCH($AH922, $Z$11:$Z$263, 0)), ""), 'Training &amp; Accreditation Items'!$B$11:$B$263, 0)), "")="", "None", IFERROR(INDEX('Training &amp; Accreditation Items'!$F$11:$F$263, MATCH(IFERROR(INDEX($C$11:$C$263, MATCH($AH922, $Z$11:$Z$263, 0)), ""), 'Training &amp; Accreditation Items'!$B$11:$B$263, 0)), "")))</f>
        <v/>
      </c>
      <c r="AO922" s="28" t="str">
        <f t="shared" si="115"/>
        <v/>
      </c>
      <c r="AQ922" s="106" t="str">
        <f t="shared" si="113"/>
        <v/>
      </c>
      <c r="AR922" s="109" t="str">
        <f t="shared" si="116"/>
        <v/>
      </c>
      <c r="AT922" s="134"/>
      <c r="AU922" s="135"/>
      <c r="AV922" s="135"/>
      <c r="AW922" s="115"/>
    </row>
    <row r="923" spans="34:49" ht="15" hidden="1" customHeight="1" x14ac:dyDescent="0.25">
      <c r="AH923" s="28">
        <v>154</v>
      </c>
      <c r="AJ923" s="101" t="str">
        <f t="shared" si="112"/>
        <v/>
      </c>
      <c r="AL923" s="101" t="str">
        <f t="shared" si="114"/>
        <v/>
      </c>
      <c r="AM923" s="28" t="str">
        <f>IF($AL923="", "", IF(IFERROR(INDEX('Training &amp; Accreditation Items'!$F$11:$F$263, MATCH(IFERROR(INDEX($C$11:$C$263, MATCH($AH923, $Z$11:$Z$263, 0)), ""), 'Training &amp; Accreditation Items'!$B$11:$B$263, 0)), "")="", "None", IFERROR(INDEX('Training &amp; Accreditation Items'!$F$11:$F$263, MATCH(IFERROR(INDEX($C$11:$C$263, MATCH($AH923, $Z$11:$Z$263, 0)), ""), 'Training &amp; Accreditation Items'!$B$11:$B$263, 0)), "")))</f>
        <v/>
      </c>
      <c r="AO923" s="28" t="str">
        <f t="shared" si="115"/>
        <v/>
      </c>
      <c r="AQ923" s="106" t="str">
        <f t="shared" si="113"/>
        <v/>
      </c>
      <c r="AR923" s="109" t="str">
        <f t="shared" si="116"/>
        <v/>
      </c>
      <c r="AT923" s="134"/>
      <c r="AU923" s="135"/>
      <c r="AV923" s="135"/>
      <c r="AW923" s="115"/>
    </row>
    <row r="924" spans="34:49" ht="15" hidden="1" customHeight="1" x14ac:dyDescent="0.25">
      <c r="AH924" s="28">
        <v>155</v>
      </c>
      <c r="AJ924" s="101" t="str">
        <f t="shared" si="112"/>
        <v/>
      </c>
      <c r="AL924" s="101" t="str">
        <f t="shared" si="114"/>
        <v/>
      </c>
      <c r="AM924" s="28" t="str">
        <f>IF($AL924="", "", IF(IFERROR(INDEX('Training &amp; Accreditation Items'!$F$11:$F$263, MATCH(IFERROR(INDEX($C$11:$C$263, MATCH($AH924, $Z$11:$Z$263, 0)), ""), 'Training &amp; Accreditation Items'!$B$11:$B$263, 0)), "")="", "None", IFERROR(INDEX('Training &amp; Accreditation Items'!$F$11:$F$263, MATCH(IFERROR(INDEX($C$11:$C$263, MATCH($AH924, $Z$11:$Z$263, 0)), ""), 'Training &amp; Accreditation Items'!$B$11:$B$263, 0)), "")))</f>
        <v/>
      </c>
      <c r="AO924" s="28" t="str">
        <f t="shared" si="115"/>
        <v/>
      </c>
      <c r="AQ924" s="106" t="str">
        <f t="shared" si="113"/>
        <v/>
      </c>
      <c r="AR924" s="109" t="str">
        <f t="shared" si="116"/>
        <v/>
      </c>
      <c r="AT924" s="134"/>
      <c r="AU924" s="135"/>
      <c r="AV924" s="135"/>
      <c r="AW924" s="115"/>
    </row>
    <row r="925" spans="34:49" ht="15" hidden="1" customHeight="1" x14ac:dyDescent="0.25">
      <c r="AH925" s="28">
        <v>156</v>
      </c>
      <c r="AJ925" s="101" t="str">
        <f t="shared" si="112"/>
        <v/>
      </c>
      <c r="AL925" s="101" t="str">
        <f t="shared" si="114"/>
        <v/>
      </c>
      <c r="AM925" s="28" t="str">
        <f>IF($AL925="", "", IF(IFERROR(INDEX('Training &amp; Accreditation Items'!$F$11:$F$263, MATCH(IFERROR(INDEX($C$11:$C$263, MATCH($AH925, $Z$11:$Z$263, 0)), ""), 'Training &amp; Accreditation Items'!$B$11:$B$263, 0)), "")="", "None", IFERROR(INDEX('Training &amp; Accreditation Items'!$F$11:$F$263, MATCH(IFERROR(INDEX($C$11:$C$263, MATCH($AH925, $Z$11:$Z$263, 0)), ""), 'Training &amp; Accreditation Items'!$B$11:$B$263, 0)), "")))</f>
        <v/>
      </c>
      <c r="AO925" s="28" t="str">
        <f t="shared" si="115"/>
        <v/>
      </c>
      <c r="AQ925" s="106" t="str">
        <f t="shared" si="113"/>
        <v/>
      </c>
      <c r="AR925" s="109" t="str">
        <f t="shared" si="116"/>
        <v/>
      </c>
      <c r="AT925" s="134"/>
      <c r="AU925" s="135"/>
      <c r="AV925" s="135"/>
      <c r="AW925" s="115"/>
    </row>
    <row r="926" spans="34:49" ht="15" hidden="1" customHeight="1" x14ac:dyDescent="0.25">
      <c r="AH926" s="28">
        <v>157</v>
      </c>
      <c r="AJ926" s="101" t="str">
        <f t="shared" si="112"/>
        <v/>
      </c>
      <c r="AL926" s="101" t="str">
        <f t="shared" si="114"/>
        <v/>
      </c>
      <c r="AM926" s="28" t="str">
        <f>IF($AL926="", "", IF(IFERROR(INDEX('Training &amp; Accreditation Items'!$F$11:$F$263, MATCH(IFERROR(INDEX($C$11:$C$263, MATCH($AH926, $Z$11:$Z$263, 0)), ""), 'Training &amp; Accreditation Items'!$B$11:$B$263, 0)), "")="", "None", IFERROR(INDEX('Training &amp; Accreditation Items'!$F$11:$F$263, MATCH(IFERROR(INDEX($C$11:$C$263, MATCH($AH926, $Z$11:$Z$263, 0)), ""), 'Training &amp; Accreditation Items'!$B$11:$B$263, 0)), "")))</f>
        <v/>
      </c>
      <c r="AO926" s="28" t="str">
        <f t="shared" si="115"/>
        <v/>
      </c>
      <c r="AQ926" s="106" t="str">
        <f t="shared" si="113"/>
        <v/>
      </c>
      <c r="AR926" s="109" t="str">
        <f t="shared" si="116"/>
        <v/>
      </c>
      <c r="AT926" s="134"/>
      <c r="AU926" s="135"/>
      <c r="AV926" s="135"/>
      <c r="AW926" s="115"/>
    </row>
    <row r="927" spans="34:49" ht="15" hidden="1" customHeight="1" x14ac:dyDescent="0.25">
      <c r="AH927" s="28">
        <v>158</v>
      </c>
      <c r="AJ927" s="101" t="str">
        <f t="shared" si="112"/>
        <v/>
      </c>
      <c r="AL927" s="101" t="str">
        <f t="shared" si="114"/>
        <v/>
      </c>
      <c r="AM927" s="28" t="str">
        <f>IF($AL927="", "", IF(IFERROR(INDEX('Training &amp; Accreditation Items'!$F$11:$F$263, MATCH(IFERROR(INDEX($C$11:$C$263, MATCH($AH927, $Z$11:$Z$263, 0)), ""), 'Training &amp; Accreditation Items'!$B$11:$B$263, 0)), "")="", "None", IFERROR(INDEX('Training &amp; Accreditation Items'!$F$11:$F$263, MATCH(IFERROR(INDEX($C$11:$C$263, MATCH($AH927, $Z$11:$Z$263, 0)), ""), 'Training &amp; Accreditation Items'!$B$11:$B$263, 0)), "")))</f>
        <v/>
      </c>
      <c r="AO927" s="28" t="str">
        <f t="shared" si="115"/>
        <v/>
      </c>
      <c r="AQ927" s="106" t="str">
        <f t="shared" si="113"/>
        <v/>
      </c>
      <c r="AR927" s="109" t="str">
        <f t="shared" si="116"/>
        <v/>
      </c>
      <c r="AT927" s="134"/>
      <c r="AU927" s="135"/>
      <c r="AV927" s="135"/>
      <c r="AW927" s="115"/>
    </row>
    <row r="928" spans="34:49" ht="15" hidden="1" customHeight="1" x14ac:dyDescent="0.25">
      <c r="AH928" s="28">
        <v>159</v>
      </c>
      <c r="AJ928" s="101" t="str">
        <f t="shared" si="112"/>
        <v/>
      </c>
      <c r="AL928" s="101" t="str">
        <f t="shared" si="114"/>
        <v/>
      </c>
      <c r="AM928" s="28" t="str">
        <f>IF($AL928="", "", IF(IFERROR(INDEX('Training &amp; Accreditation Items'!$F$11:$F$263, MATCH(IFERROR(INDEX($C$11:$C$263, MATCH($AH928, $Z$11:$Z$263, 0)), ""), 'Training &amp; Accreditation Items'!$B$11:$B$263, 0)), "")="", "None", IFERROR(INDEX('Training &amp; Accreditation Items'!$F$11:$F$263, MATCH(IFERROR(INDEX($C$11:$C$263, MATCH($AH928, $Z$11:$Z$263, 0)), ""), 'Training &amp; Accreditation Items'!$B$11:$B$263, 0)), "")))</f>
        <v/>
      </c>
      <c r="AO928" s="28" t="str">
        <f t="shared" si="115"/>
        <v/>
      </c>
      <c r="AQ928" s="106" t="str">
        <f t="shared" si="113"/>
        <v/>
      </c>
      <c r="AR928" s="109" t="str">
        <f t="shared" si="116"/>
        <v/>
      </c>
      <c r="AT928" s="134"/>
      <c r="AU928" s="135"/>
      <c r="AV928" s="135"/>
      <c r="AW928" s="115"/>
    </row>
    <row r="929" spans="34:49" ht="15" hidden="1" customHeight="1" x14ac:dyDescent="0.25">
      <c r="AH929" s="28">
        <v>160</v>
      </c>
      <c r="AJ929" s="101" t="str">
        <f t="shared" si="112"/>
        <v/>
      </c>
      <c r="AL929" s="101" t="str">
        <f t="shared" si="114"/>
        <v/>
      </c>
      <c r="AM929" s="28" t="str">
        <f>IF($AL929="", "", IF(IFERROR(INDEX('Training &amp; Accreditation Items'!$F$11:$F$263, MATCH(IFERROR(INDEX($C$11:$C$263, MATCH($AH929, $Z$11:$Z$263, 0)), ""), 'Training &amp; Accreditation Items'!$B$11:$B$263, 0)), "")="", "None", IFERROR(INDEX('Training &amp; Accreditation Items'!$F$11:$F$263, MATCH(IFERROR(INDEX($C$11:$C$263, MATCH($AH929, $Z$11:$Z$263, 0)), ""), 'Training &amp; Accreditation Items'!$B$11:$B$263, 0)), "")))</f>
        <v/>
      </c>
      <c r="AO929" s="28" t="str">
        <f t="shared" si="115"/>
        <v/>
      </c>
      <c r="AQ929" s="106" t="str">
        <f t="shared" si="113"/>
        <v/>
      </c>
      <c r="AR929" s="109" t="str">
        <f t="shared" si="116"/>
        <v/>
      </c>
      <c r="AT929" s="134"/>
      <c r="AU929" s="135"/>
      <c r="AV929" s="135"/>
      <c r="AW929" s="115"/>
    </row>
    <row r="930" spans="34:49" ht="15" hidden="1" customHeight="1" x14ac:dyDescent="0.25">
      <c r="AH930" s="28">
        <v>161</v>
      </c>
      <c r="AJ930" s="101" t="str">
        <f t="shared" si="112"/>
        <v/>
      </c>
      <c r="AL930" s="101" t="str">
        <f t="shared" si="114"/>
        <v/>
      </c>
      <c r="AM930" s="28" t="str">
        <f>IF($AL930="", "", IF(IFERROR(INDEX('Training &amp; Accreditation Items'!$F$11:$F$263, MATCH(IFERROR(INDEX($C$11:$C$263, MATCH($AH930, $Z$11:$Z$263, 0)), ""), 'Training &amp; Accreditation Items'!$B$11:$B$263, 0)), "")="", "None", IFERROR(INDEX('Training &amp; Accreditation Items'!$F$11:$F$263, MATCH(IFERROR(INDEX($C$11:$C$263, MATCH($AH930, $Z$11:$Z$263, 0)), ""), 'Training &amp; Accreditation Items'!$B$11:$B$263, 0)), "")))</f>
        <v/>
      </c>
      <c r="AO930" s="28" t="str">
        <f t="shared" si="115"/>
        <v/>
      </c>
      <c r="AQ930" s="106" t="str">
        <f t="shared" si="113"/>
        <v/>
      </c>
      <c r="AR930" s="109" t="str">
        <f t="shared" si="116"/>
        <v/>
      </c>
      <c r="AT930" s="134"/>
      <c r="AU930" s="135"/>
      <c r="AV930" s="135"/>
      <c r="AW930" s="115"/>
    </row>
    <row r="931" spans="34:49" ht="15" hidden="1" customHeight="1" x14ac:dyDescent="0.25">
      <c r="AH931" s="28">
        <v>162</v>
      </c>
      <c r="AJ931" s="101" t="str">
        <f t="shared" si="112"/>
        <v/>
      </c>
      <c r="AL931" s="101" t="str">
        <f t="shared" si="114"/>
        <v/>
      </c>
      <c r="AM931" s="28" t="str">
        <f>IF($AL931="", "", IF(IFERROR(INDEX('Training &amp; Accreditation Items'!$F$11:$F$263, MATCH(IFERROR(INDEX($C$11:$C$263, MATCH($AH931, $Z$11:$Z$263, 0)), ""), 'Training &amp; Accreditation Items'!$B$11:$B$263, 0)), "")="", "None", IFERROR(INDEX('Training &amp; Accreditation Items'!$F$11:$F$263, MATCH(IFERROR(INDEX($C$11:$C$263, MATCH($AH931, $Z$11:$Z$263, 0)), ""), 'Training &amp; Accreditation Items'!$B$11:$B$263, 0)), "")))</f>
        <v/>
      </c>
      <c r="AO931" s="28" t="str">
        <f t="shared" si="115"/>
        <v/>
      </c>
      <c r="AQ931" s="106" t="str">
        <f t="shared" si="113"/>
        <v/>
      </c>
      <c r="AR931" s="109" t="str">
        <f t="shared" si="116"/>
        <v/>
      </c>
      <c r="AT931" s="134"/>
      <c r="AU931" s="135"/>
      <c r="AV931" s="135"/>
      <c r="AW931" s="115"/>
    </row>
    <row r="932" spans="34:49" ht="15" hidden="1" customHeight="1" x14ac:dyDescent="0.25">
      <c r="AH932" s="28">
        <v>163</v>
      </c>
      <c r="AJ932" s="101" t="str">
        <f t="shared" si="112"/>
        <v/>
      </c>
      <c r="AL932" s="101" t="str">
        <f t="shared" si="114"/>
        <v/>
      </c>
      <c r="AM932" s="28" t="str">
        <f>IF($AL932="", "", IF(IFERROR(INDEX('Training &amp; Accreditation Items'!$F$11:$F$263, MATCH(IFERROR(INDEX($C$11:$C$263, MATCH($AH932, $Z$11:$Z$263, 0)), ""), 'Training &amp; Accreditation Items'!$B$11:$B$263, 0)), "")="", "None", IFERROR(INDEX('Training &amp; Accreditation Items'!$F$11:$F$263, MATCH(IFERROR(INDEX($C$11:$C$263, MATCH($AH932, $Z$11:$Z$263, 0)), ""), 'Training &amp; Accreditation Items'!$B$11:$B$263, 0)), "")))</f>
        <v/>
      </c>
      <c r="AO932" s="28" t="str">
        <f t="shared" si="115"/>
        <v/>
      </c>
      <c r="AQ932" s="106" t="str">
        <f t="shared" si="113"/>
        <v/>
      </c>
      <c r="AR932" s="109" t="str">
        <f t="shared" si="116"/>
        <v/>
      </c>
      <c r="AT932" s="134"/>
      <c r="AU932" s="135"/>
      <c r="AV932" s="135"/>
      <c r="AW932" s="115"/>
    </row>
    <row r="933" spans="34:49" ht="15" hidden="1" customHeight="1" x14ac:dyDescent="0.25">
      <c r="AH933" s="28">
        <v>164</v>
      </c>
      <c r="AJ933" s="101" t="str">
        <f t="shared" si="112"/>
        <v/>
      </c>
      <c r="AL933" s="101" t="str">
        <f t="shared" si="114"/>
        <v/>
      </c>
      <c r="AM933" s="28" t="str">
        <f>IF($AL933="", "", IF(IFERROR(INDEX('Training &amp; Accreditation Items'!$F$11:$F$263, MATCH(IFERROR(INDEX($C$11:$C$263, MATCH($AH933, $Z$11:$Z$263, 0)), ""), 'Training &amp; Accreditation Items'!$B$11:$B$263, 0)), "")="", "None", IFERROR(INDEX('Training &amp; Accreditation Items'!$F$11:$F$263, MATCH(IFERROR(INDEX($C$11:$C$263, MATCH($AH933, $Z$11:$Z$263, 0)), ""), 'Training &amp; Accreditation Items'!$B$11:$B$263, 0)), "")))</f>
        <v/>
      </c>
      <c r="AO933" s="28" t="str">
        <f t="shared" si="115"/>
        <v/>
      </c>
      <c r="AQ933" s="106" t="str">
        <f t="shared" si="113"/>
        <v/>
      </c>
      <c r="AR933" s="109" t="str">
        <f t="shared" si="116"/>
        <v/>
      </c>
      <c r="AT933" s="134"/>
      <c r="AU933" s="135"/>
      <c r="AV933" s="135"/>
      <c r="AW933" s="115"/>
    </row>
    <row r="934" spans="34:49" ht="15" hidden="1" customHeight="1" x14ac:dyDescent="0.25">
      <c r="AH934" s="28">
        <v>165</v>
      </c>
      <c r="AJ934" s="101" t="str">
        <f t="shared" si="112"/>
        <v/>
      </c>
      <c r="AL934" s="101" t="str">
        <f t="shared" si="114"/>
        <v/>
      </c>
      <c r="AM934" s="28" t="str">
        <f>IF($AL934="", "", IF(IFERROR(INDEX('Training &amp; Accreditation Items'!$F$11:$F$263, MATCH(IFERROR(INDEX($C$11:$C$263, MATCH($AH934, $Z$11:$Z$263, 0)), ""), 'Training &amp; Accreditation Items'!$B$11:$B$263, 0)), "")="", "None", IFERROR(INDEX('Training &amp; Accreditation Items'!$F$11:$F$263, MATCH(IFERROR(INDEX($C$11:$C$263, MATCH($AH934, $Z$11:$Z$263, 0)), ""), 'Training &amp; Accreditation Items'!$B$11:$B$263, 0)), "")))</f>
        <v/>
      </c>
      <c r="AO934" s="28" t="str">
        <f t="shared" si="115"/>
        <v/>
      </c>
      <c r="AQ934" s="106" t="str">
        <f t="shared" si="113"/>
        <v/>
      </c>
      <c r="AR934" s="109" t="str">
        <f t="shared" si="116"/>
        <v/>
      </c>
      <c r="AT934" s="134"/>
      <c r="AU934" s="135"/>
      <c r="AV934" s="135"/>
      <c r="AW934" s="115"/>
    </row>
    <row r="935" spans="34:49" ht="15" hidden="1" customHeight="1" x14ac:dyDescent="0.25">
      <c r="AH935" s="28">
        <v>166</v>
      </c>
      <c r="AJ935" s="101" t="str">
        <f t="shared" si="112"/>
        <v/>
      </c>
      <c r="AL935" s="101" t="str">
        <f t="shared" si="114"/>
        <v/>
      </c>
      <c r="AM935" s="28" t="str">
        <f>IF($AL935="", "", IF(IFERROR(INDEX('Training &amp; Accreditation Items'!$F$11:$F$263, MATCH(IFERROR(INDEX($C$11:$C$263, MATCH($AH935, $Z$11:$Z$263, 0)), ""), 'Training &amp; Accreditation Items'!$B$11:$B$263, 0)), "")="", "None", IFERROR(INDEX('Training &amp; Accreditation Items'!$F$11:$F$263, MATCH(IFERROR(INDEX($C$11:$C$263, MATCH($AH935, $Z$11:$Z$263, 0)), ""), 'Training &amp; Accreditation Items'!$B$11:$B$263, 0)), "")))</f>
        <v/>
      </c>
      <c r="AO935" s="28" t="str">
        <f t="shared" si="115"/>
        <v/>
      </c>
      <c r="AQ935" s="106" t="str">
        <f t="shared" si="113"/>
        <v/>
      </c>
      <c r="AR935" s="109" t="str">
        <f t="shared" si="116"/>
        <v/>
      </c>
      <c r="AT935" s="134"/>
      <c r="AU935" s="135"/>
      <c r="AV935" s="135"/>
      <c r="AW935" s="115"/>
    </row>
    <row r="936" spans="34:49" ht="15" hidden="1" customHeight="1" x14ac:dyDescent="0.25">
      <c r="AH936" s="28">
        <v>167</v>
      </c>
      <c r="AJ936" s="101" t="str">
        <f t="shared" si="112"/>
        <v/>
      </c>
      <c r="AL936" s="101" t="str">
        <f t="shared" si="114"/>
        <v/>
      </c>
      <c r="AM936" s="28" t="str">
        <f>IF($AL936="", "", IF(IFERROR(INDEX('Training &amp; Accreditation Items'!$F$11:$F$263, MATCH(IFERROR(INDEX($C$11:$C$263, MATCH($AH936, $Z$11:$Z$263, 0)), ""), 'Training &amp; Accreditation Items'!$B$11:$B$263, 0)), "")="", "None", IFERROR(INDEX('Training &amp; Accreditation Items'!$F$11:$F$263, MATCH(IFERROR(INDEX($C$11:$C$263, MATCH($AH936, $Z$11:$Z$263, 0)), ""), 'Training &amp; Accreditation Items'!$B$11:$B$263, 0)), "")))</f>
        <v/>
      </c>
      <c r="AO936" s="28" t="str">
        <f t="shared" si="115"/>
        <v/>
      </c>
      <c r="AQ936" s="106" t="str">
        <f t="shared" si="113"/>
        <v/>
      </c>
      <c r="AR936" s="109" t="str">
        <f t="shared" si="116"/>
        <v/>
      </c>
      <c r="AT936" s="134"/>
      <c r="AU936" s="135"/>
      <c r="AV936" s="135"/>
      <c r="AW936" s="115"/>
    </row>
    <row r="937" spans="34:49" ht="15" hidden="1" customHeight="1" x14ac:dyDescent="0.25">
      <c r="AH937" s="28">
        <v>168</v>
      </c>
      <c r="AJ937" s="101" t="str">
        <f t="shared" si="112"/>
        <v/>
      </c>
      <c r="AL937" s="101" t="str">
        <f t="shared" si="114"/>
        <v/>
      </c>
      <c r="AM937" s="28" t="str">
        <f>IF($AL937="", "", IF(IFERROR(INDEX('Training &amp; Accreditation Items'!$F$11:$F$263, MATCH(IFERROR(INDEX($C$11:$C$263, MATCH($AH937, $Z$11:$Z$263, 0)), ""), 'Training &amp; Accreditation Items'!$B$11:$B$263, 0)), "")="", "None", IFERROR(INDEX('Training &amp; Accreditation Items'!$F$11:$F$263, MATCH(IFERROR(INDEX($C$11:$C$263, MATCH($AH937, $Z$11:$Z$263, 0)), ""), 'Training &amp; Accreditation Items'!$B$11:$B$263, 0)), "")))</f>
        <v/>
      </c>
      <c r="AO937" s="28" t="str">
        <f t="shared" si="115"/>
        <v/>
      </c>
      <c r="AQ937" s="106" t="str">
        <f t="shared" si="113"/>
        <v/>
      </c>
      <c r="AR937" s="109" t="str">
        <f t="shared" si="116"/>
        <v/>
      </c>
      <c r="AT937" s="134"/>
      <c r="AU937" s="135"/>
      <c r="AV937" s="135"/>
      <c r="AW937" s="115"/>
    </row>
    <row r="938" spans="34:49" ht="15" hidden="1" customHeight="1" x14ac:dyDescent="0.25">
      <c r="AH938" s="28">
        <v>169</v>
      </c>
      <c r="AJ938" s="101" t="str">
        <f t="shared" si="112"/>
        <v/>
      </c>
      <c r="AL938" s="101" t="str">
        <f t="shared" si="114"/>
        <v/>
      </c>
      <c r="AM938" s="28" t="str">
        <f>IF($AL938="", "", IF(IFERROR(INDEX('Training &amp; Accreditation Items'!$F$11:$F$263, MATCH(IFERROR(INDEX($C$11:$C$263, MATCH($AH938, $Z$11:$Z$263, 0)), ""), 'Training &amp; Accreditation Items'!$B$11:$B$263, 0)), "")="", "None", IFERROR(INDEX('Training &amp; Accreditation Items'!$F$11:$F$263, MATCH(IFERROR(INDEX($C$11:$C$263, MATCH($AH938, $Z$11:$Z$263, 0)), ""), 'Training &amp; Accreditation Items'!$B$11:$B$263, 0)), "")))</f>
        <v/>
      </c>
      <c r="AO938" s="28" t="str">
        <f t="shared" si="115"/>
        <v/>
      </c>
      <c r="AQ938" s="106" t="str">
        <f t="shared" si="113"/>
        <v/>
      </c>
      <c r="AR938" s="109" t="str">
        <f t="shared" si="116"/>
        <v/>
      </c>
      <c r="AT938" s="134"/>
      <c r="AU938" s="135"/>
      <c r="AV938" s="135"/>
      <c r="AW938" s="115"/>
    </row>
    <row r="939" spans="34:49" ht="15" hidden="1" customHeight="1" x14ac:dyDescent="0.25">
      <c r="AH939" s="28">
        <v>170</v>
      </c>
      <c r="AJ939" s="101" t="str">
        <f t="shared" si="112"/>
        <v/>
      </c>
      <c r="AL939" s="101" t="str">
        <f t="shared" si="114"/>
        <v/>
      </c>
      <c r="AM939" s="28" t="str">
        <f>IF($AL939="", "", IF(IFERROR(INDEX('Training &amp; Accreditation Items'!$F$11:$F$263, MATCH(IFERROR(INDEX($C$11:$C$263, MATCH($AH939, $Z$11:$Z$263, 0)), ""), 'Training &amp; Accreditation Items'!$B$11:$B$263, 0)), "")="", "None", IFERROR(INDEX('Training &amp; Accreditation Items'!$F$11:$F$263, MATCH(IFERROR(INDEX($C$11:$C$263, MATCH($AH939, $Z$11:$Z$263, 0)), ""), 'Training &amp; Accreditation Items'!$B$11:$B$263, 0)), "")))</f>
        <v/>
      </c>
      <c r="AO939" s="28" t="str">
        <f t="shared" si="115"/>
        <v/>
      </c>
      <c r="AQ939" s="106" t="str">
        <f t="shared" si="113"/>
        <v/>
      </c>
      <c r="AR939" s="109" t="str">
        <f t="shared" si="116"/>
        <v/>
      </c>
      <c r="AT939" s="134"/>
      <c r="AU939" s="135"/>
      <c r="AV939" s="135"/>
      <c r="AW939" s="115"/>
    </row>
    <row r="940" spans="34:49" ht="15" hidden="1" customHeight="1" x14ac:dyDescent="0.25">
      <c r="AH940" s="28">
        <v>171</v>
      </c>
      <c r="AJ940" s="101" t="str">
        <f t="shared" si="112"/>
        <v/>
      </c>
      <c r="AL940" s="101" t="str">
        <f t="shared" si="114"/>
        <v/>
      </c>
      <c r="AM940" s="28" t="str">
        <f>IF($AL940="", "", IF(IFERROR(INDEX('Training &amp; Accreditation Items'!$F$11:$F$263, MATCH(IFERROR(INDEX($C$11:$C$263, MATCH($AH940, $Z$11:$Z$263, 0)), ""), 'Training &amp; Accreditation Items'!$B$11:$B$263, 0)), "")="", "None", IFERROR(INDEX('Training &amp; Accreditation Items'!$F$11:$F$263, MATCH(IFERROR(INDEX($C$11:$C$263, MATCH($AH940, $Z$11:$Z$263, 0)), ""), 'Training &amp; Accreditation Items'!$B$11:$B$263, 0)), "")))</f>
        <v/>
      </c>
      <c r="AO940" s="28" t="str">
        <f t="shared" si="115"/>
        <v/>
      </c>
      <c r="AQ940" s="106" t="str">
        <f t="shared" si="113"/>
        <v/>
      </c>
      <c r="AR940" s="109" t="str">
        <f t="shared" si="116"/>
        <v/>
      </c>
      <c r="AT940" s="134"/>
      <c r="AU940" s="135"/>
      <c r="AV940" s="135"/>
      <c r="AW940" s="115"/>
    </row>
    <row r="941" spans="34:49" ht="15" hidden="1" customHeight="1" x14ac:dyDescent="0.25">
      <c r="AH941" s="28">
        <v>172</v>
      </c>
      <c r="AJ941" s="101" t="str">
        <f t="shared" si="112"/>
        <v/>
      </c>
      <c r="AL941" s="101" t="str">
        <f t="shared" si="114"/>
        <v/>
      </c>
      <c r="AM941" s="28" t="str">
        <f>IF($AL941="", "", IF(IFERROR(INDEX('Training &amp; Accreditation Items'!$F$11:$F$263, MATCH(IFERROR(INDEX($C$11:$C$263, MATCH($AH941, $Z$11:$Z$263, 0)), ""), 'Training &amp; Accreditation Items'!$B$11:$B$263, 0)), "")="", "None", IFERROR(INDEX('Training &amp; Accreditation Items'!$F$11:$F$263, MATCH(IFERROR(INDEX($C$11:$C$263, MATCH($AH941, $Z$11:$Z$263, 0)), ""), 'Training &amp; Accreditation Items'!$B$11:$B$263, 0)), "")))</f>
        <v/>
      </c>
      <c r="AO941" s="28" t="str">
        <f t="shared" si="115"/>
        <v/>
      </c>
      <c r="AQ941" s="106" t="str">
        <f t="shared" si="113"/>
        <v/>
      </c>
      <c r="AR941" s="109" t="str">
        <f t="shared" si="116"/>
        <v/>
      </c>
      <c r="AT941" s="134"/>
      <c r="AU941" s="135"/>
      <c r="AV941" s="135"/>
      <c r="AW941" s="115"/>
    </row>
    <row r="942" spans="34:49" ht="15" hidden="1" customHeight="1" x14ac:dyDescent="0.25">
      <c r="AH942" s="28">
        <v>173</v>
      </c>
      <c r="AJ942" s="101" t="str">
        <f t="shared" si="112"/>
        <v/>
      </c>
      <c r="AL942" s="101" t="str">
        <f t="shared" si="114"/>
        <v/>
      </c>
      <c r="AM942" s="28" t="str">
        <f>IF($AL942="", "", IF(IFERROR(INDEX('Training &amp; Accreditation Items'!$F$11:$F$263, MATCH(IFERROR(INDEX($C$11:$C$263, MATCH($AH942, $Z$11:$Z$263, 0)), ""), 'Training &amp; Accreditation Items'!$B$11:$B$263, 0)), "")="", "None", IFERROR(INDEX('Training &amp; Accreditation Items'!$F$11:$F$263, MATCH(IFERROR(INDEX($C$11:$C$263, MATCH($AH942, $Z$11:$Z$263, 0)), ""), 'Training &amp; Accreditation Items'!$B$11:$B$263, 0)), "")))</f>
        <v/>
      </c>
      <c r="AO942" s="28" t="str">
        <f t="shared" si="115"/>
        <v/>
      </c>
      <c r="AQ942" s="106" t="str">
        <f t="shared" si="113"/>
        <v/>
      </c>
      <c r="AR942" s="109" t="str">
        <f t="shared" si="116"/>
        <v/>
      </c>
      <c r="AT942" s="134"/>
      <c r="AU942" s="135"/>
      <c r="AV942" s="135"/>
      <c r="AW942" s="115"/>
    </row>
    <row r="943" spans="34:49" ht="15" hidden="1" customHeight="1" x14ac:dyDescent="0.25">
      <c r="AH943" s="28">
        <v>174</v>
      </c>
      <c r="AJ943" s="101" t="str">
        <f t="shared" si="112"/>
        <v/>
      </c>
      <c r="AL943" s="101" t="str">
        <f t="shared" si="114"/>
        <v/>
      </c>
      <c r="AM943" s="28" t="str">
        <f>IF($AL943="", "", IF(IFERROR(INDEX('Training &amp; Accreditation Items'!$F$11:$F$263, MATCH(IFERROR(INDEX($C$11:$C$263, MATCH($AH943, $Z$11:$Z$263, 0)), ""), 'Training &amp; Accreditation Items'!$B$11:$B$263, 0)), "")="", "None", IFERROR(INDEX('Training &amp; Accreditation Items'!$F$11:$F$263, MATCH(IFERROR(INDEX($C$11:$C$263, MATCH($AH943, $Z$11:$Z$263, 0)), ""), 'Training &amp; Accreditation Items'!$B$11:$B$263, 0)), "")))</f>
        <v/>
      </c>
      <c r="AO943" s="28" t="str">
        <f t="shared" si="115"/>
        <v/>
      </c>
      <c r="AQ943" s="106" t="str">
        <f t="shared" si="113"/>
        <v/>
      </c>
      <c r="AR943" s="109" t="str">
        <f t="shared" si="116"/>
        <v/>
      </c>
      <c r="AT943" s="134"/>
      <c r="AU943" s="135"/>
      <c r="AV943" s="135"/>
      <c r="AW943" s="115"/>
    </row>
    <row r="944" spans="34:49" ht="15" hidden="1" customHeight="1" x14ac:dyDescent="0.25">
      <c r="AH944" s="28">
        <v>175</v>
      </c>
      <c r="AJ944" s="101" t="str">
        <f t="shared" si="112"/>
        <v/>
      </c>
      <c r="AL944" s="101" t="str">
        <f t="shared" si="114"/>
        <v/>
      </c>
      <c r="AM944" s="28" t="str">
        <f>IF($AL944="", "", IF(IFERROR(INDEX('Training &amp; Accreditation Items'!$F$11:$F$263, MATCH(IFERROR(INDEX($C$11:$C$263, MATCH($AH944, $Z$11:$Z$263, 0)), ""), 'Training &amp; Accreditation Items'!$B$11:$B$263, 0)), "")="", "None", IFERROR(INDEX('Training &amp; Accreditation Items'!$F$11:$F$263, MATCH(IFERROR(INDEX($C$11:$C$263, MATCH($AH944, $Z$11:$Z$263, 0)), ""), 'Training &amp; Accreditation Items'!$B$11:$B$263, 0)), "")))</f>
        <v/>
      </c>
      <c r="AO944" s="28" t="str">
        <f t="shared" si="115"/>
        <v/>
      </c>
      <c r="AQ944" s="106" t="str">
        <f t="shared" si="113"/>
        <v/>
      </c>
      <c r="AR944" s="109" t="str">
        <f t="shared" si="116"/>
        <v/>
      </c>
      <c r="AT944" s="134"/>
      <c r="AU944" s="135"/>
      <c r="AV944" s="135"/>
      <c r="AW944" s="115"/>
    </row>
    <row r="945" spans="34:49" ht="15" hidden="1" customHeight="1" x14ac:dyDescent="0.25">
      <c r="AH945" s="28">
        <v>176</v>
      </c>
      <c r="AJ945" s="101" t="str">
        <f t="shared" si="112"/>
        <v/>
      </c>
      <c r="AL945" s="101" t="str">
        <f t="shared" si="114"/>
        <v/>
      </c>
      <c r="AM945" s="28" t="str">
        <f>IF($AL945="", "", IF(IFERROR(INDEX('Training &amp; Accreditation Items'!$F$11:$F$263, MATCH(IFERROR(INDEX($C$11:$C$263, MATCH($AH945, $Z$11:$Z$263, 0)), ""), 'Training &amp; Accreditation Items'!$B$11:$B$263, 0)), "")="", "None", IFERROR(INDEX('Training &amp; Accreditation Items'!$F$11:$F$263, MATCH(IFERROR(INDEX($C$11:$C$263, MATCH($AH945, $Z$11:$Z$263, 0)), ""), 'Training &amp; Accreditation Items'!$B$11:$B$263, 0)), "")))</f>
        <v/>
      </c>
      <c r="AO945" s="28" t="str">
        <f t="shared" si="115"/>
        <v/>
      </c>
      <c r="AQ945" s="106" t="str">
        <f t="shared" si="113"/>
        <v/>
      </c>
      <c r="AR945" s="109" t="str">
        <f t="shared" si="116"/>
        <v/>
      </c>
      <c r="AT945" s="134"/>
      <c r="AU945" s="135"/>
      <c r="AV945" s="135"/>
      <c r="AW945" s="115"/>
    </row>
    <row r="946" spans="34:49" ht="15" hidden="1" customHeight="1" x14ac:dyDescent="0.25">
      <c r="AH946" s="28">
        <v>177</v>
      </c>
      <c r="AJ946" s="101" t="str">
        <f t="shared" si="112"/>
        <v/>
      </c>
      <c r="AL946" s="101" t="str">
        <f t="shared" si="114"/>
        <v/>
      </c>
      <c r="AM946" s="28" t="str">
        <f>IF($AL946="", "", IF(IFERROR(INDEX('Training &amp; Accreditation Items'!$F$11:$F$263, MATCH(IFERROR(INDEX($C$11:$C$263, MATCH($AH946, $Z$11:$Z$263, 0)), ""), 'Training &amp; Accreditation Items'!$B$11:$B$263, 0)), "")="", "None", IFERROR(INDEX('Training &amp; Accreditation Items'!$F$11:$F$263, MATCH(IFERROR(INDEX($C$11:$C$263, MATCH($AH946, $Z$11:$Z$263, 0)), ""), 'Training &amp; Accreditation Items'!$B$11:$B$263, 0)), "")))</f>
        <v/>
      </c>
      <c r="AO946" s="28" t="str">
        <f t="shared" si="115"/>
        <v/>
      </c>
      <c r="AQ946" s="106" t="str">
        <f t="shared" si="113"/>
        <v/>
      </c>
      <c r="AR946" s="109" t="str">
        <f t="shared" si="116"/>
        <v/>
      </c>
      <c r="AT946" s="134"/>
      <c r="AU946" s="135"/>
      <c r="AV946" s="135"/>
      <c r="AW946" s="115"/>
    </row>
    <row r="947" spans="34:49" ht="15" hidden="1" customHeight="1" x14ac:dyDescent="0.25">
      <c r="AH947" s="28">
        <v>178</v>
      </c>
      <c r="AJ947" s="101" t="str">
        <f t="shared" si="112"/>
        <v/>
      </c>
      <c r="AL947" s="101" t="str">
        <f t="shared" si="114"/>
        <v/>
      </c>
      <c r="AM947" s="28" t="str">
        <f>IF($AL947="", "", IF(IFERROR(INDEX('Training &amp; Accreditation Items'!$F$11:$F$263, MATCH(IFERROR(INDEX($C$11:$C$263, MATCH($AH947, $Z$11:$Z$263, 0)), ""), 'Training &amp; Accreditation Items'!$B$11:$B$263, 0)), "")="", "None", IFERROR(INDEX('Training &amp; Accreditation Items'!$F$11:$F$263, MATCH(IFERROR(INDEX($C$11:$C$263, MATCH($AH947, $Z$11:$Z$263, 0)), ""), 'Training &amp; Accreditation Items'!$B$11:$B$263, 0)), "")))</f>
        <v/>
      </c>
      <c r="AO947" s="28" t="str">
        <f t="shared" si="115"/>
        <v/>
      </c>
      <c r="AQ947" s="106" t="str">
        <f t="shared" si="113"/>
        <v/>
      </c>
      <c r="AR947" s="109" t="str">
        <f t="shared" si="116"/>
        <v/>
      </c>
      <c r="AT947" s="134"/>
      <c r="AU947" s="135"/>
      <c r="AV947" s="135"/>
      <c r="AW947" s="115"/>
    </row>
    <row r="948" spans="34:49" ht="15" hidden="1" customHeight="1" x14ac:dyDescent="0.25">
      <c r="AH948" s="28">
        <v>179</v>
      </c>
      <c r="AJ948" s="101" t="str">
        <f t="shared" si="112"/>
        <v/>
      </c>
      <c r="AL948" s="101" t="str">
        <f t="shared" si="114"/>
        <v/>
      </c>
      <c r="AM948" s="28" t="str">
        <f>IF($AL948="", "", IF(IFERROR(INDEX('Training &amp; Accreditation Items'!$F$11:$F$263, MATCH(IFERROR(INDEX($C$11:$C$263, MATCH($AH948, $Z$11:$Z$263, 0)), ""), 'Training &amp; Accreditation Items'!$B$11:$B$263, 0)), "")="", "None", IFERROR(INDEX('Training &amp; Accreditation Items'!$F$11:$F$263, MATCH(IFERROR(INDEX($C$11:$C$263, MATCH($AH948, $Z$11:$Z$263, 0)), ""), 'Training &amp; Accreditation Items'!$B$11:$B$263, 0)), "")))</f>
        <v/>
      </c>
      <c r="AO948" s="28" t="str">
        <f t="shared" si="115"/>
        <v/>
      </c>
      <c r="AQ948" s="106" t="str">
        <f t="shared" si="113"/>
        <v/>
      </c>
      <c r="AR948" s="109" t="str">
        <f t="shared" si="116"/>
        <v/>
      </c>
      <c r="AT948" s="134"/>
      <c r="AU948" s="135"/>
      <c r="AV948" s="135"/>
      <c r="AW948" s="115"/>
    </row>
    <row r="949" spans="34:49" ht="15" hidden="1" customHeight="1" x14ac:dyDescent="0.25">
      <c r="AH949" s="28">
        <v>180</v>
      </c>
      <c r="AJ949" s="101" t="str">
        <f t="shared" si="112"/>
        <v/>
      </c>
      <c r="AL949" s="101" t="str">
        <f t="shared" si="114"/>
        <v/>
      </c>
      <c r="AM949" s="28" t="str">
        <f>IF($AL949="", "", IF(IFERROR(INDEX('Training &amp; Accreditation Items'!$F$11:$F$263, MATCH(IFERROR(INDEX($C$11:$C$263, MATCH($AH949, $Z$11:$Z$263, 0)), ""), 'Training &amp; Accreditation Items'!$B$11:$B$263, 0)), "")="", "None", IFERROR(INDEX('Training &amp; Accreditation Items'!$F$11:$F$263, MATCH(IFERROR(INDEX($C$11:$C$263, MATCH($AH949, $Z$11:$Z$263, 0)), ""), 'Training &amp; Accreditation Items'!$B$11:$B$263, 0)), "")))</f>
        <v/>
      </c>
      <c r="AO949" s="28" t="str">
        <f t="shared" si="115"/>
        <v/>
      </c>
      <c r="AQ949" s="106" t="str">
        <f t="shared" si="113"/>
        <v/>
      </c>
      <c r="AR949" s="109" t="str">
        <f t="shared" si="116"/>
        <v/>
      </c>
      <c r="AT949" s="134"/>
      <c r="AU949" s="135"/>
      <c r="AV949" s="135"/>
      <c r="AW949" s="115"/>
    </row>
    <row r="950" spans="34:49" ht="15" hidden="1" customHeight="1" x14ac:dyDescent="0.25">
      <c r="AH950" s="28">
        <v>181</v>
      </c>
      <c r="AJ950" s="101" t="str">
        <f t="shared" si="112"/>
        <v/>
      </c>
      <c r="AL950" s="101" t="str">
        <f t="shared" si="114"/>
        <v/>
      </c>
      <c r="AM950" s="28" t="str">
        <f>IF($AL950="", "", IF(IFERROR(INDEX('Training &amp; Accreditation Items'!$F$11:$F$263, MATCH(IFERROR(INDEX($C$11:$C$263, MATCH($AH950, $Z$11:$Z$263, 0)), ""), 'Training &amp; Accreditation Items'!$B$11:$B$263, 0)), "")="", "None", IFERROR(INDEX('Training &amp; Accreditation Items'!$F$11:$F$263, MATCH(IFERROR(INDEX($C$11:$C$263, MATCH($AH950, $Z$11:$Z$263, 0)), ""), 'Training &amp; Accreditation Items'!$B$11:$B$263, 0)), "")))</f>
        <v/>
      </c>
      <c r="AO950" s="28" t="str">
        <f t="shared" si="115"/>
        <v/>
      </c>
      <c r="AQ950" s="106" t="str">
        <f t="shared" si="113"/>
        <v/>
      </c>
      <c r="AR950" s="109" t="str">
        <f t="shared" si="116"/>
        <v/>
      </c>
      <c r="AT950" s="134"/>
      <c r="AU950" s="135"/>
      <c r="AV950" s="135"/>
      <c r="AW950" s="115"/>
    </row>
    <row r="951" spans="34:49" ht="15" hidden="1" customHeight="1" x14ac:dyDescent="0.25">
      <c r="AH951" s="28">
        <v>182</v>
      </c>
      <c r="AJ951" s="101" t="str">
        <f t="shared" si="112"/>
        <v/>
      </c>
      <c r="AL951" s="101" t="str">
        <f t="shared" si="114"/>
        <v/>
      </c>
      <c r="AM951" s="28" t="str">
        <f>IF($AL951="", "", IF(IFERROR(INDEX('Training &amp; Accreditation Items'!$F$11:$F$263, MATCH(IFERROR(INDEX($C$11:$C$263, MATCH($AH951, $Z$11:$Z$263, 0)), ""), 'Training &amp; Accreditation Items'!$B$11:$B$263, 0)), "")="", "None", IFERROR(INDEX('Training &amp; Accreditation Items'!$F$11:$F$263, MATCH(IFERROR(INDEX($C$11:$C$263, MATCH($AH951, $Z$11:$Z$263, 0)), ""), 'Training &amp; Accreditation Items'!$B$11:$B$263, 0)), "")))</f>
        <v/>
      </c>
      <c r="AO951" s="28" t="str">
        <f t="shared" si="115"/>
        <v/>
      </c>
      <c r="AQ951" s="106" t="str">
        <f t="shared" si="113"/>
        <v/>
      </c>
      <c r="AR951" s="109" t="str">
        <f t="shared" si="116"/>
        <v/>
      </c>
      <c r="AT951" s="134"/>
      <c r="AU951" s="135"/>
      <c r="AV951" s="135"/>
      <c r="AW951" s="115"/>
    </row>
    <row r="952" spans="34:49" ht="15" hidden="1" customHeight="1" x14ac:dyDescent="0.25">
      <c r="AH952" s="28">
        <v>183</v>
      </c>
      <c r="AJ952" s="101" t="str">
        <f t="shared" si="112"/>
        <v/>
      </c>
      <c r="AL952" s="101" t="str">
        <f t="shared" si="114"/>
        <v/>
      </c>
      <c r="AM952" s="28" t="str">
        <f>IF($AL952="", "", IF(IFERROR(INDEX('Training &amp; Accreditation Items'!$F$11:$F$263, MATCH(IFERROR(INDEX($C$11:$C$263, MATCH($AH952, $Z$11:$Z$263, 0)), ""), 'Training &amp; Accreditation Items'!$B$11:$B$263, 0)), "")="", "None", IFERROR(INDEX('Training &amp; Accreditation Items'!$F$11:$F$263, MATCH(IFERROR(INDEX($C$11:$C$263, MATCH($AH952, $Z$11:$Z$263, 0)), ""), 'Training &amp; Accreditation Items'!$B$11:$B$263, 0)), "")))</f>
        <v/>
      </c>
      <c r="AO952" s="28" t="str">
        <f t="shared" si="115"/>
        <v/>
      </c>
      <c r="AQ952" s="106" t="str">
        <f t="shared" si="113"/>
        <v/>
      </c>
      <c r="AR952" s="109" t="str">
        <f t="shared" si="116"/>
        <v/>
      </c>
      <c r="AT952" s="134"/>
      <c r="AU952" s="135"/>
      <c r="AV952" s="135"/>
      <c r="AW952" s="115"/>
    </row>
    <row r="953" spans="34:49" ht="15" hidden="1" customHeight="1" x14ac:dyDescent="0.25">
      <c r="AH953" s="28">
        <v>184</v>
      </c>
      <c r="AJ953" s="101" t="str">
        <f t="shared" si="112"/>
        <v/>
      </c>
      <c r="AL953" s="101" t="str">
        <f t="shared" si="114"/>
        <v/>
      </c>
      <c r="AM953" s="28" t="str">
        <f>IF($AL953="", "", IF(IFERROR(INDEX('Training &amp; Accreditation Items'!$F$11:$F$263, MATCH(IFERROR(INDEX($C$11:$C$263, MATCH($AH953, $Z$11:$Z$263, 0)), ""), 'Training &amp; Accreditation Items'!$B$11:$B$263, 0)), "")="", "None", IFERROR(INDEX('Training &amp; Accreditation Items'!$F$11:$F$263, MATCH(IFERROR(INDEX($C$11:$C$263, MATCH($AH953, $Z$11:$Z$263, 0)), ""), 'Training &amp; Accreditation Items'!$B$11:$B$263, 0)), "")))</f>
        <v/>
      </c>
      <c r="AO953" s="28" t="str">
        <f t="shared" si="115"/>
        <v/>
      </c>
      <c r="AQ953" s="106" t="str">
        <f t="shared" si="113"/>
        <v/>
      </c>
      <c r="AR953" s="109" t="str">
        <f t="shared" si="116"/>
        <v/>
      </c>
      <c r="AT953" s="134"/>
      <c r="AU953" s="135"/>
      <c r="AV953" s="135"/>
      <c r="AW953" s="115"/>
    </row>
    <row r="954" spans="34:49" ht="15" hidden="1" customHeight="1" x14ac:dyDescent="0.25">
      <c r="AH954" s="28">
        <v>185</v>
      </c>
      <c r="AJ954" s="101" t="str">
        <f t="shared" si="112"/>
        <v/>
      </c>
      <c r="AL954" s="101" t="str">
        <f t="shared" si="114"/>
        <v/>
      </c>
      <c r="AM954" s="28" t="str">
        <f>IF($AL954="", "", IF(IFERROR(INDEX('Training &amp; Accreditation Items'!$F$11:$F$263, MATCH(IFERROR(INDEX($C$11:$C$263, MATCH($AH954, $Z$11:$Z$263, 0)), ""), 'Training &amp; Accreditation Items'!$B$11:$B$263, 0)), "")="", "None", IFERROR(INDEX('Training &amp; Accreditation Items'!$F$11:$F$263, MATCH(IFERROR(INDEX($C$11:$C$263, MATCH($AH954, $Z$11:$Z$263, 0)), ""), 'Training &amp; Accreditation Items'!$B$11:$B$263, 0)), "")))</f>
        <v/>
      </c>
      <c r="AO954" s="28" t="str">
        <f t="shared" si="115"/>
        <v/>
      </c>
      <c r="AQ954" s="106" t="str">
        <f t="shared" si="113"/>
        <v/>
      </c>
      <c r="AR954" s="109" t="str">
        <f t="shared" si="116"/>
        <v/>
      </c>
      <c r="AT954" s="134"/>
      <c r="AU954" s="135"/>
      <c r="AV954" s="135"/>
      <c r="AW954" s="115"/>
    </row>
    <row r="955" spans="34:49" ht="15" hidden="1" customHeight="1" x14ac:dyDescent="0.25">
      <c r="AH955" s="28">
        <v>186</v>
      </c>
      <c r="AJ955" s="101" t="str">
        <f t="shared" si="112"/>
        <v/>
      </c>
      <c r="AL955" s="101" t="str">
        <f t="shared" si="114"/>
        <v/>
      </c>
      <c r="AM955" s="28" t="str">
        <f>IF($AL955="", "", IF(IFERROR(INDEX('Training &amp; Accreditation Items'!$F$11:$F$263, MATCH(IFERROR(INDEX($C$11:$C$263, MATCH($AH955, $Z$11:$Z$263, 0)), ""), 'Training &amp; Accreditation Items'!$B$11:$B$263, 0)), "")="", "None", IFERROR(INDEX('Training &amp; Accreditation Items'!$F$11:$F$263, MATCH(IFERROR(INDEX($C$11:$C$263, MATCH($AH955, $Z$11:$Z$263, 0)), ""), 'Training &amp; Accreditation Items'!$B$11:$B$263, 0)), "")))</f>
        <v/>
      </c>
      <c r="AO955" s="28" t="str">
        <f t="shared" si="115"/>
        <v/>
      </c>
      <c r="AQ955" s="106" t="str">
        <f t="shared" si="113"/>
        <v/>
      </c>
      <c r="AR955" s="109" t="str">
        <f t="shared" si="116"/>
        <v/>
      </c>
      <c r="AT955" s="134"/>
      <c r="AU955" s="135"/>
      <c r="AV955" s="135"/>
      <c r="AW955" s="115"/>
    </row>
    <row r="956" spans="34:49" ht="15" hidden="1" customHeight="1" x14ac:dyDescent="0.25">
      <c r="AH956" s="28">
        <v>187</v>
      </c>
      <c r="AJ956" s="101" t="str">
        <f t="shared" si="112"/>
        <v/>
      </c>
      <c r="AL956" s="101" t="str">
        <f t="shared" si="114"/>
        <v/>
      </c>
      <c r="AM956" s="28" t="str">
        <f>IF($AL956="", "", IF(IFERROR(INDEX('Training &amp; Accreditation Items'!$F$11:$F$263, MATCH(IFERROR(INDEX($C$11:$C$263, MATCH($AH956, $Z$11:$Z$263, 0)), ""), 'Training &amp; Accreditation Items'!$B$11:$B$263, 0)), "")="", "None", IFERROR(INDEX('Training &amp; Accreditation Items'!$F$11:$F$263, MATCH(IFERROR(INDEX($C$11:$C$263, MATCH($AH956, $Z$11:$Z$263, 0)), ""), 'Training &amp; Accreditation Items'!$B$11:$B$263, 0)), "")))</f>
        <v/>
      </c>
      <c r="AO956" s="28" t="str">
        <f t="shared" si="115"/>
        <v/>
      </c>
      <c r="AQ956" s="106" t="str">
        <f t="shared" si="113"/>
        <v/>
      </c>
      <c r="AR956" s="109" t="str">
        <f t="shared" si="116"/>
        <v/>
      </c>
      <c r="AT956" s="134"/>
      <c r="AU956" s="135"/>
      <c r="AV956" s="135"/>
      <c r="AW956" s="115"/>
    </row>
    <row r="957" spans="34:49" ht="15" hidden="1" customHeight="1" x14ac:dyDescent="0.25">
      <c r="AH957" s="28">
        <v>188</v>
      </c>
      <c r="AJ957" s="101" t="str">
        <f t="shared" si="112"/>
        <v/>
      </c>
      <c r="AL957" s="101" t="str">
        <f t="shared" si="114"/>
        <v/>
      </c>
      <c r="AM957" s="28" t="str">
        <f>IF($AL957="", "", IF(IFERROR(INDEX('Training &amp; Accreditation Items'!$F$11:$F$263, MATCH(IFERROR(INDEX($C$11:$C$263, MATCH($AH957, $Z$11:$Z$263, 0)), ""), 'Training &amp; Accreditation Items'!$B$11:$B$263, 0)), "")="", "None", IFERROR(INDEX('Training &amp; Accreditation Items'!$F$11:$F$263, MATCH(IFERROR(INDEX($C$11:$C$263, MATCH($AH957, $Z$11:$Z$263, 0)), ""), 'Training &amp; Accreditation Items'!$B$11:$B$263, 0)), "")))</f>
        <v/>
      </c>
      <c r="AO957" s="28" t="str">
        <f t="shared" si="115"/>
        <v/>
      </c>
      <c r="AQ957" s="106" t="str">
        <f t="shared" si="113"/>
        <v/>
      </c>
      <c r="AR957" s="109" t="str">
        <f t="shared" si="116"/>
        <v/>
      </c>
      <c r="AT957" s="134"/>
      <c r="AU957" s="135"/>
      <c r="AV957" s="135"/>
      <c r="AW957" s="115"/>
    </row>
    <row r="958" spans="34:49" ht="15" hidden="1" customHeight="1" x14ac:dyDescent="0.25">
      <c r="AH958" s="28">
        <v>189</v>
      </c>
      <c r="AJ958" s="101" t="str">
        <f t="shared" si="112"/>
        <v/>
      </c>
      <c r="AL958" s="101" t="str">
        <f t="shared" si="114"/>
        <v/>
      </c>
      <c r="AM958" s="28" t="str">
        <f>IF($AL958="", "", IF(IFERROR(INDEX('Training &amp; Accreditation Items'!$F$11:$F$263, MATCH(IFERROR(INDEX($C$11:$C$263, MATCH($AH958, $Z$11:$Z$263, 0)), ""), 'Training &amp; Accreditation Items'!$B$11:$B$263, 0)), "")="", "None", IFERROR(INDEX('Training &amp; Accreditation Items'!$F$11:$F$263, MATCH(IFERROR(INDEX($C$11:$C$263, MATCH($AH958, $Z$11:$Z$263, 0)), ""), 'Training &amp; Accreditation Items'!$B$11:$B$263, 0)), "")))</f>
        <v/>
      </c>
      <c r="AO958" s="28" t="str">
        <f t="shared" si="115"/>
        <v/>
      </c>
      <c r="AQ958" s="106" t="str">
        <f t="shared" si="113"/>
        <v/>
      </c>
      <c r="AR958" s="109" t="str">
        <f t="shared" si="116"/>
        <v/>
      </c>
      <c r="AT958" s="134"/>
      <c r="AU958" s="135"/>
      <c r="AV958" s="135"/>
      <c r="AW958" s="115"/>
    </row>
    <row r="959" spans="34:49" ht="15" hidden="1" customHeight="1" x14ac:dyDescent="0.25">
      <c r="AH959" s="28">
        <v>190</v>
      </c>
      <c r="AJ959" s="101" t="str">
        <f t="shared" si="112"/>
        <v/>
      </c>
      <c r="AL959" s="101" t="str">
        <f t="shared" si="114"/>
        <v/>
      </c>
      <c r="AM959" s="28" t="str">
        <f>IF($AL959="", "", IF(IFERROR(INDEX('Training &amp; Accreditation Items'!$F$11:$F$263, MATCH(IFERROR(INDEX($C$11:$C$263, MATCH($AH959, $Z$11:$Z$263, 0)), ""), 'Training &amp; Accreditation Items'!$B$11:$B$263, 0)), "")="", "None", IFERROR(INDEX('Training &amp; Accreditation Items'!$F$11:$F$263, MATCH(IFERROR(INDEX($C$11:$C$263, MATCH($AH959, $Z$11:$Z$263, 0)), ""), 'Training &amp; Accreditation Items'!$B$11:$B$263, 0)), "")))</f>
        <v/>
      </c>
      <c r="AO959" s="28" t="str">
        <f t="shared" si="115"/>
        <v/>
      </c>
      <c r="AQ959" s="106" t="str">
        <f t="shared" si="113"/>
        <v/>
      </c>
      <c r="AR959" s="109" t="str">
        <f t="shared" si="116"/>
        <v/>
      </c>
      <c r="AT959" s="134"/>
      <c r="AU959" s="135"/>
      <c r="AV959" s="135"/>
      <c r="AW959" s="115"/>
    </row>
    <row r="960" spans="34:49" ht="15" hidden="1" customHeight="1" x14ac:dyDescent="0.25">
      <c r="AH960" s="28">
        <v>191</v>
      </c>
      <c r="AJ960" s="101" t="str">
        <f t="shared" si="112"/>
        <v/>
      </c>
      <c r="AL960" s="101" t="str">
        <f t="shared" si="114"/>
        <v/>
      </c>
      <c r="AM960" s="28" t="str">
        <f>IF($AL960="", "", IF(IFERROR(INDEX('Training &amp; Accreditation Items'!$F$11:$F$263, MATCH(IFERROR(INDEX($C$11:$C$263, MATCH($AH960, $Z$11:$Z$263, 0)), ""), 'Training &amp; Accreditation Items'!$B$11:$B$263, 0)), "")="", "None", IFERROR(INDEX('Training &amp; Accreditation Items'!$F$11:$F$263, MATCH(IFERROR(INDEX($C$11:$C$263, MATCH($AH960, $Z$11:$Z$263, 0)), ""), 'Training &amp; Accreditation Items'!$B$11:$B$263, 0)), "")))</f>
        <v/>
      </c>
      <c r="AO960" s="28" t="str">
        <f t="shared" si="115"/>
        <v/>
      </c>
      <c r="AQ960" s="106" t="str">
        <f t="shared" si="113"/>
        <v/>
      </c>
      <c r="AR960" s="109" t="str">
        <f t="shared" si="116"/>
        <v/>
      </c>
      <c r="AT960" s="134"/>
      <c r="AU960" s="135"/>
      <c r="AV960" s="135"/>
      <c r="AW960" s="115"/>
    </row>
    <row r="961" spans="34:49" ht="15" hidden="1" customHeight="1" x14ac:dyDescent="0.25">
      <c r="AH961" s="28">
        <v>192</v>
      </c>
      <c r="AJ961" s="101" t="str">
        <f t="shared" si="112"/>
        <v/>
      </c>
      <c r="AL961" s="101" t="str">
        <f t="shared" si="114"/>
        <v/>
      </c>
      <c r="AM961" s="28" t="str">
        <f>IF($AL961="", "", IF(IFERROR(INDEX('Training &amp; Accreditation Items'!$F$11:$F$263, MATCH(IFERROR(INDEX($C$11:$C$263, MATCH($AH961, $Z$11:$Z$263, 0)), ""), 'Training &amp; Accreditation Items'!$B$11:$B$263, 0)), "")="", "None", IFERROR(INDEX('Training &amp; Accreditation Items'!$F$11:$F$263, MATCH(IFERROR(INDEX($C$11:$C$263, MATCH($AH961, $Z$11:$Z$263, 0)), ""), 'Training &amp; Accreditation Items'!$B$11:$B$263, 0)), "")))</f>
        <v/>
      </c>
      <c r="AO961" s="28" t="str">
        <f t="shared" si="115"/>
        <v/>
      </c>
      <c r="AQ961" s="106" t="str">
        <f t="shared" si="113"/>
        <v/>
      </c>
      <c r="AR961" s="109" t="str">
        <f t="shared" si="116"/>
        <v/>
      </c>
      <c r="AT961" s="134"/>
      <c r="AU961" s="135"/>
      <c r="AV961" s="135"/>
      <c r="AW961" s="115"/>
    </row>
    <row r="962" spans="34:49" ht="15" hidden="1" customHeight="1" x14ac:dyDescent="0.25">
      <c r="AH962" s="28">
        <v>193</v>
      </c>
      <c r="AJ962" s="101" t="str">
        <f t="shared" ref="AJ962:AJ1022" si="117">IF(AJ709="", "", DATE(YEAR($AJ203), MONTH(AJ709)+$X203, DAY(AJ709)))</f>
        <v/>
      </c>
      <c r="AL962" s="101" t="str">
        <f t="shared" si="114"/>
        <v/>
      </c>
      <c r="AM962" s="28" t="str">
        <f>IF($AL962="", "", IF(IFERROR(INDEX('Training &amp; Accreditation Items'!$F$11:$F$263, MATCH(IFERROR(INDEX($C$11:$C$263, MATCH($AH962, $Z$11:$Z$263, 0)), ""), 'Training &amp; Accreditation Items'!$B$11:$B$263, 0)), "")="", "None", IFERROR(INDEX('Training &amp; Accreditation Items'!$F$11:$F$263, MATCH(IFERROR(INDEX($C$11:$C$263, MATCH($AH962, $Z$11:$Z$263, 0)), ""), 'Training &amp; Accreditation Items'!$B$11:$B$263, 0)), "")))</f>
        <v/>
      </c>
      <c r="AO962" s="28" t="str">
        <f t="shared" si="115"/>
        <v/>
      </c>
      <c r="AQ962" s="106" t="str">
        <f t="shared" si="113"/>
        <v/>
      </c>
      <c r="AR962" s="109" t="str">
        <f t="shared" si="116"/>
        <v/>
      </c>
      <c r="AT962" s="134"/>
      <c r="AU962" s="135"/>
      <c r="AV962" s="135"/>
      <c r="AW962" s="115"/>
    </row>
    <row r="963" spans="34:49" ht="15" hidden="1" customHeight="1" x14ac:dyDescent="0.25">
      <c r="AH963" s="28">
        <v>194</v>
      </c>
      <c r="AJ963" s="101" t="str">
        <f t="shared" si="117"/>
        <v/>
      </c>
      <c r="AL963" s="101" t="str">
        <f t="shared" si="114"/>
        <v/>
      </c>
      <c r="AM963" s="28" t="str">
        <f>IF($AL963="", "", IF(IFERROR(INDEX('Training &amp; Accreditation Items'!$F$11:$F$263, MATCH(IFERROR(INDEX($C$11:$C$263, MATCH($AH963, $Z$11:$Z$263, 0)), ""), 'Training &amp; Accreditation Items'!$B$11:$B$263, 0)), "")="", "None", IFERROR(INDEX('Training &amp; Accreditation Items'!$F$11:$F$263, MATCH(IFERROR(INDEX($C$11:$C$263, MATCH($AH963, $Z$11:$Z$263, 0)), ""), 'Training &amp; Accreditation Items'!$B$11:$B$263, 0)), "")))</f>
        <v/>
      </c>
      <c r="AO963" s="28" t="str">
        <f t="shared" si="115"/>
        <v/>
      </c>
      <c r="AQ963" s="106" t="str">
        <f t="shared" si="113"/>
        <v/>
      </c>
      <c r="AR963" s="109" t="str">
        <f t="shared" si="116"/>
        <v/>
      </c>
      <c r="AT963" s="134"/>
      <c r="AU963" s="135"/>
      <c r="AV963" s="135"/>
      <c r="AW963" s="115"/>
    </row>
    <row r="964" spans="34:49" ht="15" hidden="1" customHeight="1" x14ac:dyDescent="0.25">
      <c r="AH964" s="28">
        <v>195</v>
      </c>
      <c r="AJ964" s="101" t="str">
        <f t="shared" si="117"/>
        <v/>
      </c>
      <c r="AL964" s="101" t="str">
        <f t="shared" si="114"/>
        <v/>
      </c>
      <c r="AM964" s="28" t="str">
        <f>IF($AL964="", "", IF(IFERROR(INDEX('Training &amp; Accreditation Items'!$F$11:$F$263, MATCH(IFERROR(INDEX($C$11:$C$263, MATCH($AH964, $Z$11:$Z$263, 0)), ""), 'Training &amp; Accreditation Items'!$B$11:$B$263, 0)), "")="", "None", IFERROR(INDEX('Training &amp; Accreditation Items'!$F$11:$F$263, MATCH(IFERROR(INDEX($C$11:$C$263, MATCH($AH964, $Z$11:$Z$263, 0)), ""), 'Training &amp; Accreditation Items'!$B$11:$B$263, 0)), "")))</f>
        <v/>
      </c>
      <c r="AO964" s="28" t="str">
        <f t="shared" si="115"/>
        <v/>
      </c>
      <c r="AQ964" s="106" t="str">
        <f t="shared" si="113"/>
        <v/>
      </c>
      <c r="AR964" s="109" t="str">
        <f t="shared" si="116"/>
        <v/>
      </c>
      <c r="AT964" s="134"/>
      <c r="AU964" s="135"/>
      <c r="AV964" s="135"/>
      <c r="AW964" s="115"/>
    </row>
    <row r="965" spans="34:49" ht="15" hidden="1" customHeight="1" x14ac:dyDescent="0.25">
      <c r="AH965" s="28">
        <v>196</v>
      </c>
      <c r="AJ965" s="101" t="str">
        <f t="shared" si="117"/>
        <v/>
      </c>
      <c r="AL965" s="101" t="str">
        <f t="shared" si="114"/>
        <v/>
      </c>
      <c r="AM965" s="28" t="str">
        <f>IF($AL965="", "", IF(IFERROR(INDEX('Training &amp; Accreditation Items'!$F$11:$F$263, MATCH(IFERROR(INDEX($C$11:$C$263, MATCH($AH965, $Z$11:$Z$263, 0)), ""), 'Training &amp; Accreditation Items'!$B$11:$B$263, 0)), "")="", "None", IFERROR(INDEX('Training &amp; Accreditation Items'!$F$11:$F$263, MATCH(IFERROR(INDEX($C$11:$C$263, MATCH($AH965, $Z$11:$Z$263, 0)), ""), 'Training &amp; Accreditation Items'!$B$11:$B$263, 0)), "")))</f>
        <v/>
      </c>
      <c r="AO965" s="28" t="str">
        <f t="shared" si="115"/>
        <v/>
      </c>
      <c r="AQ965" s="106" t="str">
        <f t="shared" si="113"/>
        <v/>
      </c>
      <c r="AR965" s="109" t="str">
        <f t="shared" si="116"/>
        <v/>
      </c>
      <c r="AT965" s="134"/>
      <c r="AU965" s="135"/>
      <c r="AV965" s="135"/>
      <c r="AW965" s="115"/>
    </row>
    <row r="966" spans="34:49" ht="15" hidden="1" customHeight="1" x14ac:dyDescent="0.25">
      <c r="AH966" s="28">
        <v>197</v>
      </c>
      <c r="AJ966" s="101" t="str">
        <f t="shared" si="117"/>
        <v/>
      </c>
      <c r="AL966" s="101" t="str">
        <f t="shared" si="114"/>
        <v/>
      </c>
      <c r="AM966" s="28" t="str">
        <f>IF($AL966="", "", IF(IFERROR(INDEX('Training &amp; Accreditation Items'!$F$11:$F$263, MATCH(IFERROR(INDEX($C$11:$C$263, MATCH($AH966, $Z$11:$Z$263, 0)), ""), 'Training &amp; Accreditation Items'!$B$11:$B$263, 0)), "")="", "None", IFERROR(INDEX('Training &amp; Accreditation Items'!$F$11:$F$263, MATCH(IFERROR(INDEX($C$11:$C$263, MATCH($AH966, $Z$11:$Z$263, 0)), ""), 'Training &amp; Accreditation Items'!$B$11:$B$263, 0)), "")))</f>
        <v/>
      </c>
      <c r="AO966" s="28" t="str">
        <f t="shared" si="115"/>
        <v/>
      </c>
      <c r="AQ966" s="106" t="str">
        <f t="shared" si="113"/>
        <v/>
      </c>
      <c r="AR966" s="109" t="str">
        <f t="shared" si="116"/>
        <v/>
      </c>
      <c r="AT966" s="134"/>
      <c r="AU966" s="135"/>
      <c r="AV966" s="135"/>
      <c r="AW966" s="115"/>
    </row>
    <row r="967" spans="34:49" ht="15" hidden="1" customHeight="1" x14ac:dyDescent="0.25">
      <c r="AH967" s="28">
        <v>198</v>
      </c>
      <c r="AJ967" s="101" t="str">
        <f t="shared" si="117"/>
        <v/>
      </c>
      <c r="AL967" s="101" t="str">
        <f t="shared" si="114"/>
        <v/>
      </c>
      <c r="AM967" s="28" t="str">
        <f>IF($AL967="", "", IF(IFERROR(INDEX('Training &amp; Accreditation Items'!$F$11:$F$263, MATCH(IFERROR(INDEX($C$11:$C$263, MATCH($AH967, $Z$11:$Z$263, 0)), ""), 'Training &amp; Accreditation Items'!$B$11:$B$263, 0)), "")="", "None", IFERROR(INDEX('Training &amp; Accreditation Items'!$F$11:$F$263, MATCH(IFERROR(INDEX($C$11:$C$263, MATCH($AH967, $Z$11:$Z$263, 0)), ""), 'Training &amp; Accreditation Items'!$B$11:$B$263, 0)), "")))</f>
        <v/>
      </c>
      <c r="AO967" s="28" t="str">
        <f t="shared" si="115"/>
        <v/>
      </c>
      <c r="AQ967" s="106" t="str">
        <f t="shared" si="113"/>
        <v/>
      </c>
      <c r="AR967" s="109" t="str">
        <f t="shared" si="116"/>
        <v/>
      </c>
      <c r="AT967" s="134"/>
      <c r="AU967" s="135"/>
      <c r="AV967" s="135"/>
      <c r="AW967" s="115"/>
    </row>
    <row r="968" spans="34:49" ht="15" hidden="1" customHeight="1" x14ac:dyDescent="0.25">
      <c r="AH968" s="28">
        <v>199</v>
      </c>
      <c r="AJ968" s="101" t="str">
        <f t="shared" si="117"/>
        <v/>
      </c>
      <c r="AL968" s="101" t="str">
        <f t="shared" si="114"/>
        <v/>
      </c>
      <c r="AM968" s="28" t="str">
        <f>IF($AL968="", "", IF(IFERROR(INDEX('Training &amp; Accreditation Items'!$F$11:$F$263, MATCH(IFERROR(INDEX($C$11:$C$263, MATCH($AH968, $Z$11:$Z$263, 0)), ""), 'Training &amp; Accreditation Items'!$B$11:$B$263, 0)), "")="", "None", IFERROR(INDEX('Training &amp; Accreditation Items'!$F$11:$F$263, MATCH(IFERROR(INDEX($C$11:$C$263, MATCH($AH968, $Z$11:$Z$263, 0)), ""), 'Training &amp; Accreditation Items'!$B$11:$B$263, 0)), "")))</f>
        <v/>
      </c>
      <c r="AO968" s="28" t="str">
        <f t="shared" si="115"/>
        <v/>
      </c>
      <c r="AQ968" s="106" t="str">
        <f t="shared" si="113"/>
        <v/>
      </c>
      <c r="AR968" s="109" t="str">
        <f t="shared" si="116"/>
        <v/>
      </c>
      <c r="AT968" s="134"/>
      <c r="AU968" s="135"/>
      <c r="AV968" s="135"/>
      <c r="AW968" s="115"/>
    </row>
    <row r="969" spans="34:49" ht="15" hidden="1" customHeight="1" x14ac:dyDescent="0.25">
      <c r="AH969" s="28">
        <v>200</v>
      </c>
      <c r="AJ969" s="101" t="str">
        <f t="shared" si="117"/>
        <v/>
      </c>
      <c r="AL969" s="101" t="str">
        <f t="shared" si="114"/>
        <v/>
      </c>
      <c r="AM969" s="28" t="str">
        <f>IF($AL969="", "", IF(IFERROR(INDEX('Training &amp; Accreditation Items'!$F$11:$F$263, MATCH(IFERROR(INDEX($C$11:$C$263, MATCH($AH969, $Z$11:$Z$263, 0)), ""), 'Training &amp; Accreditation Items'!$B$11:$B$263, 0)), "")="", "None", IFERROR(INDEX('Training &amp; Accreditation Items'!$F$11:$F$263, MATCH(IFERROR(INDEX($C$11:$C$263, MATCH($AH969, $Z$11:$Z$263, 0)), ""), 'Training &amp; Accreditation Items'!$B$11:$B$263, 0)), "")))</f>
        <v/>
      </c>
      <c r="AO969" s="28" t="str">
        <f t="shared" si="115"/>
        <v/>
      </c>
      <c r="AQ969" s="106" t="str">
        <f t="shared" si="113"/>
        <v/>
      </c>
      <c r="AR969" s="109" t="str">
        <f t="shared" si="116"/>
        <v/>
      </c>
      <c r="AT969" s="134"/>
      <c r="AU969" s="135"/>
      <c r="AV969" s="135"/>
      <c r="AW969" s="115"/>
    </row>
    <row r="970" spans="34:49" ht="15" hidden="1" customHeight="1" x14ac:dyDescent="0.25">
      <c r="AH970" s="28">
        <v>201</v>
      </c>
      <c r="AJ970" s="101" t="str">
        <f t="shared" si="117"/>
        <v/>
      </c>
      <c r="AL970" s="101" t="str">
        <f t="shared" si="114"/>
        <v/>
      </c>
      <c r="AM970" s="28" t="str">
        <f>IF($AL970="", "", IF(IFERROR(INDEX('Training &amp; Accreditation Items'!$F$11:$F$263, MATCH(IFERROR(INDEX($C$11:$C$263, MATCH($AH970, $Z$11:$Z$263, 0)), ""), 'Training &amp; Accreditation Items'!$B$11:$B$263, 0)), "")="", "None", IFERROR(INDEX('Training &amp; Accreditation Items'!$F$11:$F$263, MATCH(IFERROR(INDEX($C$11:$C$263, MATCH($AH970, $Z$11:$Z$263, 0)), ""), 'Training &amp; Accreditation Items'!$B$11:$B$263, 0)), "")))</f>
        <v/>
      </c>
      <c r="AO970" s="28" t="str">
        <f t="shared" si="115"/>
        <v/>
      </c>
      <c r="AQ970" s="106" t="str">
        <f t="shared" si="113"/>
        <v/>
      </c>
      <c r="AR970" s="109" t="str">
        <f t="shared" si="116"/>
        <v/>
      </c>
      <c r="AT970" s="134"/>
      <c r="AU970" s="135"/>
      <c r="AV970" s="135"/>
      <c r="AW970" s="115"/>
    </row>
    <row r="971" spans="34:49" ht="15" hidden="1" customHeight="1" x14ac:dyDescent="0.25">
      <c r="AH971" s="28">
        <v>202</v>
      </c>
      <c r="AJ971" s="101" t="str">
        <f t="shared" si="117"/>
        <v/>
      </c>
      <c r="AL971" s="101" t="str">
        <f t="shared" si="114"/>
        <v/>
      </c>
      <c r="AM971" s="28" t="str">
        <f>IF($AL971="", "", IF(IFERROR(INDEX('Training &amp; Accreditation Items'!$F$11:$F$263, MATCH(IFERROR(INDEX($C$11:$C$263, MATCH($AH971, $Z$11:$Z$263, 0)), ""), 'Training &amp; Accreditation Items'!$B$11:$B$263, 0)), "")="", "None", IFERROR(INDEX('Training &amp; Accreditation Items'!$F$11:$F$263, MATCH(IFERROR(INDEX($C$11:$C$263, MATCH($AH971, $Z$11:$Z$263, 0)), ""), 'Training &amp; Accreditation Items'!$B$11:$B$263, 0)), "")))</f>
        <v/>
      </c>
      <c r="AO971" s="28" t="str">
        <f t="shared" si="115"/>
        <v/>
      </c>
      <c r="AQ971" s="106" t="str">
        <f t="shared" ref="AQ971:AQ1034" si="118">IF($AL971="", "", IFERROR(INDEX($I$11:$I$263, MATCH($AH971, $Z$11:$Z$263, 0)), ""))</f>
        <v/>
      </c>
      <c r="AR971" s="109" t="str">
        <f t="shared" si="116"/>
        <v/>
      </c>
      <c r="AT971" s="134"/>
      <c r="AU971" s="135"/>
      <c r="AV971" s="135"/>
      <c r="AW971" s="115"/>
    </row>
    <row r="972" spans="34:49" ht="15" hidden="1" customHeight="1" x14ac:dyDescent="0.25">
      <c r="AH972" s="28">
        <v>203</v>
      </c>
      <c r="AJ972" s="101" t="str">
        <f t="shared" si="117"/>
        <v/>
      </c>
      <c r="AL972" s="101" t="str">
        <f t="shared" ref="AL972:AL1035" si="119">IF($AJ972="", "", IF(OR($AJ972&lt;$AJ$5, $AJ972&gt;$AJ$6), "", $AJ972))</f>
        <v/>
      </c>
      <c r="AM972" s="28" t="str">
        <f>IF($AL972="", "", IF(IFERROR(INDEX('Training &amp; Accreditation Items'!$F$11:$F$263, MATCH(IFERROR(INDEX($C$11:$C$263, MATCH($AH972, $Z$11:$Z$263, 0)), ""), 'Training &amp; Accreditation Items'!$B$11:$B$263, 0)), "")="", "None", IFERROR(INDEX('Training &amp; Accreditation Items'!$F$11:$F$263, MATCH(IFERROR(INDEX($C$11:$C$263, MATCH($AH972, $Z$11:$Z$263, 0)), ""), 'Training &amp; Accreditation Items'!$B$11:$B$263, 0)), "")))</f>
        <v/>
      </c>
      <c r="AO972" s="28" t="str">
        <f t="shared" ref="AO972:AO1035" si="120">IF($AL972="", "", TEXT($AL972, "mmm yyyy"))</f>
        <v/>
      </c>
      <c r="AQ972" s="106" t="str">
        <f t="shared" si="118"/>
        <v/>
      </c>
      <c r="AR972" s="109" t="str">
        <f t="shared" ref="AR972:AR1035" si="121">IF($AO972="", "", CONCATENATE($AO972, " - ", $AM972))</f>
        <v/>
      </c>
      <c r="AT972" s="134"/>
      <c r="AU972" s="135"/>
      <c r="AV972" s="135"/>
      <c r="AW972" s="115"/>
    </row>
    <row r="973" spans="34:49" ht="15" hidden="1" customHeight="1" x14ac:dyDescent="0.25">
      <c r="AH973" s="28">
        <v>204</v>
      </c>
      <c r="AJ973" s="101" t="str">
        <f t="shared" si="117"/>
        <v/>
      </c>
      <c r="AL973" s="101" t="str">
        <f t="shared" si="119"/>
        <v/>
      </c>
      <c r="AM973" s="28" t="str">
        <f>IF($AL973="", "", IF(IFERROR(INDEX('Training &amp; Accreditation Items'!$F$11:$F$263, MATCH(IFERROR(INDEX($C$11:$C$263, MATCH($AH973, $Z$11:$Z$263, 0)), ""), 'Training &amp; Accreditation Items'!$B$11:$B$263, 0)), "")="", "None", IFERROR(INDEX('Training &amp; Accreditation Items'!$F$11:$F$263, MATCH(IFERROR(INDEX($C$11:$C$263, MATCH($AH973, $Z$11:$Z$263, 0)), ""), 'Training &amp; Accreditation Items'!$B$11:$B$263, 0)), "")))</f>
        <v/>
      </c>
      <c r="AO973" s="28" t="str">
        <f t="shared" si="120"/>
        <v/>
      </c>
      <c r="AQ973" s="106" t="str">
        <f t="shared" si="118"/>
        <v/>
      </c>
      <c r="AR973" s="109" t="str">
        <f t="shared" si="121"/>
        <v/>
      </c>
      <c r="AT973" s="134"/>
      <c r="AU973" s="135"/>
      <c r="AV973" s="135"/>
      <c r="AW973" s="115"/>
    </row>
    <row r="974" spans="34:49" ht="15" hidden="1" customHeight="1" x14ac:dyDescent="0.25">
      <c r="AH974" s="28">
        <v>205</v>
      </c>
      <c r="AJ974" s="101" t="str">
        <f t="shared" si="117"/>
        <v/>
      </c>
      <c r="AL974" s="101" t="str">
        <f t="shared" si="119"/>
        <v/>
      </c>
      <c r="AM974" s="28" t="str">
        <f>IF($AL974="", "", IF(IFERROR(INDEX('Training &amp; Accreditation Items'!$F$11:$F$263, MATCH(IFERROR(INDEX($C$11:$C$263, MATCH($AH974, $Z$11:$Z$263, 0)), ""), 'Training &amp; Accreditation Items'!$B$11:$B$263, 0)), "")="", "None", IFERROR(INDEX('Training &amp; Accreditation Items'!$F$11:$F$263, MATCH(IFERROR(INDEX($C$11:$C$263, MATCH($AH974, $Z$11:$Z$263, 0)), ""), 'Training &amp; Accreditation Items'!$B$11:$B$263, 0)), "")))</f>
        <v/>
      </c>
      <c r="AO974" s="28" t="str">
        <f t="shared" si="120"/>
        <v/>
      </c>
      <c r="AQ974" s="106" t="str">
        <f t="shared" si="118"/>
        <v/>
      </c>
      <c r="AR974" s="109" t="str">
        <f t="shared" si="121"/>
        <v/>
      </c>
      <c r="AT974" s="134"/>
      <c r="AU974" s="135"/>
      <c r="AV974" s="135"/>
      <c r="AW974" s="115"/>
    </row>
    <row r="975" spans="34:49" ht="15" hidden="1" customHeight="1" x14ac:dyDescent="0.25">
      <c r="AH975" s="28">
        <v>206</v>
      </c>
      <c r="AJ975" s="101" t="str">
        <f t="shared" si="117"/>
        <v/>
      </c>
      <c r="AL975" s="101" t="str">
        <f t="shared" si="119"/>
        <v/>
      </c>
      <c r="AM975" s="28" t="str">
        <f>IF($AL975="", "", IF(IFERROR(INDEX('Training &amp; Accreditation Items'!$F$11:$F$263, MATCH(IFERROR(INDEX($C$11:$C$263, MATCH($AH975, $Z$11:$Z$263, 0)), ""), 'Training &amp; Accreditation Items'!$B$11:$B$263, 0)), "")="", "None", IFERROR(INDEX('Training &amp; Accreditation Items'!$F$11:$F$263, MATCH(IFERROR(INDEX($C$11:$C$263, MATCH($AH975, $Z$11:$Z$263, 0)), ""), 'Training &amp; Accreditation Items'!$B$11:$B$263, 0)), "")))</f>
        <v/>
      </c>
      <c r="AO975" s="28" t="str">
        <f t="shared" si="120"/>
        <v/>
      </c>
      <c r="AQ975" s="106" t="str">
        <f t="shared" si="118"/>
        <v/>
      </c>
      <c r="AR975" s="109" t="str">
        <f t="shared" si="121"/>
        <v/>
      </c>
      <c r="AT975" s="134"/>
      <c r="AU975" s="135"/>
      <c r="AV975" s="135"/>
      <c r="AW975" s="115"/>
    </row>
    <row r="976" spans="34:49" ht="15" hidden="1" customHeight="1" x14ac:dyDescent="0.25">
      <c r="AH976" s="28">
        <v>207</v>
      </c>
      <c r="AJ976" s="101" t="str">
        <f t="shared" si="117"/>
        <v/>
      </c>
      <c r="AL976" s="101" t="str">
        <f t="shared" si="119"/>
        <v/>
      </c>
      <c r="AM976" s="28" t="str">
        <f>IF($AL976="", "", IF(IFERROR(INDEX('Training &amp; Accreditation Items'!$F$11:$F$263, MATCH(IFERROR(INDEX($C$11:$C$263, MATCH($AH976, $Z$11:$Z$263, 0)), ""), 'Training &amp; Accreditation Items'!$B$11:$B$263, 0)), "")="", "None", IFERROR(INDEX('Training &amp; Accreditation Items'!$F$11:$F$263, MATCH(IFERROR(INDEX($C$11:$C$263, MATCH($AH976, $Z$11:$Z$263, 0)), ""), 'Training &amp; Accreditation Items'!$B$11:$B$263, 0)), "")))</f>
        <v/>
      </c>
      <c r="AO976" s="28" t="str">
        <f t="shared" si="120"/>
        <v/>
      </c>
      <c r="AQ976" s="106" t="str">
        <f t="shared" si="118"/>
        <v/>
      </c>
      <c r="AR976" s="109" t="str">
        <f t="shared" si="121"/>
        <v/>
      </c>
      <c r="AT976" s="134"/>
      <c r="AU976" s="135"/>
      <c r="AV976" s="135"/>
      <c r="AW976" s="115"/>
    </row>
    <row r="977" spans="34:49" ht="15" hidden="1" customHeight="1" x14ac:dyDescent="0.25">
      <c r="AH977" s="28">
        <v>208</v>
      </c>
      <c r="AJ977" s="101" t="str">
        <f t="shared" si="117"/>
        <v/>
      </c>
      <c r="AL977" s="101" t="str">
        <f t="shared" si="119"/>
        <v/>
      </c>
      <c r="AM977" s="28" t="str">
        <f>IF($AL977="", "", IF(IFERROR(INDEX('Training &amp; Accreditation Items'!$F$11:$F$263, MATCH(IFERROR(INDEX($C$11:$C$263, MATCH($AH977, $Z$11:$Z$263, 0)), ""), 'Training &amp; Accreditation Items'!$B$11:$B$263, 0)), "")="", "None", IFERROR(INDEX('Training &amp; Accreditation Items'!$F$11:$F$263, MATCH(IFERROR(INDEX($C$11:$C$263, MATCH($AH977, $Z$11:$Z$263, 0)), ""), 'Training &amp; Accreditation Items'!$B$11:$B$263, 0)), "")))</f>
        <v/>
      </c>
      <c r="AO977" s="28" t="str">
        <f t="shared" si="120"/>
        <v/>
      </c>
      <c r="AQ977" s="106" t="str">
        <f t="shared" si="118"/>
        <v/>
      </c>
      <c r="AR977" s="109" t="str">
        <f t="shared" si="121"/>
        <v/>
      </c>
      <c r="AT977" s="134"/>
      <c r="AU977" s="135"/>
      <c r="AV977" s="135"/>
      <c r="AW977" s="115"/>
    </row>
    <row r="978" spans="34:49" ht="15" hidden="1" customHeight="1" x14ac:dyDescent="0.25">
      <c r="AH978" s="28">
        <v>209</v>
      </c>
      <c r="AJ978" s="101" t="str">
        <f t="shared" si="117"/>
        <v/>
      </c>
      <c r="AL978" s="101" t="str">
        <f t="shared" si="119"/>
        <v/>
      </c>
      <c r="AM978" s="28" t="str">
        <f>IF($AL978="", "", IF(IFERROR(INDEX('Training &amp; Accreditation Items'!$F$11:$F$263, MATCH(IFERROR(INDEX($C$11:$C$263, MATCH($AH978, $Z$11:$Z$263, 0)), ""), 'Training &amp; Accreditation Items'!$B$11:$B$263, 0)), "")="", "None", IFERROR(INDEX('Training &amp; Accreditation Items'!$F$11:$F$263, MATCH(IFERROR(INDEX($C$11:$C$263, MATCH($AH978, $Z$11:$Z$263, 0)), ""), 'Training &amp; Accreditation Items'!$B$11:$B$263, 0)), "")))</f>
        <v/>
      </c>
      <c r="AO978" s="28" t="str">
        <f t="shared" si="120"/>
        <v/>
      </c>
      <c r="AQ978" s="106" t="str">
        <f t="shared" si="118"/>
        <v/>
      </c>
      <c r="AR978" s="109" t="str">
        <f t="shared" si="121"/>
        <v/>
      </c>
      <c r="AT978" s="134"/>
      <c r="AU978" s="135"/>
      <c r="AV978" s="135"/>
      <c r="AW978" s="115"/>
    </row>
    <row r="979" spans="34:49" ht="15" hidden="1" customHeight="1" x14ac:dyDescent="0.25">
      <c r="AH979" s="28">
        <v>210</v>
      </c>
      <c r="AJ979" s="101" t="str">
        <f t="shared" si="117"/>
        <v/>
      </c>
      <c r="AL979" s="101" t="str">
        <f t="shared" si="119"/>
        <v/>
      </c>
      <c r="AM979" s="28" t="str">
        <f>IF($AL979="", "", IF(IFERROR(INDEX('Training &amp; Accreditation Items'!$F$11:$F$263, MATCH(IFERROR(INDEX($C$11:$C$263, MATCH($AH979, $Z$11:$Z$263, 0)), ""), 'Training &amp; Accreditation Items'!$B$11:$B$263, 0)), "")="", "None", IFERROR(INDEX('Training &amp; Accreditation Items'!$F$11:$F$263, MATCH(IFERROR(INDEX($C$11:$C$263, MATCH($AH979, $Z$11:$Z$263, 0)), ""), 'Training &amp; Accreditation Items'!$B$11:$B$263, 0)), "")))</f>
        <v/>
      </c>
      <c r="AO979" s="28" t="str">
        <f t="shared" si="120"/>
        <v/>
      </c>
      <c r="AQ979" s="106" t="str">
        <f t="shared" si="118"/>
        <v/>
      </c>
      <c r="AR979" s="109" t="str">
        <f t="shared" si="121"/>
        <v/>
      </c>
      <c r="AT979" s="134"/>
      <c r="AU979" s="135"/>
      <c r="AV979" s="135"/>
      <c r="AW979" s="115"/>
    </row>
    <row r="980" spans="34:49" ht="15" hidden="1" customHeight="1" x14ac:dyDescent="0.25">
      <c r="AH980" s="28">
        <v>211</v>
      </c>
      <c r="AJ980" s="101" t="str">
        <f t="shared" si="117"/>
        <v/>
      </c>
      <c r="AL980" s="101" t="str">
        <f t="shared" si="119"/>
        <v/>
      </c>
      <c r="AM980" s="28" t="str">
        <f>IF($AL980="", "", IF(IFERROR(INDEX('Training &amp; Accreditation Items'!$F$11:$F$263, MATCH(IFERROR(INDEX($C$11:$C$263, MATCH($AH980, $Z$11:$Z$263, 0)), ""), 'Training &amp; Accreditation Items'!$B$11:$B$263, 0)), "")="", "None", IFERROR(INDEX('Training &amp; Accreditation Items'!$F$11:$F$263, MATCH(IFERROR(INDEX($C$11:$C$263, MATCH($AH980, $Z$11:$Z$263, 0)), ""), 'Training &amp; Accreditation Items'!$B$11:$B$263, 0)), "")))</f>
        <v/>
      </c>
      <c r="AO980" s="28" t="str">
        <f t="shared" si="120"/>
        <v/>
      </c>
      <c r="AQ980" s="106" t="str">
        <f t="shared" si="118"/>
        <v/>
      </c>
      <c r="AR980" s="109" t="str">
        <f t="shared" si="121"/>
        <v/>
      </c>
      <c r="AT980" s="134"/>
      <c r="AU980" s="135"/>
      <c r="AV980" s="135"/>
      <c r="AW980" s="115"/>
    </row>
    <row r="981" spans="34:49" ht="15" hidden="1" customHeight="1" x14ac:dyDescent="0.25">
      <c r="AH981" s="28">
        <v>212</v>
      </c>
      <c r="AJ981" s="101" t="str">
        <f t="shared" si="117"/>
        <v/>
      </c>
      <c r="AL981" s="101" t="str">
        <f t="shared" si="119"/>
        <v/>
      </c>
      <c r="AM981" s="28" t="str">
        <f>IF($AL981="", "", IF(IFERROR(INDEX('Training &amp; Accreditation Items'!$F$11:$F$263, MATCH(IFERROR(INDEX($C$11:$C$263, MATCH($AH981, $Z$11:$Z$263, 0)), ""), 'Training &amp; Accreditation Items'!$B$11:$B$263, 0)), "")="", "None", IFERROR(INDEX('Training &amp; Accreditation Items'!$F$11:$F$263, MATCH(IFERROR(INDEX($C$11:$C$263, MATCH($AH981, $Z$11:$Z$263, 0)), ""), 'Training &amp; Accreditation Items'!$B$11:$B$263, 0)), "")))</f>
        <v/>
      </c>
      <c r="AO981" s="28" t="str">
        <f t="shared" si="120"/>
        <v/>
      </c>
      <c r="AQ981" s="106" t="str">
        <f t="shared" si="118"/>
        <v/>
      </c>
      <c r="AR981" s="109" t="str">
        <f t="shared" si="121"/>
        <v/>
      </c>
      <c r="AT981" s="134"/>
      <c r="AU981" s="135"/>
      <c r="AV981" s="135"/>
      <c r="AW981" s="115"/>
    </row>
    <row r="982" spans="34:49" ht="15" hidden="1" customHeight="1" x14ac:dyDescent="0.25">
      <c r="AH982" s="28">
        <v>213</v>
      </c>
      <c r="AJ982" s="101" t="str">
        <f t="shared" si="117"/>
        <v/>
      </c>
      <c r="AL982" s="101" t="str">
        <f t="shared" si="119"/>
        <v/>
      </c>
      <c r="AM982" s="28" t="str">
        <f>IF($AL982="", "", IF(IFERROR(INDEX('Training &amp; Accreditation Items'!$F$11:$F$263, MATCH(IFERROR(INDEX($C$11:$C$263, MATCH($AH982, $Z$11:$Z$263, 0)), ""), 'Training &amp; Accreditation Items'!$B$11:$B$263, 0)), "")="", "None", IFERROR(INDEX('Training &amp; Accreditation Items'!$F$11:$F$263, MATCH(IFERROR(INDEX($C$11:$C$263, MATCH($AH982, $Z$11:$Z$263, 0)), ""), 'Training &amp; Accreditation Items'!$B$11:$B$263, 0)), "")))</f>
        <v/>
      </c>
      <c r="AO982" s="28" t="str">
        <f t="shared" si="120"/>
        <v/>
      </c>
      <c r="AQ982" s="106" t="str">
        <f t="shared" si="118"/>
        <v/>
      </c>
      <c r="AR982" s="109" t="str">
        <f t="shared" si="121"/>
        <v/>
      </c>
      <c r="AT982" s="134"/>
      <c r="AU982" s="135"/>
      <c r="AV982" s="135"/>
      <c r="AW982" s="115"/>
    </row>
    <row r="983" spans="34:49" ht="15" hidden="1" customHeight="1" x14ac:dyDescent="0.25">
      <c r="AH983" s="28">
        <v>214</v>
      </c>
      <c r="AJ983" s="101" t="str">
        <f t="shared" si="117"/>
        <v/>
      </c>
      <c r="AL983" s="101" t="str">
        <f t="shared" si="119"/>
        <v/>
      </c>
      <c r="AM983" s="28" t="str">
        <f>IF($AL983="", "", IF(IFERROR(INDEX('Training &amp; Accreditation Items'!$F$11:$F$263, MATCH(IFERROR(INDEX($C$11:$C$263, MATCH($AH983, $Z$11:$Z$263, 0)), ""), 'Training &amp; Accreditation Items'!$B$11:$B$263, 0)), "")="", "None", IFERROR(INDEX('Training &amp; Accreditation Items'!$F$11:$F$263, MATCH(IFERROR(INDEX($C$11:$C$263, MATCH($AH983, $Z$11:$Z$263, 0)), ""), 'Training &amp; Accreditation Items'!$B$11:$B$263, 0)), "")))</f>
        <v/>
      </c>
      <c r="AO983" s="28" t="str">
        <f t="shared" si="120"/>
        <v/>
      </c>
      <c r="AQ983" s="106" t="str">
        <f t="shared" si="118"/>
        <v/>
      </c>
      <c r="AR983" s="109" t="str">
        <f t="shared" si="121"/>
        <v/>
      </c>
      <c r="AT983" s="134"/>
      <c r="AU983" s="135"/>
      <c r="AV983" s="135"/>
      <c r="AW983" s="115"/>
    </row>
    <row r="984" spans="34:49" ht="15" hidden="1" customHeight="1" x14ac:dyDescent="0.25">
      <c r="AH984" s="28">
        <v>215</v>
      </c>
      <c r="AJ984" s="101" t="str">
        <f t="shared" si="117"/>
        <v/>
      </c>
      <c r="AL984" s="101" t="str">
        <f t="shared" si="119"/>
        <v/>
      </c>
      <c r="AM984" s="28" t="str">
        <f>IF($AL984="", "", IF(IFERROR(INDEX('Training &amp; Accreditation Items'!$F$11:$F$263, MATCH(IFERROR(INDEX($C$11:$C$263, MATCH($AH984, $Z$11:$Z$263, 0)), ""), 'Training &amp; Accreditation Items'!$B$11:$B$263, 0)), "")="", "None", IFERROR(INDEX('Training &amp; Accreditation Items'!$F$11:$F$263, MATCH(IFERROR(INDEX($C$11:$C$263, MATCH($AH984, $Z$11:$Z$263, 0)), ""), 'Training &amp; Accreditation Items'!$B$11:$B$263, 0)), "")))</f>
        <v/>
      </c>
      <c r="AO984" s="28" t="str">
        <f t="shared" si="120"/>
        <v/>
      </c>
      <c r="AQ984" s="106" t="str">
        <f t="shared" si="118"/>
        <v/>
      </c>
      <c r="AR984" s="109" t="str">
        <f t="shared" si="121"/>
        <v/>
      </c>
      <c r="AT984" s="134"/>
      <c r="AU984" s="135"/>
      <c r="AV984" s="135"/>
      <c r="AW984" s="115"/>
    </row>
    <row r="985" spans="34:49" ht="15" hidden="1" customHeight="1" x14ac:dyDescent="0.25">
      <c r="AH985" s="28">
        <v>216</v>
      </c>
      <c r="AJ985" s="101" t="str">
        <f t="shared" si="117"/>
        <v/>
      </c>
      <c r="AL985" s="101" t="str">
        <f t="shared" si="119"/>
        <v/>
      </c>
      <c r="AM985" s="28" t="str">
        <f>IF($AL985="", "", IF(IFERROR(INDEX('Training &amp; Accreditation Items'!$F$11:$F$263, MATCH(IFERROR(INDEX($C$11:$C$263, MATCH($AH985, $Z$11:$Z$263, 0)), ""), 'Training &amp; Accreditation Items'!$B$11:$B$263, 0)), "")="", "None", IFERROR(INDEX('Training &amp; Accreditation Items'!$F$11:$F$263, MATCH(IFERROR(INDEX($C$11:$C$263, MATCH($AH985, $Z$11:$Z$263, 0)), ""), 'Training &amp; Accreditation Items'!$B$11:$B$263, 0)), "")))</f>
        <v/>
      </c>
      <c r="AO985" s="28" t="str">
        <f t="shared" si="120"/>
        <v/>
      </c>
      <c r="AQ985" s="106" t="str">
        <f t="shared" si="118"/>
        <v/>
      </c>
      <c r="AR985" s="109" t="str">
        <f t="shared" si="121"/>
        <v/>
      </c>
      <c r="AT985" s="134"/>
      <c r="AU985" s="135"/>
      <c r="AV985" s="135"/>
      <c r="AW985" s="115"/>
    </row>
    <row r="986" spans="34:49" ht="15" hidden="1" customHeight="1" x14ac:dyDescent="0.25">
      <c r="AH986" s="28">
        <v>217</v>
      </c>
      <c r="AJ986" s="101" t="str">
        <f t="shared" si="117"/>
        <v/>
      </c>
      <c r="AL986" s="101" t="str">
        <f t="shared" si="119"/>
        <v/>
      </c>
      <c r="AM986" s="28" t="str">
        <f>IF($AL986="", "", IF(IFERROR(INDEX('Training &amp; Accreditation Items'!$F$11:$F$263, MATCH(IFERROR(INDEX($C$11:$C$263, MATCH($AH986, $Z$11:$Z$263, 0)), ""), 'Training &amp; Accreditation Items'!$B$11:$B$263, 0)), "")="", "None", IFERROR(INDEX('Training &amp; Accreditation Items'!$F$11:$F$263, MATCH(IFERROR(INDEX($C$11:$C$263, MATCH($AH986, $Z$11:$Z$263, 0)), ""), 'Training &amp; Accreditation Items'!$B$11:$B$263, 0)), "")))</f>
        <v/>
      </c>
      <c r="AO986" s="28" t="str">
        <f t="shared" si="120"/>
        <v/>
      </c>
      <c r="AQ986" s="106" t="str">
        <f t="shared" si="118"/>
        <v/>
      </c>
      <c r="AR986" s="109" t="str">
        <f t="shared" si="121"/>
        <v/>
      </c>
      <c r="AT986" s="134"/>
      <c r="AU986" s="135"/>
      <c r="AV986" s="135"/>
      <c r="AW986" s="115"/>
    </row>
    <row r="987" spans="34:49" ht="15" hidden="1" customHeight="1" x14ac:dyDescent="0.25">
      <c r="AH987" s="28">
        <v>218</v>
      </c>
      <c r="AJ987" s="101" t="str">
        <f t="shared" si="117"/>
        <v/>
      </c>
      <c r="AL987" s="101" t="str">
        <f t="shared" si="119"/>
        <v/>
      </c>
      <c r="AM987" s="28" t="str">
        <f>IF($AL987="", "", IF(IFERROR(INDEX('Training &amp; Accreditation Items'!$F$11:$F$263, MATCH(IFERROR(INDEX($C$11:$C$263, MATCH($AH987, $Z$11:$Z$263, 0)), ""), 'Training &amp; Accreditation Items'!$B$11:$B$263, 0)), "")="", "None", IFERROR(INDEX('Training &amp; Accreditation Items'!$F$11:$F$263, MATCH(IFERROR(INDEX($C$11:$C$263, MATCH($AH987, $Z$11:$Z$263, 0)), ""), 'Training &amp; Accreditation Items'!$B$11:$B$263, 0)), "")))</f>
        <v/>
      </c>
      <c r="AO987" s="28" t="str">
        <f t="shared" si="120"/>
        <v/>
      </c>
      <c r="AQ987" s="106" t="str">
        <f t="shared" si="118"/>
        <v/>
      </c>
      <c r="AR987" s="109" t="str">
        <f t="shared" si="121"/>
        <v/>
      </c>
      <c r="AT987" s="134"/>
      <c r="AU987" s="135"/>
      <c r="AV987" s="135"/>
      <c r="AW987" s="115"/>
    </row>
    <row r="988" spans="34:49" ht="15" hidden="1" customHeight="1" x14ac:dyDescent="0.25">
      <c r="AH988" s="28">
        <v>219</v>
      </c>
      <c r="AJ988" s="101" t="str">
        <f t="shared" si="117"/>
        <v/>
      </c>
      <c r="AL988" s="101" t="str">
        <f t="shared" si="119"/>
        <v/>
      </c>
      <c r="AM988" s="28" t="str">
        <f>IF($AL988="", "", IF(IFERROR(INDEX('Training &amp; Accreditation Items'!$F$11:$F$263, MATCH(IFERROR(INDEX($C$11:$C$263, MATCH($AH988, $Z$11:$Z$263, 0)), ""), 'Training &amp; Accreditation Items'!$B$11:$B$263, 0)), "")="", "None", IFERROR(INDEX('Training &amp; Accreditation Items'!$F$11:$F$263, MATCH(IFERROR(INDEX($C$11:$C$263, MATCH($AH988, $Z$11:$Z$263, 0)), ""), 'Training &amp; Accreditation Items'!$B$11:$B$263, 0)), "")))</f>
        <v/>
      </c>
      <c r="AO988" s="28" t="str">
        <f t="shared" si="120"/>
        <v/>
      </c>
      <c r="AQ988" s="106" t="str">
        <f t="shared" si="118"/>
        <v/>
      </c>
      <c r="AR988" s="109" t="str">
        <f t="shared" si="121"/>
        <v/>
      </c>
      <c r="AT988" s="134"/>
      <c r="AU988" s="135"/>
      <c r="AV988" s="135"/>
      <c r="AW988" s="115"/>
    </row>
    <row r="989" spans="34:49" ht="15" hidden="1" customHeight="1" x14ac:dyDescent="0.25">
      <c r="AH989" s="28">
        <v>220</v>
      </c>
      <c r="AJ989" s="101" t="str">
        <f t="shared" si="117"/>
        <v/>
      </c>
      <c r="AL989" s="101" t="str">
        <f t="shared" si="119"/>
        <v/>
      </c>
      <c r="AM989" s="28" t="str">
        <f>IF($AL989="", "", IF(IFERROR(INDEX('Training &amp; Accreditation Items'!$F$11:$F$263, MATCH(IFERROR(INDEX($C$11:$C$263, MATCH($AH989, $Z$11:$Z$263, 0)), ""), 'Training &amp; Accreditation Items'!$B$11:$B$263, 0)), "")="", "None", IFERROR(INDEX('Training &amp; Accreditation Items'!$F$11:$F$263, MATCH(IFERROR(INDEX($C$11:$C$263, MATCH($AH989, $Z$11:$Z$263, 0)), ""), 'Training &amp; Accreditation Items'!$B$11:$B$263, 0)), "")))</f>
        <v/>
      </c>
      <c r="AO989" s="28" t="str">
        <f t="shared" si="120"/>
        <v/>
      </c>
      <c r="AQ989" s="106" t="str">
        <f t="shared" si="118"/>
        <v/>
      </c>
      <c r="AR989" s="109" t="str">
        <f t="shared" si="121"/>
        <v/>
      </c>
      <c r="AT989" s="134"/>
      <c r="AU989" s="135"/>
      <c r="AV989" s="135"/>
      <c r="AW989" s="115"/>
    </row>
    <row r="990" spans="34:49" ht="15" hidden="1" customHeight="1" x14ac:dyDescent="0.25">
      <c r="AH990" s="28">
        <v>221</v>
      </c>
      <c r="AJ990" s="101" t="str">
        <f t="shared" si="117"/>
        <v/>
      </c>
      <c r="AL990" s="101" t="str">
        <f t="shared" si="119"/>
        <v/>
      </c>
      <c r="AM990" s="28" t="str">
        <f>IF($AL990="", "", IF(IFERROR(INDEX('Training &amp; Accreditation Items'!$F$11:$F$263, MATCH(IFERROR(INDEX($C$11:$C$263, MATCH($AH990, $Z$11:$Z$263, 0)), ""), 'Training &amp; Accreditation Items'!$B$11:$B$263, 0)), "")="", "None", IFERROR(INDEX('Training &amp; Accreditation Items'!$F$11:$F$263, MATCH(IFERROR(INDEX($C$11:$C$263, MATCH($AH990, $Z$11:$Z$263, 0)), ""), 'Training &amp; Accreditation Items'!$B$11:$B$263, 0)), "")))</f>
        <v/>
      </c>
      <c r="AO990" s="28" t="str">
        <f t="shared" si="120"/>
        <v/>
      </c>
      <c r="AQ990" s="106" t="str">
        <f t="shared" si="118"/>
        <v/>
      </c>
      <c r="AR990" s="109" t="str">
        <f t="shared" si="121"/>
        <v/>
      </c>
      <c r="AT990" s="134"/>
      <c r="AU990" s="135"/>
      <c r="AV990" s="135"/>
      <c r="AW990" s="115"/>
    </row>
    <row r="991" spans="34:49" ht="15" hidden="1" customHeight="1" x14ac:dyDescent="0.25">
      <c r="AH991" s="28">
        <v>222</v>
      </c>
      <c r="AJ991" s="101" t="str">
        <f t="shared" si="117"/>
        <v/>
      </c>
      <c r="AL991" s="101" t="str">
        <f t="shared" si="119"/>
        <v/>
      </c>
      <c r="AM991" s="28" t="str">
        <f>IF($AL991="", "", IF(IFERROR(INDEX('Training &amp; Accreditation Items'!$F$11:$F$263, MATCH(IFERROR(INDEX($C$11:$C$263, MATCH($AH991, $Z$11:$Z$263, 0)), ""), 'Training &amp; Accreditation Items'!$B$11:$B$263, 0)), "")="", "None", IFERROR(INDEX('Training &amp; Accreditation Items'!$F$11:$F$263, MATCH(IFERROR(INDEX($C$11:$C$263, MATCH($AH991, $Z$11:$Z$263, 0)), ""), 'Training &amp; Accreditation Items'!$B$11:$B$263, 0)), "")))</f>
        <v/>
      </c>
      <c r="AO991" s="28" t="str">
        <f t="shared" si="120"/>
        <v/>
      </c>
      <c r="AQ991" s="106" t="str">
        <f t="shared" si="118"/>
        <v/>
      </c>
      <c r="AR991" s="109" t="str">
        <f t="shared" si="121"/>
        <v/>
      </c>
      <c r="AT991" s="134"/>
      <c r="AU991" s="135"/>
      <c r="AV991" s="135"/>
      <c r="AW991" s="115"/>
    </row>
    <row r="992" spans="34:49" ht="15" hidden="1" customHeight="1" x14ac:dyDescent="0.25">
      <c r="AH992" s="28">
        <v>223</v>
      </c>
      <c r="AJ992" s="101" t="str">
        <f t="shared" si="117"/>
        <v/>
      </c>
      <c r="AL992" s="101" t="str">
        <f t="shared" si="119"/>
        <v/>
      </c>
      <c r="AM992" s="28" t="str">
        <f>IF($AL992="", "", IF(IFERROR(INDEX('Training &amp; Accreditation Items'!$F$11:$F$263, MATCH(IFERROR(INDEX($C$11:$C$263, MATCH($AH992, $Z$11:$Z$263, 0)), ""), 'Training &amp; Accreditation Items'!$B$11:$B$263, 0)), "")="", "None", IFERROR(INDEX('Training &amp; Accreditation Items'!$F$11:$F$263, MATCH(IFERROR(INDEX($C$11:$C$263, MATCH($AH992, $Z$11:$Z$263, 0)), ""), 'Training &amp; Accreditation Items'!$B$11:$B$263, 0)), "")))</f>
        <v/>
      </c>
      <c r="AO992" s="28" t="str">
        <f t="shared" si="120"/>
        <v/>
      </c>
      <c r="AQ992" s="106" t="str">
        <f t="shared" si="118"/>
        <v/>
      </c>
      <c r="AR992" s="109" t="str">
        <f t="shared" si="121"/>
        <v/>
      </c>
      <c r="AT992" s="134"/>
      <c r="AU992" s="135"/>
      <c r="AV992" s="135"/>
      <c r="AW992" s="115"/>
    </row>
    <row r="993" spans="34:49" ht="15" hidden="1" customHeight="1" x14ac:dyDescent="0.25">
      <c r="AH993" s="28">
        <v>224</v>
      </c>
      <c r="AJ993" s="101" t="str">
        <f t="shared" si="117"/>
        <v/>
      </c>
      <c r="AL993" s="101" t="str">
        <f t="shared" si="119"/>
        <v/>
      </c>
      <c r="AM993" s="28" t="str">
        <f>IF($AL993="", "", IF(IFERROR(INDEX('Training &amp; Accreditation Items'!$F$11:$F$263, MATCH(IFERROR(INDEX($C$11:$C$263, MATCH($AH993, $Z$11:$Z$263, 0)), ""), 'Training &amp; Accreditation Items'!$B$11:$B$263, 0)), "")="", "None", IFERROR(INDEX('Training &amp; Accreditation Items'!$F$11:$F$263, MATCH(IFERROR(INDEX($C$11:$C$263, MATCH($AH993, $Z$11:$Z$263, 0)), ""), 'Training &amp; Accreditation Items'!$B$11:$B$263, 0)), "")))</f>
        <v/>
      </c>
      <c r="AO993" s="28" t="str">
        <f t="shared" si="120"/>
        <v/>
      </c>
      <c r="AQ993" s="106" t="str">
        <f t="shared" si="118"/>
        <v/>
      </c>
      <c r="AR993" s="109" t="str">
        <f t="shared" si="121"/>
        <v/>
      </c>
      <c r="AT993" s="134"/>
      <c r="AU993" s="135"/>
      <c r="AV993" s="135"/>
      <c r="AW993" s="115"/>
    </row>
    <row r="994" spans="34:49" ht="15" hidden="1" customHeight="1" x14ac:dyDescent="0.25">
      <c r="AH994" s="28">
        <v>225</v>
      </c>
      <c r="AJ994" s="101" t="str">
        <f t="shared" si="117"/>
        <v/>
      </c>
      <c r="AL994" s="101" t="str">
        <f t="shared" si="119"/>
        <v/>
      </c>
      <c r="AM994" s="28" t="str">
        <f>IF($AL994="", "", IF(IFERROR(INDEX('Training &amp; Accreditation Items'!$F$11:$F$263, MATCH(IFERROR(INDEX($C$11:$C$263, MATCH($AH994, $Z$11:$Z$263, 0)), ""), 'Training &amp; Accreditation Items'!$B$11:$B$263, 0)), "")="", "None", IFERROR(INDEX('Training &amp; Accreditation Items'!$F$11:$F$263, MATCH(IFERROR(INDEX($C$11:$C$263, MATCH($AH994, $Z$11:$Z$263, 0)), ""), 'Training &amp; Accreditation Items'!$B$11:$B$263, 0)), "")))</f>
        <v/>
      </c>
      <c r="AO994" s="28" t="str">
        <f t="shared" si="120"/>
        <v/>
      </c>
      <c r="AQ994" s="106" t="str">
        <f t="shared" si="118"/>
        <v/>
      </c>
      <c r="AR994" s="109" t="str">
        <f t="shared" si="121"/>
        <v/>
      </c>
      <c r="AT994" s="134"/>
      <c r="AU994" s="135"/>
      <c r="AV994" s="135"/>
      <c r="AW994" s="115"/>
    </row>
    <row r="995" spans="34:49" ht="15" hidden="1" customHeight="1" x14ac:dyDescent="0.25">
      <c r="AH995" s="28">
        <v>226</v>
      </c>
      <c r="AJ995" s="101" t="str">
        <f t="shared" si="117"/>
        <v/>
      </c>
      <c r="AL995" s="101" t="str">
        <f t="shared" si="119"/>
        <v/>
      </c>
      <c r="AM995" s="28" t="str">
        <f>IF($AL995="", "", IF(IFERROR(INDEX('Training &amp; Accreditation Items'!$F$11:$F$263, MATCH(IFERROR(INDEX($C$11:$C$263, MATCH($AH995, $Z$11:$Z$263, 0)), ""), 'Training &amp; Accreditation Items'!$B$11:$B$263, 0)), "")="", "None", IFERROR(INDEX('Training &amp; Accreditation Items'!$F$11:$F$263, MATCH(IFERROR(INDEX($C$11:$C$263, MATCH($AH995, $Z$11:$Z$263, 0)), ""), 'Training &amp; Accreditation Items'!$B$11:$B$263, 0)), "")))</f>
        <v/>
      </c>
      <c r="AO995" s="28" t="str">
        <f t="shared" si="120"/>
        <v/>
      </c>
      <c r="AQ995" s="106" t="str">
        <f t="shared" si="118"/>
        <v/>
      </c>
      <c r="AR995" s="109" t="str">
        <f t="shared" si="121"/>
        <v/>
      </c>
      <c r="AT995" s="134"/>
      <c r="AU995" s="135"/>
      <c r="AV995" s="135"/>
      <c r="AW995" s="115"/>
    </row>
    <row r="996" spans="34:49" ht="15" hidden="1" customHeight="1" x14ac:dyDescent="0.25">
      <c r="AH996" s="28">
        <v>227</v>
      </c>
      <c r="AJ996" s="101" t="str">
        <f t="shared" si="117"/>
        <v/>
      </c>
      <c r="AL996" s="101" t="str">
        <f t="shared" si="119"/>
        <v/>
      </c>
      <c r="AM996" s="28" t="str">
        <f>IF($AL996="", "", IF(IFERROR(INDEX('Training &amp; Accreditation Items'!$F$11:$F$263, MATCH(IFERROR(INDEX($C$11:$C$263, MATCH($AH996, $Z$11:$Z$263, 0)), ""), 'Training &amp; Accreditation Items'!$B$11:$B$263, 0)), "")="", "None", IFERROR(INDEX('Training &amp; Accreditation Items'!$F$11:$F$263, MATCH(IFERROR(INDEX($C$11:$C$263, MATCH($AH996, $Z$11:$Z$263, 0)), ""), 'Training &amp; Accreditation Items'!$B$11:$B$263, 0)), "")))</f>
        <v/>
      </c>
      <c r="AO996" s="28" t="str">
        <f t="shared" si="120"/>
        <v/>
      </c>
      <c r="AQ996" s="106" t="str">
        <f t="shared" si="118"/>
        <v/>
      </c>
      <c r="AR996" s="109" t="str">
        <f t="shared" si="121"/>
        <v/>
      </c>
      <c r="AT996" s="134"/>
      <c r="AU996" s="135"/>
      <c r="AV996" s="135"/>
      <c r="AW996" s="115"/>
    </row>
    <row r="997" spans="34:49" ht="15" hidden="1" customHeight="1" x14ac:dyDescent="0.25">
      <c r="AH997" s="28">
        <v>228</v>
      </c>
      <c r="AJ997" s="101" t="str">
        <f t="shared" si="117"/>
        <v/>
      </c>
      <c r="AL997" s="101" t="str">
        <f t="shared" si="119"/>
        <v/>
      </c>
      <c r="AM997" s="28" t="str">
        <f>IF($AL997="", "", IF(IFERROR(INDEX('Training &amp; Accreditation Items'!$F$11:$F$263, MATCH(IFERROR(INDEX($C$11:$C$263, MATCH($AH997, $Z$11:$Z$263, 0)), ""), 'Training &amp; Accreditation Items'!$B$11:$B$263, 0)), "")="", "None", IFERROR(INDEX('Training &amp; Accreditation Items'!$F$11:$F$263, MATCH(IFERROR(INDEX($C$11:$C$263, MATCH($AH997, $Z$11:$Z$263, 0)), ""), 'Training &amp; Accreditation Items'!$B$11:$B$263, 0)), "")))</f>
        <v/>
      </c>
      <c r="AO997" s="28" t="str">
        <f t="shared" si="120"/>
        <v/>
      </c>
      <c r="AQ997" s="106" t="str">
        <f t="shared" si="118"/>
        <v/>
      </c>
      <c r="AR997" s="109" t="str">
        <f t="shared" si="121"/>
        <v/>
      </c>
      <c r="AT997" s="134"/>
      <c r="AU997" s="135"/>
      <c r="AV997" s="135"/>
      <c r="AW997" s="115"/>
    </row>
    <row r="998" spans="34:49" ht="15" hidden="1" customHeight="1" x14ac:dyDescent="0.25">
      <c r="AH998" s="28">
        <v>229</v>
      </c>
      <c r="AJ998" s="101" t="str">
        <f t="shared" si="117"/>
        <v/>
      </c>
      <c r="AL998" s="101" t="str">
        <f t="shared" si="119"/>
        <v/>
      </c>
      <c r="AM998" s="28" t="str">
        <f>IF($AL998="", "", IF(IFERROR(INDEX('Training &amp; Accreditation Items'!$F$11:$F$263, MATCH(IFERROR(INDEX($C$11:$C$263, MATCH($AH998, $Z$11:$Z$263, 0)), ""), 'Training &amp; Accreditation Items'!$B$11:$B$263, 0)), "")="", "None", IFERROR(INDEX('Training &amp; Accreditation Items'!$F$11:$F$263, MATCH(IFERROR(INDEX($C$11:$C$263, MATCH($AH998, $Z$11:$Z$263, 0)), ""), 'Training &amp; Accreditation Items'!$B$11:$B$263, 0)), "")))</f>
        <v/>
      </c>
      <c r="AO998" s="28" t="str">
        <f t="shared" si="120"/>
        <v/>
      </c>
      <c r="AQ998" s="106" t="str">
        <f t="shared" si="118"/>
        <v/>
      </c>
      <c r="AR998" s="109" t="str">
        <f t="shared" si="121"/>
        <v/>
      </c>
      <c r="AT998" s="134"/>
      <c r="AU998" s="135"/>
      <c r="AV998" s="135"/>
      <c r="AW998" s="115"/>
    </row>
    <row r="999" spans="34:49" ht="15" hidden="1" customHeight="1" x14ac:dyDescent="0.25">
      <c r="AH999" s="28">
        <v>230</v>
      </c>
      <c r="AJ999" s="101" t="str">
        <f t="shared" si="117"/>
        <v/>
      </c>
      <c r="AL999" s="101" t="str">
        <f t="shared" si="119"/>
        <v/>
      </c>
      <c r="AM999" s="28" t="str">
        <f>IF($AL999="", "", IF(IFERROR(INDEX('Training &amp; Accreditation Items'!$F$11:$F$263, MATCH(IFERROR(INDEX($C$11:$C$263, MATCH($AH999, $Z$11:$Z$263, 0)), ""), 'Training &amp; Accreditation Items'!$B$11:$B$263, 0)), "")="", "None", IFERROR(INDEX('Training &amp; Accreditation Items'!$F$11:$F$263, MATCH(IFERROR(INDEX($C$11:$C$263, MATCH($AH999, $Z$11:$Z$263, 0)), ""), 'Training &amp; Accreditation Items'!$B$11:$B$263, 0)), "")))</f>
        <v/>
      </c>
      <c r="AO999" s="28" t="str">
        <f t="shared" si="120"/>
        <v/>
      </c>
      <c r="AQ999" s="106" t="str">
        <f t="shared" si="118"/>
        <v/>
      </c>
      <c r="AR999" s="109" t="str">
        <f t="shared" si="121"/>
        <v/>
      </c>
      <c r="AT999" s="134"/>
      <c r="AU999" s="135"/>
      <c r="AV999" s="135"/>
      <c r="AW999" s="115"/>
    </row>
    <row r="1000" spans="34:49" ht="15" hidden="1" customHeight="1" x14ac:dyDescent="0.25">
      <c r="AH1000" s="28">
        <v>231</v>
      </c>
      <c r="AJ1000" s="101" t="str">
        <f t="shared" si="117"/>
        <v/>
      </c>
      <c r="AL1000" s="101" t="str">
        <f t="shared" si="119"/>
        <v/>
      </c>
      <c r="AM1000" s="28" t="str">
        <f>IF($AL1000="", "", IF(IFERROR(INDEX('Training &amp; Accreditation Items'!$F$11:$F$263, MATCH(IFERROR(INDEX($C$11:$C$263, MATCH($AH1000, $Z$11:$Z$263, 0)), ""), 'Training &amp; Accreditation Items'!$B$11:$B$263, 0)), "")="", "None", IFERROR(INDEX('Training &amp; Accreditation Items'!$F$11:$F$263, MATCH(IFERROR(INDEX($C$11:$C$263, MATCH($AH1000, $Z$11:$Z$263, 0)), ""), 'Training &amp; Accreditation Items'!$B$11:$B$263, 0)), "")))</f>
        <v/>
      </c>
      <c r="AO1000" s="28" t="str">
        <f t="shared" si="120"/>
        <v/>
      </c>
      <c r="AQ1000" s="106" t="str">
        <f t="shared" si="118"/>
        <v/>
      </c>
      <c r="AR1000" s="109" t="str">
        <f t="shared" si="121"/>
        <v/>
      </c>
      <c r="AT1000" s="134"/>
      <c r="AU1000" s="135"/>
      <c r="AV1000" s="135"/>
      <c r="AW1000" s="115"/>
    </row>
    <row r="1001" spans="34:49" ht="15" hidden="1" customHeight="1" x14ac:dyDescent="0.25">
      <c r="AH1001" s="28">
        <v>232</v>
      </c>
      <c r="AJ1001" s="101" t="str">
        <f t="shared" si="117"/>
        <v/>
      </c>
      <c r="AL1001" s="101" t="str">
        <f t="shared" si="119"/>
        <v/>
      </c>
      <c r="AM1001" s="28" t="str">
        <f>IF($AL1001="", "", IF(IFERROR(INDEX('Training &amp; Accreditation Items'!$F$11:$F$263, MATCH(IFERROR(INDEX($C$11:$C$263, MATCH($AH1001, $Z$11:$Z$263, 0)), ""), 'Training &amp; Accreditation Items'!$B$11:$B$263, 0)), "")="", "None", IFERROR(INDEX('Training &amp; Accreditation Items'!$F$11:$F$263, MATCH(IFERROR(INDEX($C$11:$C$263, MATCH($AH1001, $Z$11:$Z$263, 0)), ""), 'Training &amp; Accreditation Items'!$B$11:$B$263, 0)), "")))</f>
        <v/>
      </c>
      <c r="AO1001" s="28" t="str">
        <f t="shared" si="120"/>
        <v/>
      </c>
      <c r="AQ1001" s="106" t="str">
        <f t="shared" si="118"/>
        <v/>
      </c>
      <c r="AR1001" s="109" t="str">
        <f t="shared" si="121"/>
        <v/>
      </c>
      <c r="AT1001" s="134"/>
      <c r="AU1001" s="135"/>
      <c r="AV1001" s="135"/>
      <c r="AW1001" s="115"/>
    </row>
    <row r="1002" spans="34:49" ht="15" hidden="1" customHeight="1" x14ac:dyDescent="0.25">
      <c r="AH1002" s="28">
        <v>233</v>
      </c>
      <c r="AJ1002" s="101" t="str">
        <f t="shared" si="117"/>
        <v/>
      </c>
      <c r="AL1002" s="101" t="str">
        <f t="shared" si="119"/>
        <v/>
      </c>
      <c r="AM1002" s="28" t="str">
        <f>IF($AL1002="", "", IF(IFERROR(INDEX('Training &amp; Accreditation Items'!$F$11:$F$263, MATCH(IFERROR(INDEX($C$11:$C$263, MATCH($AH1002, $Z$11:$Z$263, 0)), ""), 'Training &amp; Accreditation Items'!$B$11:$B$263, 0)), "")="", "None", IFERROR(INDEX('Training &amp; Accreditation Items'!$F$11:$F$263, MATCH(IFERROR(INDEX($C$11:$C$263, MATCH($AH1002, $Z$11:$Z$263, 0)), ""), 'Training &amp; Accreditation Items'!$B$11:$B$263, 0)), "")))</f>
        <v/>
      </c>
      <c r="AO1002" s="28" t="str">
        <f t="shared" si="120"/>
        <v/>
      </c>
      <c r="AQ1002" s="106" t="str">
        <f t="shared" si="118"/>
        <v/>
      </c>
      <c r="AR1002" s="109" t="str">
        <f t="shared" si="121"/>
        <v/>
      </c>
      <c r="AT1002" s="134"/>
      <c r="AU1002" s="135"/>
      <c r="AV1002" s="135"/>
      <c r="AW1002" s="115"/>
    </row>
    <row r="1003" spans="34:49" ht="15" hidden="1" customHeight="1" x14ac:dyDescent="0.25">
      <c r="AH1003" s="28">
        <v>234</v>
      </c>
      <c r="AJ1003" s="101" t="str">
        <f t="shared" si="117"/>
        <v/>
      </c>
      <c r="AL1003" s="101" t="str">
        <f t="shared" si="119"/>
        <v/>
      </c>
      <c r="AM1003" s="28" t="str">
        <f>IF($AL1003="", "", IF(IFERROR(INDEX('Training &amp; Accreditation Items'!$F$11:$F$263, MATCH(IFERROR(INDEX($C$11:$C$263, MATCH($AH1003, $Z$11:$Z$263, 0)), ""), 'Training &amp; Accreditation Items'!$B$11:$B$263, 0)), "")="", "None", IFERROR(INDEX('Training &amp; Accreditation Items'!$F$11:$F$263, MATCH(IFERROR(INDEX($C$11:$C$263, MATCH($AH1003, $Z$11:$Z$263, 0)), ""), 'Training &amp; Accreditation Items'!$B$11:$B$263, 0)), "")))</f>
        <v/>
      </c>
      <c r="AO1003" s="28" t="str">
        <f t="shared" si="120"/>
        <v/>
      </c>
      <c r="AQ1003" s="106" t="str">
        <f t="shared" si="118"/>
        <v/>
      </c>
      <c r="AR1003" s="109" t="str">
        <f t="shared" si="121"/>
        <v/>
      </c>
      <c r="AT1003" s="134"/>
      <c r="AU1003" s="135"/>
      <c r="AV1003" s="135"/>
      <c r="AW1003" s="115"/>
    </row>
    <row r="1004" spans="34:49" ht="15" hidden="1" customHeight="1" x14ac:dyDescent="0.25">
      <c r="AH1004" s="28">
        <v>235</v>
      </c>
      <c r="AJ1004" s="101" t="str">
        <f t="shared" si="117"/>
        <v/>
      </c>
      <c r="AL1004" s="101" t="str">
        <f t="shared" si="119"/>
        <v/>
      </c>
      <c r="AM1004" s="28" t="str">
        <f>IF($AL1004="", "", IF(IFERROR(INDEX('Training &amp; Accreditation Items'!$F$11:$F$263, MATCH(IFERROR(INDEX($C$11:$C$263, MATCH($AH1004, $Z$11:$Z$263, 0)), ""), 'Training &amp; Accreditation Items'!$B$11:$B$263, 0)), "")="", "None", IFERROR(INDEX('Training &amp; Accreditation Items'!$F$11:$F$263, MATCH(IFERROR(INDEX($C$11:$C$263, MATCH($AH1004, $Z$11:$Z$263, 0)), ""), 'Training &amp; Accreditation Items'!$B$11:$B$263, 0)), "")))</f>
        <v/>
      </c>
      <c r="AO1004" s="28" t="str">
        <f t="shared" si="120"/>
        <v/>
      </c>
      <c r="AQ1004" s="106" t="str">
        <f t="shared" si="118"/>
        <v/>
      </c>
      <c r="AR1004" s="109" t="str">
        <f t="shared" si="121"/>
        <v/>
      </c>
      <c r="AT1004" s="134"/>
      <c r="AU1004" s="135"/>
      <c r="AV1004" s="135"/>
      <c r="AW1004" s="115"/>
    </row>
    <row r="1005" spans="34:49" ht="15" hidden="1" customHeight="1" x14ac:dyDescent="0.25">
      <c r="AH1005" s="28">
        <v>236</v>
      </c>
      <c r="AJ1005" s="101" t="str">
        <f t="shared" si="117"/>
        <v/>
      </c>
      <c r="AL1005" s="101" t="str">
        <f t="shared" si="119"/>
        <v/>
      </c>
      <c r="AM1005" s="28" t="str">
        <f>IF($AL1005="", "", IF(IFERROR(INDEX('Training &amp; Accreditation Items'!$F$11:$F$263, MATCH(IFERROR(INDEX($C$11:$C$263, MATCH($AH1005, $Z$11:$Z$263, 0)), ""), 'Training &amp; Accreditation Items'!$B$11:$B$263, 0)), "")="", "None", IFERROR(INDEX('Training &amp; Accreditation Items'!$F$11:$F$263, MATCH(IFERROR(INDEX($C$11:$C$263, MATCH($AH1005, $Z$11:$Z$263, 0)), ""), 'Training &amp; Accreditation Items'!$B$11:$B$263, 0)), "")))</f>
        <v/>
      </c>
      <c r="AO1005" s="28" t="str">
        <f t="shared" si="120"/>
        <v/>
      </c>
      <c r="AQ1005" s="106" t="str">
        <f t="shared" si="118"/>
        <v/>
      </c>
      <c r="AR1005" s="109" t="str">
        <f t="shared" si="121"/>
        <v/>
      </c>
      <c r="AT1005" s="134"/>
      <c r="AU1005" s="135"/>
      <c r="AV1005" s="135"/>
      <c r="AW1005" s="115"/>
    </row>
    <row r="1006" spans="34:49" ht="15" hidden="1" customHeight="1" x14ac:dyDescent="0.25">
      <c r="AH1006" s="28">
        <v>237</v>
      </c>
      <c r="AJ1006" s="101" t="str">
        <f t="shared" si="117"/>
        <v/>
      </c>
      <c r="AL1006" s="101" t="str">
        <f t="shared" si="119"/>
        <v/>
      </c>
      <c r="AM1006" s="28" t="str">
        <f>IF($AL1006="", "", IF(IFERROR(INDEX('Training &amp; Accreditation Items'!$F$11:$F$263, MATCH(IFERROR(INDEX($C$11:$C$263, MATCH($AH1006, $Z$11:$Z$263, 0)), ""), 'Training &amp; Accreditation Items'!$B$11:$B$263, 0)), "")="", "None", IFERROR(INDEX('Training &amp; Accreditation Items'!$F$11:$F$263, MATCH(IFERROR(INDEX($C$11:$C$263, MATCH($AH1006, $Z$11:$Z$263, 0)), ""), 'Training &amp; Accreditation Items'!$B$11:$B$263, 0)), "")))</f>
        <v/>
      </c>
      <c r="AO1006" s="28" t="str">
        <f t="shared" si="120"/>
        <v/>
      </c>
      <c r="AQ1006" s="106" t="str">
        <f t="shared" si="118"/>
        <v/>
      </c>
      <c r="AR1006" s="109" t="str">
        <f t="shared" si="121"/>
        <v/>
      </c>
      <c r="AT1006" s="134"/>
      <c r="AU1006" s="135"/>
      <c r="AV1006" s="135"/>
      <c r="AW1006" s="115"/>
    </row>
    <row r="1007" spans="34:49" ht="15" hidden="1" customHeight="1" x14ac:dyDescent="0.25">
      <c r="AH1007" s="28">
        <v>238</v>
      </c>
      <c r="AJ1007" s="101" t="str">
        <f t="shared" si="117"/>
        <v/>
      </c>
      <c r="AL1007" s="101" t="str">
        <f t="shared" si="119"/>
        <v/>
      </c>
      <c r="AM1007" s="28" t="str">
        <f>IF($AL1007="", "", IF(IFERROR(INDEX('Training &amp; Accreditation Items'!$F$11:$F$263, MATCH(IFERROR(INDEX($C$11:$C$263, MATCH($AH1007, $Z$11:$Z$263, 0)), ""), 'Training &amp; Accreditation Items'!$B$11:$B$263, 0)), "")="", "None", IFERROR(INDEX('Training &amp; Accreditation Items'!$F$11:$F$263, MATCH(IFERROR(INDEX($C$11:$C$263, MATCH($AH1007, $Z$11:$Z$263, 0)), ""), 'Training &amp; Accreditation Items'!$B$11:$B$263, 0)), "")))</f>
        <v/>
      </c>
      <c r="AO1007" s="28" t="str">
        <f t="shared" si="120"/>
        <v/>
      </c>
      <c r="AQ1007" s="106" t="str">
        <f t="shared" si="118"/>
        <v/>
      </c>
      <c r="AR1007" s="109" t="str">
        <f t="shared" si="121"/>
        <v/>
      </c>
      <c r="AT1007" s="134"/>
      <c r="AU1007" s="135"/>
      <c r="AV1007" s="135"/>
      <c r="AW1007" s="115"/>
    </row>
    <row r="1008" spans="34:49" ht="15" hidden="1" customHeight="1" x14ac:dyDescent="0.25">
      <c r="AH1008" s="28">
        <v>239</v>
      </c>
      <c r="AJ1008" s="101" t="str">
        <f t="shared" si="117"/>
        <v/>
      </c>
      <c r="AL1008" s="101" t="str">
        <f t="shared" si="119"/>
        <v/>
      </c>
      <c r="AM1008" s="28" t="str">
        <f>IF($AL1008="", "", IF(IFERROR(INDEX('Training &amp; Accreditation Items'!$F$11:$F$263, MATCH(IFERROR(INDEX($C$11:$C$263, MATCH($AH1008, $Z$11:$Z$263, 0)), ""), 'Training &amp; Accreditation Items'!$B$11:$B$263, 0)), "")="", "None", IFERROR(INDEX('Training &amp; Accreditation Items'!$F$11:$F$263, MATCH(IFERROR(INDEX($C$11:$C$263, MATCH($AH1008, $Z$11:$Z$263, 0)), ""), 'Training &amp; Accreditation Items'!$B$11:$B$263, 0)), "")))</f>
        <v/>
      </c>
      <c r="AO1008" s="28" t="str">
        <f t="shared" si="120"/>
        <v/>
      </c>
      <c r="AQ1008" s="106" t="str">
        <f t="shared" si="118"/>
        <v/>
      </c>
      <c r="AR1008" s="109" t="str">
        <f t="shared" si="121"/>
        <v/>
      </c>
      <c r="AT1008" s="134"/>
      <c r="AU1008" s="135"/>
      <c r="AV1008" s="135"/>
      <c r="AW1008" s="115"/>
    </row>
    <row r="1009" spans="34:49" ht="15" hidden="1" customHeight="1" x14ac:dyDescent="0.25">
      <c r="AH1009" s="28">
        <v>240</v>
      </c>
      <c r="AJ1009" s="101" t="str">
        <f t="shared" si="117"/>
        <v/>
      </c>
      <c r="AL1009" s="101" t="str">
        <f t="shared" si="119"/>
        <v/>
      </c>
      <c r="AM1009" s="28" t="str">
        <f>IF($AL1009="", "", IF(IFERROR(INDEX('Training &amp; Accreditation Items'!$F$11:$F$263, MATCH(IFERROR(INDEX($C$11:$C$263, MATCH($AH1009, $Z$11:$Z$263, 0)), ""), 'Training &amp; Accreditation Items'!$B$11:$B$263, 0)), "")="", "None", IFERROR(INDEX('Training &amp; Accreditation Items'!$F$11:$F$263, MATCH(IFERROR(INDEX($C$11:$C$263, MATCH($AH1009, $Z$11:$Z$263, 0)), ""), 'Training &amp; Accreditation Items'!$B$11:$B$263, 0)), "")))</f>
        <v/>
      </c>
      <c r="AO1009" s="28" t="str">
        <f t="shared" si="120"/>
        <v/>
      </c>
      <c r="AQ1009" s="106" t="str">
        <f t="shared" si="118"/>
        <v/>
      </c>
      <c r="AR1009" s="109" t="str">
        <f t="shared" si="121"/>
        <v/>
      </c>
      <c r="AT1009" s="134"/>
      <c r="AU1009" s="135"/>
      <c r="AV1009" s="135"/>
      <c r="AW1009" s="115"/>
    </row>
    <row r="1010" spans="34:49" ht="15" hidden="1" customHeight="1" x14ac:dyDescent="0.25">
      <c r="AH1010" s="28">
        <v>241</v>
      </c>
      <c r="AJ1010" s="101" t="str">
        <f t="shared" si="117"/>
        <v/>
      </c>
      <c r="AL1010" s="101" t="str">
        <f t="shared" si="119"/>
        <v/>
      </c>
      <c r="AM1010" s="28" t="str">
        <f>IF($AL1010="", "", IF(IFERROR(INDEX('Training &amp; Accreditation Items'!$F$11:$F$263, MATCH(IFERROR(INDEX($C$11:$C$263, MATCH($AH1010, $Z$11:$Z$263, 0)), ""), 'Training &amp; Accreditation Items'!$B$11:$B$263, 0)), "")="", "None", IFERROR(INDEX('Training &amp; Accreditation Items'!$F$11:$F$263, MATCH(IFERROR(INDEX($C$11:$C$263, MATCH($AH1010, $Z$11:$Z$263, 0)), ""), 'Training &amp; Accreditation Items'!$B$11:$B$263, 0)), "")))</f>
        <v/>
      </c>
      <c r="AO1010" s="28" t="str">
        <f t="shared" si="120"/>
        <v/>
      </c>
      <c r="AQ1010" s="106" t="str">
        <f t="shared" si="118"/>
        <v/>
      </c>
      <c r="AR1010" s="109" t="str">
        <f t="shared" si="121"/>
        <v/>
      </c>
      <c r="AT1010" s="134"/>
      <c r="AU1010" s="135"/>
      <c r="AV1010" s="135"/>
      <c r="AW1010" s="115"/>
    </row>
    <row r="1011" spans="34:49" ht="15" hidden="1" customHeight="1" x14ac:dyDescent="0.25">
      <c r="AH1011" s="28">
        <v>242</v>
      </c>
      <c r="AJ1011" s="101" t="str">
        <f t="shared" si="117"/>
        <v/>
      </c>
      <c r="AL1011" s="101" t="str">
        <f t="shared" si="119"/>
        <v/>
      </c>
      <c r="AM1011" s="28" t="str">
        <f>IF($AL1011="", "", IF(IFERROR(INDEX('Training &amp; Accreditation Items'!$F$11:$F$263, MATCH(IFERROR(INDEX($C$11:$C$263, MATCH($AH1011, $Z$11:$Z$263, 0)), ""), 'Training &amp; Accreditation Items'!$B$11:$B$263, 0)), "")="", "None", IFERROR(INDEX('Training &amp; Accreditation Items'!$F$11:$F$263, MATCH(IFERROR(INDEX($C$11:$C$263, MATCH($AH1011, $Z$11:$Z$263, 0)), ""), 'Training &amp; Accreditation Items'!$B$11:$B$263, 0)), "")))</f>
        <v/>
      </c>
      <c r="AO1011" s="28" t="str">
        <f t="shared" si="120"/>
        <v/>
      </c>
      <c r="AQ1011" s="106" t="str">
        <f t="shared" si="118"/>
        <v/>
      </c>
      <c r="AR1011" s="109" t="str">
        <f t="shared" si="121"/>
        <v/>
      </c>
      <c r="AT1011" s="134"/>
      <c r="AU1011" s="135"/>
      <c r="AV1011" s="135"/>
      <c r="AW1011" s="115"/>
    </row>
    <row r="1012" spans="34:49" ht="15" hidden="1" customHeight="1" x14ac:dyDescent="0.25">
      <c r="AH1012" s="28">
        <v>243</v>
      </c>
      <c r="AJ1012" s="101" t="str">
        <f t="shared" si="117"/>
        <v/>
      </c>
      <c r="AL1012" s="101" t="str">
        <f t="shared" si="119"/>
        <v/>
      </c>
      <c r="AM1012" s="28" t="str">
        <f>IF($AL1012="", "", IF(IFERROR(INDEX('Training &amp; Accreditation Items'!$F$11:$F$263, MATCH(IFERROR(INDEX($C$11:$C$263, MATCH($AH1012, $Z$11:$Z$263, 0)), ""), 'Training &amp; Accreditation Items'!$B$11:$B$263, 0)), "")="", "None", IFERROR(INDEX('Training &amp; Accreditation Items'!$F$11:$F$263, MATCH(IFERROR(INDEX($C$11:$C$263, MATCH($AH1012, $Z$11:$Z$263, 0)), ""), 'Training &amp; Accreditation Items'!$B$11:$B$263, 0)), "")))</f>
        <v/>
      </c>
      <c r="AO1012" s="28" t="str">
        <f t="shared" si="120"/>
        <v/>
      </c>
      <c r="AQ1012" s="106" t="str">
        <f t="shared" si="118"/>
        <v/>
      </c>
      <c r="AR1012" s="109" t="str">
        <f t="shared" si="121"/>
        <v/>
      </c>
      <c r="AT1012" s="134"/>
      <c r="AU1012" s="135"/>
      <c r="AV1012" s="135"/>
      <c r="AW1012" s="115"/>
    </row>
    <row r="1013" spans="34:49" ht="15" hidden="1" customHeight="1" x14ac:dyDescent="0.25">
      <c r="AH1013" s="28">
        <v>244</v>
      </c>
      <c r="AJ1013" s="101" t="str">
        <f t="shared" si="117"/>
        <v/>
      </c>
      <c r="AL1013" s="101" t="str">
        <f t="shared" si="119"/>
        <v/>
      </c>
      <c r="AM1013" s="28" t="str">
        <f>IF($AL1013="", "", IF(IFERROR(INDEX('Training &amp; Accreditation Items'!$F$11:$F$263, MATCH(IFERROR(INDEX($C$11:$C$263, MATCH($AH1013, $Z$11:$Z$263, 0)), ""), 'Training &amp; Accreditation Items'!$B$11:$B$263, 0)), "")="", "None", IFERROR(INDEX('Training &amp; Accreditation Items'!$F$11:$F$263, MATCH(IFERROR(INDEX($C$11:$C$263, MATCH($AH1013, $Z$11:$Z$263, 0)), ""), 'Training &amp; Accreditation Items'!$B$11:$B$263, 0)), "")))</f>
        <v/>
      </c>
      <c r="AO1013" s="28" t="str">
        <f t="shared" si="120"/>
        <v/>
      </c>
      <c r="AQ1013" s="106" t="str">
        <f t="shared" si="118"/>
        <v/>
      </c>
      <c r="AR1013" s="109" t="str">
        <f t="shared" si="121"/>
        <v/>
      </c>
      <c r="AT1013" s="134"/>
      <c r="AU1013" s="135"/>
      <c r="AV1013" s="135"/>
      <c r="AW1013" s="115"/>
    </row>
    <row r="1014" spans="34:49" ht="15" hidden="1" customHeight="1" x14ac:dyDescent="0.25">
      <c r="AH1014" s="28">
        <v>245</v>
      </c>
      <c r="AJ1014" s="101" t="str">
        <f t="shared" si="117"/>
        <v/>
      </c>
      <c r="AL1014" s="101" t="str">
        <f t="shared" si="119"/>
        <v/>
      </c>
      <c r="AM1014" s="28" t="str">
        <f>IF($AL1014="", "", IF(IFERROR(INDEX('Training &amp; Accreditation Items'!$F$11:$F$263, MATCH(IFERROR(INDEX($C$11:$C$263, MATCH($AH1014, $Z$11:$Z$263, 0)), ""), 'Training &amp; Accreditation Items'!$B$11:$B$263, 0)), "")="", "None", IFERROR(INDEX('Training &amp; Accreditation Items'!$F$11:$F$263, MATCH(IFERROR(INDEX($C$11:$C$263, MATCH($AH1014, $Z$11:$Z$263, 0)), ""), 'Training &amp; Accreditation Items'!$B$11:$B$263, 0)), "")))</f>
        <v/>
      </c>
      <c r="AO1014" s="28" t="str">
        <f t="shared" si="120"/>
        <v/>
      </c>
      <c r="AQ1014" s="106" t="str">
        <f t="shared" si="118"/>
        <v/>
      </c>
      <c r="AR1014" s="109" t="str">
        <f t="shared" si="121"/>
        <v/>
      </c>
      <c r="AT1014" s="134"/>
      <c r="AU1014" s="135"/>
      <c r="AV1014" s="135"/>
      <c r="AW1014" s="115"/>
    </row>
    <row r="1015" spans="34:49" ht="15" hidden="1" customHeight="1" x14ac:dyDescent="0.25">
      <c r="AH1015" s="28">
        <v>246</v>
      </c>
      <c r="AJ1015" s="101" t="str">
        <f t="shared" si="117"/>
        <v/>
      </c>
      <c r="AL1015" s="101" t="str">
        <f t="shared" si="119"/>
        <v/>
      </c>
      <c r="AM1015" s="28" t="str">
        <f>IF($AL1015="", "", IF(IFERROR(INDEX('Training &amp; Accreditation Items'!$F$11:$F$263, MATCH(IFERROR(INDEX($C$11:$C$263, MATCH($AH1015, $Z$11:$Z$263, 0)), ""), 'Training &amp; Accreditation Items'!$B$11:$B$263, 0)), "")="", "None", IFERROR(INDEX('Training &amp; Accreditation Items'!$F$11:$F$263, MATCH(IFERROR(INDEX($C$11:$C$263, MATCH($AH1015, $Z$11:$Z$263, 0)), ""), 'Training &amp; Accreditation Items'!$B$11:$B$263, 0)), "")))</f>
        <v/>
      </c>
      <c r="AO1015" s="28" t="str">
        <f t="shared" si="120"/>
        <v/>
      </c>
      <c r="AQ1015" s="106" t="str">
        <f t="shared" si="118"/>
        <v/>
      </c>
      <c r="AR1015" s="109" t="str">
        <f t="shared" si="121"/>
        <v/>
      </c>
      <c r="AT1015" s="134"/>
      <c r="AU1015" s="135"/>
      <c r="AV1015" s="135"/>
      <c r="AW1015" s="115"/>
    </row>
    <row r="1016" spans="34:49" ht="15" hidden="1" customHeight="1" x14ac:dyDescent="0.25">
      <c r="AH1016" s="28">
        <v>247</v>
      </c>
      <c r="AJ1016" s="101" t="str">
        <f t="shared" si="117"/>
        <v/>
      </c>
      <c r="AL1016" s="101" t="str">
        <f t="shared" si="119"/>
        <v/>
      </c>
      <c r="AM1016" s="28" t="str">
        <f>IF($AL1016="", "", IF(IFERROR(INDEX('Training &amp; Accreditation Items'!$F$11:$F$263, MATCH(IFERROR(INDEX($C$11:$C$263, MATCH($AH1016, $Z$11:$Z$263, 0)), ""), 'Training &amp; Accreditation Items'!$B$11:$B$263, 0)), "")="", "None", IFERROR(INDEX('Training &amp; Accreditation Items'!$F$11:$F$263, MATCH(IFERROR(INDEX($C$11:$C$263, MATCH($AH1016, $Z$11:$Z$263, 0)), ""), 'Training &amp; Accreditation Items'!$B$11:$B$263, 0)), "")))</f>
        <v/>
      </c>
      <c r="AO1016" s="28" t="str">
        <f t="shared" si="120"/>
        <v/>
      </c>
      <c r="AQ1016" s="106" t="str">
        <f t="shared" si="118"/>
        <v/>
      </c>
      <c r="AR1016" s="109" t="str">
        <f t="shared" si="121"/>
        <v/>
      </c>
      <c r="AT1016" s="134"/>
      <c r="AU1016" s="135"/>
      <c r="AV1016" s="135"/>
      <c r="AW1016" s="115"/>
    </row>
    <row r="1017" spans="34:49" ht="15" hidden="1" customHeight="1" x14ac:dyDescent="0.25">
      <c r="AH1017" s="28">
        <v>248</v>
      </c>
      <c r="AJ1017" s="101" t="str">
        <f t="shared" si="117"/>
        <v/>
      </c>
      <c r="AL1017" s="101" t="str">
        <f t="shared" si="119"/>
        <v/>
      </c>
      <c r="AM1017" s="28" t="str">
        <f>IF($AL1017="", "", IF(IFERROR(INDEX('Training &amp; Accreditation Items'!$F$11:$F$263, MATCH(IFERROR(INDEX($C$11:$C$263, MATCH($AH1017, $Z$11:$Z$263, 0)), ""), 'Training &amp; Accreditation Items'!$B$11:$B$263, 0)), "")="", "None", IFERROR(INDEX('Training &amp; Accreditation Items'!$F$11:$F$263, MATCH(IFERROR(INDEX($C$11:$C$263, MATCH($AH1017, $Z$11:$Z$263, 0)), ""), 'Training &amp; Accreditation Items'!$B$11:$B$263, 0)), "")))</f>
        <v/>
      </c>
      <c r="AO1017" s="28" t="str">
        <f t="shared" si="120"/>
        <v/>
      </c>
      <c r="AQ1017" s="106" t="str">
        <f t="shared" si="118"/>
        <v/>
      </c>
      <c r="AR1017" s="109" t="str">
        <f t="shared" si="121"/>
        <v/>
      </c>
      <c r="AT1017" s="134"/>
      <c r="AU1017" s="135"/>
      <c r="AV1017" s="135"/>
      <c r="AW1017" s="115"/>
    </row>
    <row r="1018" spans="34:49" ht="15" hidden="1" customHeight="1" x14ac:dyDescent="0.25">
      <c r="AH1018" s="28">
        <v>249</v>
      </c>
      <c r="AJ1018" s="101" t="str">
        <f t="shared" si="117"/>
        <v/>
      </c>
      <c r="AL1018" s="101" t="str">
        <f t="shared" si="119"/>
        <v/>
      </c>
      <c r="AM1018" s="28" t="str">
        <f>IF($AL1018="", "", IF(IFERROR(INDEX('Training &amp; Accreditation Items'!$F$11:$F$263, MATCH(IFERROR(INDEX($C$11:$C$263, MATCH($AH1018, $Z$11:$Z$263, 0)), ""), 'Training &amp; Accreditation Items'!$B$11:$B$263, 0)), "")="", "None", IFERROR(INDEX('Training &amp; Accreditation Items'!$F$11:$F$263, MATCH(IFERROR(INDEX($C$11:$C$263, MATCH($AH1018, $Z$11:$Z$263, 0)), ""), 'Training &amp; Accreditation Items'!$B$11:$B$263, 0)), "")))</f>
        <v/>
      </c>
      <c r="AO1018" s="28" t="str">
        <f t="shared" si="120"/>
        <v/>
      </c>
      <c r="AQ1018" s="106" t="str">
        <f t="shared" si="118"/>
        <v/>
      </c>
      <c r="AR1018" s="109" t="str">
        <f t="shared" si="121"/>
        <v/>
      </c>
      <c r="AT1018" s="134"/>
      <c r="AU1018" s="135"/>
      <c r="AV1018" s="135"/>
      <c r="AW1018" s="115"/>
    </row>
    <row r="1019" spans="34:49" ht="15" hidden="1" customHeight="1" x14ac:dyDescent="0.25">
      <c r="AH1019" s="28">
        <v>250</v>
      </c>
      <c r="AJ1019" s="101" t="str">
        <f t="shared" si="117"/>
        <v/>
      </c>
      <c r="AL1019" s="101" t="str">
        <f t="shared" si="119"/>
        <v/>
      </c>
      <c r="AM1019" s="28" t="str">
        <f>IF($AL1019="", "", IF(IFERROR(INDEX('Training &amp; Accreditation Items'!$F$11:$F$263, MATCH(IFERROR(INDEX($C$11:$C$263, MATCH($AH1019, $Z$11:$Z$263, 0)), ""), 'Training &amp; Accreditation Items'!$B$11:$B$263, 0)), "")="", "None", IFERROR(INDEX('Training &amp; Accreditation Items'!$F$11:$F$263, MATCH(IFERROR(INDEX($C$11:$C$263, MATCH($AH1019, $Z$11:$Z$263, 0)), ""), 'Training &amp; Accreditation Items'!$B$11:$B$263, 0)), "")))</f>
        <v/>
      </c>
      <c r="AO1019" s="28" t="str">
        <f t="shared" si="120"/>
        <v/>
      </c>
      <c r="AQ1019" s="106" t="str">
        <f t="shared" si="118"/>
        <v/>
      </c>
      <c r="AR1019" s="109" t="str">
        <f t="shared" si="121"/>
        <v/>
      </c>
      <c r="AT1019" s="134"/>
      <c r="AU1019" s="135"/>
      <c r="AV1019" s="135"/>
      <c r="AW1019" s="115"/>
    </row>
    <row r="1020" spans="34:49" ht="15" hidden="1" customHeight="1" x14ac:dyDescent="0.25">
      <c r="AH1020" s="28">
        <v>251</v>
      </c>
      <c r="AJ1020" s="101" t="str">
        <f t="shared" si="117"/>
        <v/>
      </c>
      <c r="AL1020" s="101" t="str">
        <f t="shared" si="119"/>
        <v/>
      </c>
      <c r="AM1020" s="28" t="str">
        <f>IF($AL1020="", "", IF(IFERROR(INDEX('Training &amp; Accreditation Items'!$F$11:$F$263, MATCH(IFERROR(INDEX($C$11:$C$263, MATCH($AH1020, $Z$11:$Z$263, 0)), ""), 'Training &amp; Accreditation Items'!$B$11:$B$263, 0)), "")="", "None", IFERROR(INDEX('Training &amp; Accreditation Items'!$F$11:$F$263, MATCH(IFERROR(INDEX($C$11:$C$263, MATCH($AH1020, $Z$11:$Z$263, 0)), ""), 'Training &amp; Accreditation Items'!$B$11:$B$263, 0)), "")))</f>
        <v/>
      </c>
      <c r="AO1020" s="28" t="str">
        <f t="shared" si="120"/>
        <v/>
      </c>
      <c r="AQ1020" s="106" t="str">
        <f t="shared" si="118"/>
        <v/>
      </c>
      <c r="AR1020" s="109" t="str">
        <f t="shared" si="121"/>
        <v/>
      </c>
      <c r="AT1020" s="134"/>
      <c r="AU1020" s="135"/>
      <c r="AV1020" s="135"/>
      <c r="AW1020" s="115"/>
    </row>
    <row r="1021" spans="34:49" ht="15" hidden="1" customHeight="1" x14ac:dyDescent="0.25">
      <c r="AH1021" s="28">
        <v>252</v>
      </c>
      <c r="AJ1021" s="101" t="str">
        <f t="shared" si="117"/>
        <v/>
      </c>
      <c r="AL1021" s="101" t="str">
        <f t="shared" si="119"/>
        <v/>
      </c>
      <c r="AM1021" s="28" t="str">
        <f>IF($AL1021="", "", IF(IFERROR(INDEX('Training &amp; Accreditation Items'!$F$11:$F$263, MATCH(IFERROR(INDEX($C$11:$C$263, MATCH($AH1021, $Z$11:$Z$263, 0)), ""), 'Training &amp; Accreditation Items'!$B$11:$B$263, 0)), "")="", "None", IFERROR(INDEX('Training &amp; Accreditation Items'!$F$11:$F$263, MATCH(IFERROR(INDEX($C$11:$C$263, MATCH($AH1021, $Z$11:$Z$263, 0)), ""), 'Training &amp; Accreditation Items'!$B$11:$B$263, 0)), "")))</f>
        <v/>
      </c>
      <c r="AO1021" s="28" t="str">
        <f t="shared" si="120"/>
        <v/>
      </c>
      <c r="AQ1021" s="106" t="str">
        <f t="shared" si="118"/>
        <v/>
      </c>
      <c r="AR1021" s="109" t="str">
        <f t="shared" si="121"/>
        <v/>
      </c>
      <c r="AT1021" s="134"/>
      <c r="AU1021" s="135"/>
      <c r="AV1021" s="135"/>
      <c r="AW1021" s="115"/>
    </row>
    <row r="1022" spans="34:49" ht="15" hidden="1" customHeight="1" x14ac:dyDescent="0.25">
      <c r="AH1022" s="29">
        <v>253</v>
      </c>
      <c r="AJ1022" s="102" t="str">
        <f t="shared" si="117"/>
        <v/>
      </c>
      <c r="AL1022" s="101" t="str">
        <f t="shared" si="119"/>
        <v/>
      </c>
      <c r="AM1022" s="28" t="str">
        <f>IF($AL1022="", "", IF(IFERROR(INDEX('Training &amp; Accreditation Items'!$F$11:$F$263, MATCH(IFERROR(INDEX($C$11:$C$263, MATCH($AH1022, $Z$11:$Z$263, 0)), ""), 'Training &amp; Accreditation Items'!$B$11:$B$263, 0)), "")="", "None", IFERROR(INDEX('Training &amp; Accreditation Items'!$F$11:$F$263, MATCH(IFERROR(INDEX($C$11:$C$263, MATCH($AH1022, $Z$11:$Z$263, 0)), ""), 'Training &amp; Accreditation Items'!$B$11:$B$263, 0)), "")))</f>
        <v/>
      </c>
      <c r="AO1022" s="28" t="str">
        <f t="shared" si="120"/>
        <v/>
      </c>
      <c r="AQ1022" s="106" t="str">
        <f t="shared" si="118"/>
        <v/>
      </c>
      <c r="AR1022" s="109" t="str">
        <f t="shared" si="121"/>
        <v/>
      </c>
      <c r="AT1022" s="134"/>
      <c r="AU1022" s="135"/>
      <c r="AV1022" s="135"/>
      <c r="AW1022" s="115"/>
    </row>
    <row r="1023" spans="34:49" ht="15" hidden="1" customHeight="1" x14ac:dyDescent="0.25">
      <c r="AH1023" s="27">
        <v>1</v>
      </c>
      <c r="AJ1023" s="100">
        <f t="shared" ref="AJ1023:AJ1086" si="122">IF(AJ770="", "", DATE(YEAR($AJ11), MONTH(AJ770)+$X11, DAY(AJ770)))</f>
        <v>43922</v>
      </c>
      <c r="AL1023" s="101" t="str">
        <f t="shared" ca="1" si="119"/>
        <v/>
      </c>
      <c r="AM1023" s="28" t="str">
        <f ca="1">IF($AL1023="", "", IF(IFERROR(INDEX('Training &amp; Accreditation Items'!$F$11:$F$263, MATCH(IFERROR(INDEX($C$11:$C$263, MATCH($AH1023, $Z$11:$Z$263, 0)), ""), 'Training &amp; Accreditation Items'!$B$11:$B$263, 0)), "")="", "None", IFERROR(INDEX('Training &amp; Accreditation Items'!$F$11:$F$263, MATCH(IFERROR(INDEX($C$11:$C$263, MATCH($AH1023, $Z$11:$Z$263, 0)), ""), 'Training &amp; Accreditation Items'!$B$11:$B$263, 0)), "")))</f>
        <v/>
      </c>
      <c r="AO1023" s="28" t="str">
        <f t="shared" ca="1" si="120"/>
        <v/>
      </c>
      <c r="AQ1023" s="106" t="str">
        <f t="shared" ca="1" si="118"/>
        <v/>
      </c>
      <c r="AR1023" s="109" t="str">
        <f t="shared" ca="1" si="121"/>
        <v/>
      </c>
      <c r="AT1023" s="134"/>
      <c r="AU1023" s="135"/>
      <c r="AV1023" s="135"/>
      <c r="AW1023" s="115"/>
    </row>
    <row r="1024" spans="34:49" ht="15" hidden="1" customHeight="1" x14ac:dyDescent="0.25">
      <c r="AH1024" s="28">
        <v>2</v>
      </c>
      <c r="AJ1024" s="101">
        <f t="shared" si="122"/>
        <v>43922</v>
      </c>
      <c r="AL1024" s="101" t="str">
        <f t="shared" ca="1" si="119"/>
        <v/>
      </c>
      <c r="AM1024" s="28" t="str">
        <f ca="1">IF($AL1024="", "", IF(IFERROR(INDEX('Training &amp; Accreditation Items'!$F$11:$F$263, MATCH(IFERROR(INDEX($C$11:$C$263, MATCH($AH1024, $Z$11:$Z$263, 0)), ""), 'Training &amp; Accreditation Items'!$B$11:$B$263, 0)), "")="", "None", IFERROR(INDEX('Training &amp; Accreditation Items'!$F$11:$F$263, MATCH(IFERROR(INDEX($C$11:$C$263, MATCH($AH1024, $Z$11:$Z$263, 0)), ""), 'Training &amp; Accreditation Items'!$B$11:$B$263, 0)), "")))</f>
        <v/>
      </c>
      <c r="AO1024" s="28" t="str">
        <f t="shared" ca="1" si="120"/>
        <v/>
      </c>
      <c r="AQ1024" s="106" t="str">
        <f t="shared" ca="1" si="118"/>
        <v/>
      </c>
      <c r="AR1024" s="109" t="str">
        <f t="shared" ca="1" si="121"/>
        <v/>
      </c>
      <c r="AT1024" s="134"/>
      <c r="AU1024" s="135"/>
      <c r="AV1024" s="135"/>
      <c r="AW1024" s="115"/>
    </row>
    <row r="1025" spans="34:49" ht="15" hidden="1" customHeight="1" x14ac:dyDescent="0.25">
      <c r="AH1025" s="28">
        <v>3</v>
      </c>
      <c r="AJ1025" s="101">
        <f t="shared" si="122"/>
        <v>43922</v>
      </c>
      <c r="AL1025" s="101" t="str">
        <f t="shared" ca="1" si="119"/>
        <v/>
      </c>
      <c r="AM1025" s="28" t="str">
        <f ca="1">IF($AL1025="", "", IF(IFERROR(INDEX('Training &amp; Accreditation Items'!$F$11:$F$263, MATCH(IFERROR(INDEX($C$11:$C$263, MATCH($AH1025, $Z$11:$Z$263, 0)), ""), 'Training &amp; Accreditation Items'!$B$11:$B$263, 0)), "")="", "None", IFERROR(INDEX('Training &amp; Accreditation Items'!$F$11:$F$263, MATCH(IFERROR(INDEX($C$11:$C$263, MATCH($AH1025, $Z$11:$Z$263, 0)), ""), 'Training &amp; Accreditation Items'!$B$11:$B$263, 0)), "")))</f>
        <v/>
      </c>
      <c r="AO1025" s="28" t="str">
        <f t="shared" ca="1" si="120"/>
        <v/>
      </c>
      <c r="AQ1025" s="106" t="str">
        <f t="shared" ca="1" si="118"/>
        <v/>
      </c>
      <c r="AR1025" s="109" t="str">
        <f t="shared" ca="1" si="121"/>
        <v/>
      </c>
      <c r="AT1025" s="134"/>
      <c r="AU1025" s="135"/>
      <c r="AV1025" s="135"/>
      <c r="AW1025" s="115"/>
    </row>
    <row r="1026" spans="34:49" ht="15" hidden="1" customHeight="1" x14ac:dyDescent="0.25">
      <c r="AH1026" s="28">
        <v>4</v>
      </c>
      <c r="AJ1026" s="101">
        <f t="shared" si="122"/>
        <v>43922</v>
      </c>
      <c r="AL1026" s="101" t="str">
        <f t="shared" ca="1" si="119"/>
        <v/>
      </c>
      <c r="AM1026" s="28" t="str">
        <f ca="1">IF($AL1026="", "", IF(IFERROR(INDEX('Training &amp; Accreditation Items'!$F$11:$F$263, MATCH(IFERROR(INDEX($C$11:$C$263, MATCH($AH1026, $Z$11:$Z$263, 0)), ""), 'Training &amp; Accreditation Items'!$B$11:$B$263, 0)), "")="", "None", IFERROR(INDEX('Training &amp; Accreditation Items'!$F$11:$F$263, MATCH(IFERROR(INDEX($C$11:$C$263, MATCH($AH1026, $Z$11:$Z$263, 0)), ""), 'Training &amp; Accreditation Items'!$B$11:$B$263, 0)), "")))</f>
        <v/>
      </c>
      <c r="AO1026" s="28" t="str">
        <f t="shared" ca="1" si="120"/>
        <v/>
      </c>
      <c r="AQ1026" s="106" t="str">
        <f t="shared" ca="1" si="118"/>
        <v/>
      </c>
      <c r="AR1026" s="109" t="str">
        <f t="shared" ca="1" si="121"/>
        <v/>
      </c>
      <c r="AT1026" s="134"/>
      <c r="AU1026" s="135"/>
      <c r="AV1026" s="135"/>
      <c r="AW1026" s="115"/>
    </row>
    <row r="1027" spans="34:49" ht="15" hidden="1" customHeight="1" x14ac:dyDescent="0.25">
      <c r="AH1027" s="28">
        <v>5</v>
      </c>
      <c r="AJ1027" s="101">
        <f t="shared" si="122"/>
        <v>43922</v>
      </c>
      <c r="AL1027" s="101" t="str">
        <f t="shared" ca="1" si="119"/>
        <v/>
      </c>
      <c r="AM1027" s="28" t="str">
        <f ca="1">IF($AL1027="", "", IF(IFERROR(INDEX('Training &amp; Accreditation Items'!$F$11:$F$263, MATCH(IFERROR(INDEX($C$11:$C$263, MATCH($AH1027, $Z$11:$Z$263, 0)), ""), 'Training &amp; Accreditation Items'!$B$11:$B$263, 0)), "")="", "None", IFERROR(INDEX('Training &amp; Accreditation Items'!$F$11:$F$263, MATCH(IFERROR(INDEX($C$11:$C$263, MATCH($AH1027, $Z$11:$Z$263, 0)), ""), 'Training &amp; Accreditation Items'!$B$11:$B$263, 0)), "")))</f>
        <v/>
      </c>
      <c r="AO1027" s="28" t="str">
        <f t="shared" ca="1" si="120"/>
        <v/>
      </c>
      <c r="AQ1027" s="106" t="str">
        <f t="shared" ca="1" si="118"/>
        <v/>
      </c>
      <c r="AR1027" s="109" t="str">
        <f t="shared" ca="1" si="121"/>
        <v/>
      </c>
      <c r="AT1027" s="134"/>
      <c r="AU1027" s="135"/>
      <c r="AV1027" s="135"/>
      <c r="AW1027" s="115"/>
    </row>
    <row r="1028" spans="34:49" ht="15" hidden="1" customHeight="1" x14ac:dyDescent="0.25">
      <c r="AH1028" s="28">
        <v>6</v>
      </c>
      <c r="AJ1028" s="101">
        <f t="shared" si="122"/>
        <v>43922</v>
      </c>
      <c r="AL1028" s="101" t="str">
        <f t="shared" ca="1" si="119"/>
        <v/>
      </c>
      <c r="AM1028" s="28" t="str">
        <f ca="1">IF($AL1028="", "", IF(IFERROR(INDEX('Training &amp; Accreditation Items'!$F$11:$F$263, MATCH(IFERROR(INDEX($C$11:$C$263, MATCH($AH1028, $Z$11:$Z$263, 0)), ""), 'Training &amp; Accreditation Items'!$B$11:$B$263, 0)), "")="", "None", IFERROR(INDEX('Training &amp; Accreditation Items'!$F$11:$F$263, MATCH(IFERROR(INDEX($C$11:$C$263, MATCH($AH1028, $Z$11:$Z$263, 0)), ""), 'Training &amp; Accreditation Items'!$B$11:$B$263, 0)), "")))</f>
        <v/>
      </c>
      <c r="AO1028" s="28" t="str">
        <f t="shared" ca="1" si="120"/>
        <v/>
      </c>
      <c r="AQ1028" s="106" t="str">
        <f t="shared" ca="1" si="118"/>
        <v/>
      </c>
      <c r="AR1028" s="109" t="str">
        <f t="shared" ca="1" si="121"/>
        <v/>
      </c>
      <c r="AT1028" s="134"/>
      <c r="AU1028" s="135"/>
      <c r="AV1028" s="135"/>
      <c r="AW1028" s="115"/>
    </row>
    <row r="1029" spans="34:49" ht="15" hidden="1" customHeight="1" x14ac:dyDescent="0.25">
      <c r="AH1029" s="28">
        <v>7</v>
      </c>
      <c r="AJ1029" s="101" t="str">
        <f t="shared" si="122"/>
        <v/>
      </c>
      <c r="AL1029" s="101" t="str">
        <f t="shared" si="119"/>
        <v/>
      </c>
      <c r="AM1029" s="28" t="str">
        <f>IF($AL1029="", "", IF(IFERROR(INDEX('Training &amp; Accreditation Items'!$F$11:$F$263, MATCH(IFERROR(INDEX($C$11:$C$263, MATCH($AH1029, $Z$11:$Z$263, 0)), ""), 'Training &amp; Accreditation Items'!$B$11:$B$263, 0)), "")="", "None", IFERROR(INDEX('Training &amp; Accreditation Items'!$F$11:$F$263, MATCH(IFERROR(INDEX($C$11:$C$263, MATCH($AH1029, $Z$11:$Z$263, 0)), ""), 'Training &amp; Accreditation Items'!$B$11:$B$263, 0)), "")))</f>
        <v/>
      </c>
      <c r="AO1029" s="28" t="str">
        <f t="shared" si="120"/>
        <v/>
      </c>
      <c r="AQ1029" s="106" t="str">
        <f t="shared" si="118"/>
        <v/>
      </c>
      <c r="AR1029" s="109" t="str">
        <f t="shared" si="121"/>
        <v/>
      </c>
      <c r="AT1029" s="134"/>
      <c r="AU1029" s="135"/>
      <c r="AV1029" s="135"/>
      <c r="AW1029" s="115"/>
    </row>
    <row r="1030" spans="34:49" ht="15" hidden="1" customHeight="1" x14ac:dyDescent="0.25">
      <c r="AH1030" s="28">
        <v>8</v>
      </c>
      <c r="AJ1030" s="101" t="str">
        <f t="shared" si="122"/>
        <v/>
      </c>
      <c r="AL1030" s="101" t="str">
        <f t="shared" si="119"/>
        <v/>
      </c>
      <c r="AM1030" s="28" t="str">
        <f>IF($AL1030="", "", IF(IFERROR(INDEX('Training &amp; Accreditation Items'!$F$11:$F$263, MATCH(IFERROR(INDEX($C$11:$C$263, MATCH($AH1030, $Z$11:$Z$263, 0)), ""), 'Training &amp; Accreditation Items'!$B$11:$B$263, 0)), "")="", "None", IFERROR(INDEX('Training &amp; Accreditation Items'!$F$11:$F$263, MATCH(IFERROR(INDEX($C$11:$C$263, MATCH($AH1030, $Z$11:$Z$263, 0)), ""), 'Training &amp; Accreditation Items'!$B$11:$B$263, 0)), "")))</f>
        <v/>
      </c>
      <c r="AO1030" s="28" t="str">
        <f t="shared" si="120"/>
        <v/>
      </c>
      <c r="AQ1030" s="106" t="str">
        <f t="shared" si="118"/>
        <v/>
      </c>
      <c r="AR1030" s="109" t="str">
        <f t="shared" si="121"/>
        <v/>
      </c>
      <c r="AT1030" s="134"/>
      <c r="AU1030" s="135"/>
      <c r="AV1030" s="135"/>
      <c r="AW1030" s="115"/>
    </row>
    <row r="1031" spans="34:49" ht="15" hidden="1" customHeight="1" x14ac:dyDescent="0.25">
      <c r="AH1031" s="28">
        <v>9</v>
      </c>
      <c r="AJ1031" s="101" t="str">
        <f t="shared" si="122"/>
        <v/>
      </c>
      <c r="AL1031" s="101" t="str">
        <f t="shared" si="119"/>
        <v/>
      </c>
      <c r="AM1031" s="28" t="str">
        <f>IF($AL1031="", "", IF(IFERROR(INDEX('Training &amp; Accreditation Items'!$F$11:$F$263, MATCH(IFERROR(INDEX($C$11:$C$263, MATCH($AH1031, $Z$11:$Z$263, 0)), ""), 'Training &amp; Accreditation Items'!$B$11:$B$263, 0)), "")="", "None", IFERROR(INDEX('Training &amp; Accreditation Items'!$F$11:$F$263, MATCH(IFERROR(INDEX($C$11:$C$263, MATCH($AH1031, $Z$11:$Z$263, 0)), ""), 'Training &amp; Accreditation Items'!$B$11:$B$263, 0)), "")))</f>
        <v/>
      </c>
      <c r="AO1031" s="28" t="str">
        <f t="shared" si="120"/>
        <v/>
      </c>
      <c r="AQ1031" s="106" t="str">
        <f t="shared" si="118"/>
        <v/>
      </c>
      <c r="AR1031" s="109" t="str">
        <f t="shared" si="121"/>
        <v/>
      </c>
      <c r="AT1031" s="134"/>
      <c r="AU1031" s="135"/>
      <c r="AV1031" s="135"/>
      <c r="AW1031" s="115"/>
    </row>
    <row r="1032" spans="34:49" ht="15" hidden="1" customHeight="1" x14ac:dyDescent="0.25">
      <c r="AH1032" s="28">
        <v>10</v>
      </c>
      <c r="AJ1032" s="101" t="str">
        <f t="shared" si="122"/>
        <v/>
      </c>
      <c r="AL1032" s="101" t="str">
        <f t="shared" si="119"/>
        <v/>
      </c>
      <c r="AM1032" s="28" t="str">
        <f>IF($AL1032="", "", IF(IFERROR(INDEX('Training &amp; Accreditation Items'!$F$11:$F$263, MATCH(IFERROR(INDEX($C$11:$C$263, MATCH($AH1032, $Z$11:$Z$263, 0)), ""), 'Training &amp; Accreditation Items'!$B$11:$B$263, 0)), "")="", "None", IFERROR(INDEX('Training &amp; Accreditation Items'!$F$11:$F$263, MATCH(IFERROR(INDEX($C$11:$C$263, MATCH($AH1032, $Z$11:$Z$263, 0)), ""), 'Training &amp; Accreditation Items'!$B$11:$B$263, 0)), "")))</f>
        <v/>
      </c>
      <c r="AO1032" s="28" t="str">
        <f t="shared" si="120"/>
        <v/>
      </c>
      <c r="AQ1032" s="106" t="str">
        <f t="shared" si="118"/>
        <v/>
      </c>
      <c r="AR1032" s="109" t="str">
        <f t="shared" si="121"/>
        <v/>
      </c>
      <c r="AT1032" s="134"/>
      <c r="AU1032" s="135"/>
      <c r="AV1032" s="135"/>
      <c r="AW1032" s="115"/>
    </row>
    <row r="1033" spans="34:49" ht="15" hidden="1" customHeight="1" x14ac:dyDescent="0.25">
      <c r="AH1033" s="28">
        <v>11</v>
      </c>
      <c r="AJ1033" s="101" t="str">
        <f t="shared" si="122"/>
        <v/>
      </c>
      <c r="AL1033" s="101" t="str">
        <f t="shared" si="119"/>
        <v/>
      </c>
      <c r="AM1033" s="28" t="str">
        <f>IF($AL1033="", "", IF(IFERROR(INDEX('Training &amp; Accreditation Items'!$F$11:$F$263, MATCH(IFERROR(INDEX($C$11:$C$263, MATCH($AH1033, $Z$11:$Z$263, 0)), ""), 'Training &amp; Accreditation Items'!$B$11:$B$263, 0)), "")="", "None", IFERROR(INDEX('Training &amp; Accreditation Items'!$F$11:$F$263, MATCH(IFERROR(INDEX($C$11:$C$263, MATCH($AH1033, $Z$11:$Z$263, 0)), ""), 'Training &amp; Accreditation Items'!$B$11:$B$263, 0)), "")))</f>
        <v/>
      </c>
      <c r="AO1033" s="28" t="str">
        <f t="shared" si="120"/>
        <v/>
      </c>
      <c r="AQ1033" s="106" t="str">
        <f t="shared" si="118"/>
        <v/>
      </c>
      <c r="AR1033" s="109" t="str">
        <f t="shared" si="121"/>
        <v/>
      </c>
      <c r="AT1033" s="134"/>
      <c r="AU1033" s="135"/>
      <c r="AV1033" s="135"/>
      <c r="AW1033" s="115"/>
    </row>
    <row r="1034" spans="34:49" ht="15" hidden="1" customHeight="1" x14ac:dyDescent="0.25">
      <c r="AH1034" s="28">
        <v>12</v>
      </c>
      <c r="AJ1034" s="101" t="str">
        <f t="shared" si="122"/>
        <v/>
      </c>
      <c r="AL1034" s="101" t="str">
        <f t="shared" si="119"/>
        <v/>
      </c>
      <c r="AM1034" s="28" t="str">
        <f>IF($AL1034="", "", IF(IFERROR(INDEX('Training &amp; Accreditation Items'!$F$11:$F$263, MATCH(IFERROR(INDEX($C$11:$C$263, MATCH($AH1034, $Z$11:$Z$263, 0)), ""), 'Training &amp; Accreditation Items'!$B$11:$B$263, 0)), "")="", "None", IFERROR(INDEX('Training &amp; Accreditation Items'!$F$11:$F$263, MATCH(IFERROR(INDEX($C$11:$C$263, MATCH($AH1034, $Z$11:$Z$263, 0)), ""), 'Training &amp; Accreditation Items'!$B$11:$B$263, 0)), "")))</f>
        <v/>
      </c>
      <c r="AO1034" s="28" t="str">
        <f t="shared" si="120"/>
        <v/>
      </c>
      <c r="AQ1034" s="106" t="str">
        <f t="shared" si="118"/>
        <v/>
      </c>
      <c r="AR1034" s="109" t="str">
        <f t="shared" si="121"/>
        <v/>
      </c>
      <c r="AT1034" s="134"/>
      <c r="AU1034" s="135"/>
      <c r="AV1034" s="135"/>
      <c r="AW1034" s="115"/>
    </row>
    <row r="1035" spans="34:49" ht="15" hidden="1" customHeight="1" x14ac:dyDescent="0.25">
      <c r="AH1035" s="28">
        <v>13</v>
      </c>
      <c r="AJ1035" s="101" t="str">
        <f t="shared" si="122"/>
        <v/>
      </c>
      <c r="AL1035" s="101" t="str">
        <f t="shared" si="119"/>
        <v/>
      </c>
      <c r="AM1035" s="28" t="str">
        <f>IF($AL1035="", "", IF(IFERROR(INDEX('Training &amp; Accreditation Items'!$F$11:$F$263, MATCH(IFERROR(INDEX($C$11:$C$263, MATCH($AH1035, $Z$11:$Z$263, 0)), ""), 'Training &amp; Accreditation Items'!$B$11:$B$263, 0)), "")="", "None", IFERROR(INDEX('Training &amp; Accreditation Items'!$F$11:$F$263, MATCH(IFERROR(INDEX($C$11:$C$263, MATCH($AH1035, $Z$11:$Z$263, 0)), ""), 'Training &amp; Accreditation Items'!$B$11:$B$263, 0)), "")))</f>
        <v/>
      </c>
      <c r="AO1035" s="28" t="str">
        <f t="shared" si="120"/>
        <v/>
      </c>
      <c r="AQ1035" s="106" t="str">
        <f t="shared" ref="AQ1035:AQ1098" si="123">IF($AL1035="", "", IFERROR(INDEX($I$11:$I$263, MATCH($AH1035, $Z$11:$Z$263, 0)), ""))</f>
        <v/>
      </c>
      <c r="AR1035" s="109" t="str">
        <f t="shared" si="121"/>
        <v/>
      </c>
      <c r="AT1035" s="134"/>
      <c r="AU1035" s="135"/>
      <c r="AV1035" s="135"/>
      <c r="AW1035" s="115"/>
    </row>
    <row r="1036" spans="34:49" ht="15" hidden="1" customHeight="1" x14ac:dyDescent="0.25">
      <c r="AH1036" s="28">
        <v>14</v>
      </c>
      <c r="AJ1036" s="101" t="str">
        <f t="shared" si="122"/>
        <v/>
      </c>
      <c r="AL1036" s="101" t="str">
        <f t="shared" ref="AL1036:AL1099" si="124">IF($AJ1036="", "", IF(OR($AJ1036&lt;$AJ$5, $AJ1036&gt;$AJ$6), "", $AJ1036))</f>
        <v/>
      </c>
      <c r="AM1036" s="28" t="str">
        <f>IF($AL1036="", "", IF(IFERROR(INDEX('Training &amp; Accreditation Items'!$F$11:$F$263, MATCH(IFERROR(INDEX($C$11:$C$263, MATCH($AH1036, $Z$11:$Z$263, 0)), ""), 'Training &amp; Accreditation Items'!$B$11:$B$263, 0)), "")="", "None", IFERROR(INDEX('Training &amp; Accreditation Items'!$F$11:$F$263, MATCH(IFERROR(INDEX($C$11:$C$263, MATCH($AH1036, $Z$11:$Z$263, 0)), ""), 'Training &amp; Accreditation Items'!$B$11:$B$263, 0)), "")))</f>
        <v/>
      </c>
      <c r="AO1036" s="28" t="str">
        <f t="shared" ref="AO1036:AO1099" si="125">IF($AL1036="", "", TEXT($AL1036, "mmm yyyy"))</f>
        <v/>
      </c>
      <c r="AQ1036" s="106" t="str">
        <f t="shared" si="123"/>
        <v/>
      </c>
      <c r="AR1036" s="109" t="str">
        <f t="shared" ref="AR1036:AR1099" si="126">IF($AO1036="", "", CONCATENATE($AO1036, " - ", $AM1036))</f>
        <v/>
      </c>
      <c r="AT1036" s="134"/>
      <c r="AU1036" s="135"/>
      <c r="AV1036" s="135"/>
      <c r="AW1036" s="115"/>
    </row>
    <row r="1037" spans="34:49" ht="15" hidden="1" customHeight="1" x14ac:dyDescent="0.25">
      <c r="AH1037" s="28">
        <v>15</v>
      </c>
      <c r="AJ1037" s="101" t="str">
        <f t="shared" si="122"/>
        <v/>
      </c>
      <c r="AL1037" s="101" t="str">
        <f t="shared" si="124"/>
        <v/>
      </c>
      <c r="AM1037" s="28" t="str">
        <f>IF($AL1037="", "", IF(IFERROR(INDEX('Training &amp; Accreditation Items'!$F$11:$F$263, MATCH(IFERROR(INDEX($C$11:$C$263, MATCH($AH1037, $Z$11:$Z$263, 0)), ""), 'Training &amp; Accreditation Items'!$B$11:$B$263, 0)), "")="", "None", IFERROR(INDEX('Training &amp; Accreditation Items'!$F$11:$F$263, MATCH(IFERROR(INDEX($C$11:$C$263, MATCH($AH1037, $Z$11:$Z$263, 0)), ""), 'Training &amp; Accreditation Items'!$B$11:$B$263, 0)), "")))</f>
        <v/>
      </c>
      <c r="AO1037" s="28" t="str">
        <f t="shared" si="125"/>
        <v/>
      </c>
      <c r="AQ1037" s="106" t="str">
        <f t="shared" si="123"/>
        <v/>
      </c>
      <c r="AR1037" s="109" t="str">
        <f t="shared" si="126"/>
        <v/>
      </c>
      <c r="AT1037" s="134"/>
      <c r="AU1037" s="135"/>
      <c r="AV1037" s="135"/>
      <c r="AW1037" s="115"/>
    </row>
    <row r="1038" spans="34:49" ht="15" hidden="1" customHeight="1" x14ac:dyDescent="0.25">
      <c r="AH1038" s="28">
        <v>16</v>
      </c>
      <c r="AJ1038" s="101" t="str">
        <f t="shared" si="122"/>
        <v/>
      </c>
      <c r="AL1038" s="101" t="str">
        <f t="shared" si="124"/>
        <v/>
      </c>
      <c r="AM1038" s="28" t="str">
        <f>IF($AL1038="", "", IF(IFERROR(INDEX('Training &amp; Accreditation Items'!$F$11:$F$263, MATCH(IFERROR(INDEX($C$11:$C$263, MATCH($AH1038, $Z$11:$Z$263, 0)), ""), 'Training &amp; Accreditation Items'!$B$11:$B$263, 0)), "")="", "None", IFERROR(INDEX('Training &amp; Accreditation Items'!$F$11:$F$263, MATCH(IFERROR(INDEX($C$11:$C$263, MATCH($AH1038, $Z$11:$Z$263, 0)), ""), 'Training &amp; Accreditation Items'!$B$11:$B$263, 0)), "")))</f>
        <v/>
      </c>
      <c r="AO1038" s="28" t="str">
        <f t="shared" si="125"/>
        <v/>
      </c>
      <c r="AQ1038" s="106" t="str">
        <f t="shared" si="123"/>
        <v/>
      </c>
      <c r="AR1038" s="109" t="str">
        <f t="shared" si="126"/>
        <v/>
      </c>
      <c r="AT1038" s="134"/>
      <c r="AU1038" s="135"/>
      <c r="AV1038" s="135"/>
      <c r="AW1038" s="115"/>
    </row>
    <row r="1039" spans="34:49" ht="15" hidden="1" customHeight="1" x14ac:dyDescent="0.25">
      <c r="AH1039" s="28">
        <v>17</v>
      </c>
      <c r="AJ1039" s="101" t="str">
        <f t="shared" si="122"/>
        <v/>
      </c>
      <c r="AL1039" s="101" t="str">
        <f t="shared" si="124"/>
        <v/>
      </c>
      <c r="AM1039" s="28" t="str">
        <f>IF($AL1039="", "", IF(IFERROR(INDEX('Training &amp; Accreditation Items'!$F$11:$F$263, MATCH(IFERROR(INDEX($C$11:$C$263, MATCH($AH1039, $Z$11:$Z$263, 0)), ""), 'Training &amp; Accreditation Items'!$B$11:$B$263, 0)), "")="", "None", IFERROR(INDEX('Training &amp; Accreditation Items'!$F$11:$F$263, MATCH(IFERROR(INDEX($C$11:$C$263, MATCH($AH1039, $Z$11:$Z$263, 0)), ""), 'Training &amp; Accreditation Items'!$B$11:$B$263, 0)), "")))</f>
        <v/>
      </c>
      <c r="AO1039" s="28" t="str">
        <f t="shared" si="125"/>
        <v/>
      </c>
      <c r="AQ1039" s="106" t="str">
        <f t="shared" si="123"/>
        <v/>
      </c>
      <c r="AR1039" s="109" t="str">
        <f t="shared" si="126"/>
        <v/>
      </c>
      <c r="AT1039" s="134"/>
      <c r="AU1039" s="135"/>
      <c r="AV1039" s="135"/>
      <c r="AW1039" s="115"/>
    </row>
    <row r="1040" spans="34:49" ht="15" hidden="1" customHeight="1" x14ac:dyDescent="0.25">
      <c r="AH1040" s="28">
        <v>18</v>
      </c>
      <c r="AJ1040" s="101" t="str">
        <f t="shared" si="122"/>
        <v/>
      </c>
      <c r="AL1040" s="101" t="str">
        <f t="shared" si="124"/>
        <v/>
      </c>
      <c r="AM1040" s="28" t="str">
        <f>IF($AL1040="", "", IF(IFERROR(INDEX('Training &amp; Accreditation Items'!$F$11:$F$263, MATCH(IFERROR(INDEX($C$11:$C$263, MATCH($AH1040, $Z$11:$Z$263, 0)), ""), 'Training &amp; Accreditation Items'!$B$11:$B$263, 0)), "")="", "None", IFERROR(INDEX('Training &amp; Accreditation Items'!$F$11:$F$263, MATCH(IFERROR(INDEX($C$11:$C$263, MATCH($AH1040, $Z$11:$Z$263, 0)), ""), 'Training &amp; Accreditation Items'!$B$11:$B$263, 0)), "")))</f>
        <v/>
      </c>
      <c r="AO1040" s="28" t="str">
        <f t="shared" si="125"/>
        <v/>
      </c>
      <c r="AQ1040" s="106" t="str">
        <f t="shared" si="123"/>
        <v/>
      </c>
      <c r="AR1040" s="109" t="str">
        <f t="shared" si="126"/>
        <v/>
      </c>
      <c r="AT1040" s="134"/>
      <c r="AU1040" s="135"/>
      <c r="AV1040" s="135"/>
      <c r="AW1040" s="115"/>
    </row>
    <row r="1041" spans="34:49" ht="15" hidden="1" customHeight="1" x14ac:dyDescent="0.25">
      <c r="AH1041" s="28">
        <v>19</v>
      </c>
      <c r="AJ1041" s="101" t="str">
        <f t="shared" si="122"/>
        <v/>
      </c>
      <c r="AL1041" s="101" t="str">
        <f t="shared" si="124"/>
        <v/>
      </c>
      <c r="AM1041" s="28" t="str">
        <f>IF($AL1041="", "", IF(IFERROR(INDEX('Training &amp; Accreditation Items'!$F$11:$F$263, MATCH(IFERROR(INDEX($C$11:$C$263, MATCH($AH1041, $Z$11:$Z$263, 0)), ""), 'Training &amp; Accreditation Items'!$B$11:$B$263, 0)), "")="", "None", IFERROR(INDEX('Training &amp; Accreditation Items'!$F$11:$F$263, MATCH(IFERROR(INDEX($C$11:$C$263, MATCH($AH1041, $Z$11:$Z$263, 0)), ""), 'Training &amp; Accreditation Items'!$B$11:$B$263, 0)), "")))</f>
        <v/>
      </c>
      <c r="AO1041" s="28" t="str">
        <f t="shared" si="125"/>
        <v/>
      </c>
      <c r="AQ1041" s="106" t="str">
        <f t="shared" si="123"/>
        <v/>
      </c>
      <c r="AR1041" s="109" t="str">
        <f t="shared" si="126"/>
        <v/>
      </c>
      <c r="AT1041" s="134"/>
      <c r="AU1041" s="135"/>
      <c r="AV1041" s="135"/>
      <c r="AW1041" s="115"/>
    </row>
    <row r="1042" spans="34:49" ht="15" hidden="1" customHeight="1" x14ac:dyDescent="0.25">
      <c r="AH1042" s="28">
        <v>20</v>
      </c>
      <c r="AJ1042" s="101" t="str">
        <f t="shared" si="122"/>
        <v/>
      </c>
      <c r="AL1042" s="101" t="str">
        <f t="shared" si="124"/>
        <v/>
      </c>
      <c r="AM1042" s="28" t="str">
        <f>IF($AL1042="", "", IF(IFERROR(INDEX('Training &amp; Accreditation Items'!$F$11:$F$263, MATCH(IFERROR(INDEX($C$11:$C$263, MATCH($AH1042, $Z$11:$Z$263, 0)), ""), 'Training &amp; Accreditation Items'!$B$11:$B$263, 0)), "")="", "None", IFERROR(INDEX('Training &amp; Accreditation Items'!$F$11:$F$263, MATCH(IFERROR(INDEX($C$11:$C$263, MATCH($AH1042, $Z$11:$Z$263, 0)), ""), 'Training &amp; Accreditation Items'!$B$11:$B$263, 0)), "")))</f>
        <v/>
      </c>
      <c r="AO1042" s="28" t="str">
        <f t="shared" si="125"/>
        <v/>
      </c>
      <c r="AQ1042" s="106" t="str">
        <f t="shared" si="123"/>
        <v/>
      </c>
      <c r="AR1042" s="109" t="str">
        <f t="shared" si="126"/>
        <v/>
      </c>
      <c r="AT1042" s="134"/>
      <c r="AU1042" s="135"/>
      <c r="AV1042" s="135"/>
      <c r="AW1042" s="115"/>
    </row>
    <row r="1043" spans="34:49" ht="15" hidden="1" customHeight="1" x14ac:dyDescent="0.25">
      <c r="AH1043" s="28">
        <v>21</v>
      </c>
      <c r="AJ1043" s="101" t="str">
        <f t="shared" si="122"/>
        <v/>
      </c>
      <c r="AL1043" s="101" t="str">
        <f t="shared" si="124"/>
        <v/>
      </c>
      <c r="AM1043" s="28" t="str">
        <f>IF($AL1043="", "", IF(IFERROR(INDEX('Training &amp; Accreditation Items'!$F$11:$F$263, MATCH(IFERROR(INDEX($C$11:$C$263, MATCH($AH1043, $Z$11:$Z$263, 0)), ""), 'Training &amp; Accreditation Items'!$B$11:$B$263, 0)), "")="", "None", IFERROR(INDEX('Training &amp; Accreditation Items'!$F$11:$F$263, MATCH(IFERROR(INDEX($C$11:$C$263, MATCH($AH1043, $Z$11:$Z$263, 0)), ""), 'Training &amp; Accreditation Items'!$B$11:$B$263, 0)), "")))</f>
        <v/>
      </c>
      <c r="AO1043" s="28" t="str">
        <f t="shared" si="125"/>
        <v/>
      </c>
      <c r="AQ1043" s="106" t="str">
        <f t="shared" si="123"/>
        <v/>
      </c>
      <c r="AR1043" s="109" t="str">
        <f t="shared" si="126"/>
        <v/>
      </c>
      <c r="AT1043" s="134"/>
      <c r="AU1043" s="135"/>
      <c r="AV1043" s="135"/>
      <c r="AW1043" s="115"/>
    </row>
    <row r="1044" spans="34:49" ht="15" hidden="1" customHeight="1" x14ac:dyDescent="0.25">
      <c r="AH1044" s="28">
        <v>22</v>
      </c>
      <c r="AJ1044" s="101" t="str">
        <f t="shared" si="122"/>
        <v/>
      </c>
      <c r="AL1044" s="101" t="str">
        <f t="shared" si="124"/>
        <v/>
      </c>
      <c r="AM1044" s="28" t="str">
        <f>IF($AL1044="", "", IF(IFERROR(INDEX('Training &amp; Accreditation Items'!$F$11:$F$263, MATCH(IFERROR(INDEX($C$11:$C$263, MATCH($AH1044, $Z$11:$Z$263, 0)), ""), 'Training &amp; Accreditation Items'!$B$11:$B$263, 0)), "")="", "None", IFERROR(INDEX('Training &amp; Accreditation Items'!$F$11:$F$263, MATCH(IFERROR(INDEX($C$11:$C$263, MATCH($AH1044, $Z$11:$Z$263, 0)), ""), 'Training &amp; Accreditation Items'!$B$11:$B$263, 0)), "")))</f>
        <v/>
      </c>
      <c r="AO1044" s="28" t="str">
        <f t="shared" si="125"/>
        <v/>
      </c>
      <c r="AQ1044" s="106" t="str">
        <f t="shared" si="123"/>
        <v/>
      </c>
      <c r="AR1044" s="109" t="str">
        <f t="shared" si="126"/>
        <v/>
      </c>
      <c r="AT1044" s="134"/>
      <c r="AU1044" s="135"/>
      <c r="AV1044" s="135"/>
      <c r="AW1044" s="115"/>
    </row>
    <row r="1045" spans="34:49" ht="15" hidden="1" customHeight="1" x14ac:dyDescent="0.25">
      <c r="AH1045" s="28">
        <v>23</v>
      </c>
      <c r="AJ1045" s="101" t="str">
        <f t="shared" si="122"/>
        <v/>
      </c>
      <c r="AL1045" s="101" t="str">
        <f t="shared" si="124"/>
        <v/>
      </c>
      <c r="AM1045" s="28" t="str">
        <f>IF($AL1045="", "", IF(IFERROR(INDEX('Training &amp; Accreditation Items'!$F$11:$F$263, MATCH(IFERROR(INDEX($C$11:$C$263, MATCH($AH1045, $Z$11:$Z$263, 0)), ""), 'Training &amp; Accreditation Items'!$B$11:$B$263, 0)), "")="", "None", IFERROR(INDEX('Training &amp; Accreditation Items'!$F$11:$F$263, MATCH(IFERROR(INDEX($C$11:$C$263, MATCH($AH1045, $Z$11:$Z$263, 0)), ""), 'Training &amp; Accreditation Items'!$B$11:$B$263, 0)), "")))</f>
        <v/>
      </c>
      <c r="AO1045" s="28" t="str">
        <f t="shared" si="125"/>
        <v/>
      </c>
      <c r="AQ1045" s="106" t="str">
        <f t="shared" si="123"/>
        <v/>
      </c>
      <c r="AR1045" s="109" t="str">
        <f t="shared" si="126"/>
        <v/>
      </c>
      <c r="AT1045" s="134"/>
      <c r="AU1045" s="135"/>
      <c r="AV1045" s="135"/>
      <c r="AW1045" s="115"/>
    </row>
    <row r="1046" spans="34:49" ht="15" hidden="1" customHeight="1" x14ac:dyDescent="0.25">
      <c r="AH1046" s="28">
        <v>24</v>
      </c>
      <c r="AJ1046" s="101" t="str">
        <f t="shared" si="122"/>
        <v/>
      </c>
      <c r="AL1046" s="101" t="str">
        <f t="shared" si="124"/>
        <v/>
      </c>
      <c r="AM1046" s="28" t="str">
        <f>IF($AL1046="", "", IF(IFERROR(INDEX('Training &amp; Accreditation Items'!$F$11:$F$263, MATCH(IFERROR(INDEX($C$11:$C$263, MATCH($AH1046, $Z$11:$Z$263, 0)), ""), 'Training &amp; Accreditation Items'!$B$11:$B$263, 0)), "")="", "None", IFERROR(INDEX('Training &amp; Accreditation Items'!$F$11:$F$263, MATCH(IFERROR(INDEX($C$11:$C$263, MATCH($AH1046, $Z$11:$Z$263, 0)), ""), 'Training &amp; Accreditation Items'!$B$11:$B$263, 0)), "")))</f>
        <v/>
      </c>
      <c r="AO1046" s="28" t="str">
        <f t="shared" si="125"/>
        <v/>
      </c>
      <c r="AQ1046" s="106" t="str">
        <f t="shared" si="123"/>
        <v/>
      </c>
      <c r="AR1046" s="109" t="str">
        <f t="shared" si="126"/>
        <v/>
      </c>
      <c r="AT1046" s="134"/>
      <c r="AU1046" s="135"/>
      <c r="AV1046" s="135"/>
      <c r="AW1046" s="115"/>
    </row>
    <row r="1047" spans="34:49" ht="15" hidden="1" customHeight="1" x14ac:dyDescent="0.25">
      <c r="AH1047" s="28">
        <v>25</v>
      </c>
      <c r="AJ1047" s="101" t="str">
        <f t="shared" si="122"/>
        <v/>
      </c>
      <c r="AL1047" s="101" t="str">
        <f t="shared" si="124"/>
        <v/>
      </c>
      <c r="AM1047" s="28" t="str">
        <f>IF($AL1047="", "", IF(IFERROR(INDEX('Training &amp; Accreditation Items'!$F$11:$F$263, MATCH(IFERROR(INDEX($C$11:$C$263, MATCH($AH1047, $Z$11:$Z$263, 0)), ""), 'Training &amp; Accreditation Items'!$B$11:$B$263, 0)), "")="", "None", IFERROR(INDEX('Training &amp; Accreditation Items'!$F$11:$F$263, MATCH(IFERROR(INDEX($C$11:$C$263, MATCH($AH1047, $Z$11:$Z$263, 0)), ""), 'Training &amp; Accreditation Items'!$B$11:$B$263, 0)), "")))</f>
        <v/>
      </c>
      <c r="AO1047" s="28" t="str">
        <f t="shared" si="125"/>
        <v/>
      </c>
      <c r="AQ1047" s="106" t="str">
        <f t="shared" si="123"/>
        <v/>
      </c>
      <c r="AR1047" s="109" t="str">
        <f t="shared" si="126"/>
        <v/>
      </c>
      <c r="AT1047" s="134"/>
      <c r="AU1047" s="135"/>
      <c r="AV1047" s="135"/>
      <c r="AW1047" s="115"/>
    </row>
    <row r="1048" spans="34:49" ht="15" hidden="1" customHeight="1" x14ac:dyDescent="0.25">
      <c r="AH1048" s="28">
        <v>26</v>
      </c>
      <c r="AJ1048" s="101" t="str">
        <f t="shared" si="122"/>
        <v/>
      </c>
      <c r="AL1048" s="101" t="str">
        <f t="shared" si="124"/>
        <v/>
      </c>
      <c r="AM1048" s="28" t="str">
        <f>IF($AL1048="", "", IF(IFERROR(INDEX('Training &amp; Accreditation Items'!$F$11:$F$263, MATCH(IFERROR(INDEX($C$11:$C$263, MATCH($AH1048, $Z$11:$Z$263, 0)), ""), 'Training &amp; Accreditation Items'!$B$11:$B$263, 0)), "")="", "None", IFERROR(INDEX('Training &amp; Accreditation Items'!$F$11:$F$263, MATCH(IFERROR(INDEX($C$11:$C$263, MATCH($AH1048, $Z$11:$Z$263, 0)), ""), 'Training &amp; Accreditation Items'!$B$11:$B$263, 0)), "")))</f>
        <v/>
      </c>
      <c r="AO1048" s="28" t="str">
        <f t="shared" si="125"/>
        <v/>
      </c>
      <c r="AQ1048" s="106" t="str">
        <f t="shared" si="123"/>
        <v/>
      </c>
      <c r="AR1048" s="109" t="str">
        <f t="shared" si="126"/>
        <v/>
      </c>
      <c r="AT1048" s="134"/>
      <c r="AU1048" s="135"/>
      <c r="AV1048" s="135"/>
      <c r="AW1048" s="115"/>
    </row>
    <row r="1049" spans="34:49" ht="15" hidden="1" customHeight="1" x14ac:dyDescent="0.25">
      <c r="AH1049" s="28">
        <v>27</v>
      </c>
      <c r="AJ1049" s="101" t="str">
        <f t="shared" si="122"/>
        <v/>
      </c>
      <c r="AL1049" s="101" t="str">
        <f t="shared" si="124"/>
        <v/>
      </c>
      <c r="AM1049" s="28" t="str">
        <f>IF($AL1049="", "", IF(IFERROR(INDEX('Training &amp; Accreditation Items'!$F$11:$F$263, MATCH(IFERROR(INDEX($C$11:$C$263, MATCH($AH1049, $Z$11:$Z$263, 0)), ""), 'Training &amp; Accreditation Items'!$B$11:$B$263, 0)), "")="", "None", IFERROR(INDEX('Training &amp; Accreditation Items'!$F$11:$F$263, MATCH(IFERROR(INDEX($C$11:$C$263, MATCH($AH1049, $Z$11:$Z$263, 0)), ""), 'Training &amp; Accreditation Items'!$B$11:$B$263, 0)), "")))</f>
        <v/>
      </c>
      <c r="AO1049" s="28" t="str">
        <f t="shared" si="125"/>
        <v/>
      </c>
      <c r="AQ1049" s="106" t="str">
        <f t="shared" si="123"/>
        <v/>
      </c>
      <c r="AR1049" s="109" t="str">
        <f t="shared" si="126"/>
        <v/>
      </c>
      <c r="AT1049" s="134"/>
      <c r="AU1049" s="135"/>
      <c r="AV1049" s="135"/>
      <c r="AW1049" s="115"/>
    </row>
    <row r="1050" spans="34:49" ht="15" hidden="1" customHeight="1" x14ac:dyDescent="0.25">
      <c r="AH1050" s="28">
        <v>28</v>
      </c>
      <c r="AJ1050" s="101" t="str">
        <f t="shared" si="122"/>
        <v/>
      </c>
      <c r="AL1050" s="101" t="str">
        <f t="shared" si="124"/>
        <v/>
      </c>
      <c r="AM1050" s="28" t="str">
        <f>IF($AL1050="", "", IF(IFERROR(INDEX('Training &amp; Accreditation Items'!$F$11:$F$263, MATCH(IFERROR(INDEX($C$11:$C$263, MATCH($AH1050, $Z$11:$Z$263, 0)), ""), 'Training &amp; Accreditation Items'!$B$11:$B$263, 0)), "")="", "None", IFERROR(INDEX('Training &amp; Accreditation Items'!$F$11:$F$263, MATCH(IFERROR(INDEX($C$11:$C$263, MATCH($AH1050, $Z$11:$Z$263, 0)), ""), 'Training &amp; Accreditation Items'!$B$11:$B$263, 0)), "")))</f>
        <v/>
      </c>
      <c r="AO1050" s="28" t="str">
        <f t="shared" si="125"/>
        <v/>
      </c>
      <c r="AQ1050" s="106" t="str">
        <f t="shared" si="123"/>
        <v/>
      </c>
      <c r="AR1050" s="109" t="str">
        <f t="shared" si="126"/>
        <v/>
      </c>
      <c r="AT1050" s="134"/>
      <c r="AU1050" s="135"/>
      <c r="AV1050" s="135"/>
      <c r="AW1050" s="115"/>
    </row>
    <row r="1051" spans="34:49" ht="15" hidden="1" customHeight="1" x14ac:dyDescent="0.25">
      <c r="AH1051" s="28">
        <v>29</v>
      </c>
      <c r="AJ1051" s="101" t="str">
        <f t="shared" si="122"/>
        <v/>
      </c>
      <c r="AL1051" s="101" t="str">
        <f t="shared" si="124"/>
        <v/>
      </c>
      <c r="AM1051" s="28" t="str">
        <f>IF($AL1051="", "", IF(IFERROR(INDEX('Training &amp; Accreditation Items'!$F$11:$F$263, MATCH(IFERROR(INDEX($C$11:$C$263, MATCH($AH1051, $Z$11:$Z$263, 0)), ""), 'Training &amp; Accreditation Items'!$B$11:$B$263, 0)), "")="", "None", IFERROR(INDEX('Training &amp; Accreditation Items'!$F$11:$F$263, MATCH(IFERROR(INDEX($C$11:$C$263, MATCH($AH1051, $Z$11:$Z$263, 0)), ""), 'Training &amp; Accreditation Items'!$B$11:$B$263, 0)), "")))</f>
        <v/>
      </c>
      <c r="AO1051" s="28" t="str">
        <f t="shared" si="125"/>
        <v/>
      </c>
      <c r="AQ1051" s="106" t="str">
        <f t="shared" si="123"/>
        <v/>
      </c>
      <c r="AR1051" s="109" t="str">
        <f t="shared" si="126"/>
        <v/>
      </c>
      <c r="AT1051" s="134"/>
      <c r="AU1051" s="135"/>
      <c r="AV1051" s="135"/>
      <c r="AW1051" s="115"/>
    </row>
    <row r="1052" spans="34:49" ht="15" hidden="1" customHeight="1" x14ac:dyDescent="0.25">
      <c r="AH1052" s="28">
        <v>30</v>
      </c>
      <c r="AJ1052" s="101" t="str">
        <f t="shared" si="122"/>
        <v/>
      </c>
      <c r="AL1052" s="101" t="str">
        <f t="shared" si="124"/>
        <v/>
      </c>
      <c r="AM1052" s="28" t="str">
        <f>IF($AL1052="", "", IF(IFERROR(INDEX('Training &amp; Accreditation Items'!$F$11:$F$263, MATCH(IFERROR(INDEX($C$11:$C$263, MATCH($AH1052, $Z$11:$Z$263, 0)), ""), 'Training &amp; Accreditation Items'!$B$11:$B$263, 0)), "")="", "None", IFERROR(INDEX('Training &amp; Accreditation Items'!$F$11:$F$263, MATCH(IFERROR(INDEX($C$11:$C$263, MATCH($AH1052, $Z$11:$Z$263, 0)), ""), 'Training &amp; Accreditation Items'!$B$11:$B$263, 0)), "")))</f>
        <v/>
      </c>
      <c r="AO1052" s="28" t="str">
        <f t="shared" si="125"/>
        <v/>
      </c>
      <c r="AQ1052" s="106" t="str">
        <f t="shared" si="123"/>
        <v/>
      </c>
      <c r="AR1052" s="109" t="str">
        <f t="shared" si="126"/>
        <v/>
      </c>
      <c r="AT1052" s="134"/>
      <c r="AU1052" s="135"/>
      <c r="AV1052" s="135"/>
      <c r="AW1052" s="115"/>
    </row>
    <row r="1053" spans="34:49" ht="15" hidden="1" customHeight="1" x14ac:dyDescent="0.25">
      <c r="AH1053" s="28">
        <v>31</v>
      </c>
      <c r="AJ1053" s="101" t="str">
        <f t="shared" si="122"/>
        <v/>
      </c>
      <c r="AL1053" s="101" t="str">
        <f t="shared" si="124"/>
        <v/>
      </c>
      <c r="AM1053" s="28" t="str">
        <f>IF($AL1053="", "", IF(IFERROR(INDEX('Training &amp; Accreditation Items'!$F$11:$F$263, MATCH(IFERROR(INDEX($C$11:$C$263, MATCH($AH1053, $Z$11:$Z$263, 0)), ""), 'Training &amp; Accreditation Items'!$B$11:$B$263, 0)), "")="", "None", IFERROR(INDEX('Training &amp; Accreditation Items'!$F$11:$F$263, MATCH(IFERROR(INDEX($C$11:$C$263, MATCH($AH1053, $Z$11:$Z$263, 0)), ""), 'Training &amp; Accreditation Items'!$B$11:$B$263, 0)), "")))</f>
        <v/>
      </c>
      <c r="AO1053" s="28" t="str">
        <f t="shared" si="125"/>
        <v/>
      </c>
      <c r="AQ1053" s="106" t="str">
        <f t="shared" si="123"/>
        <v/>
      </c>
      <c r="AR1053" s="109" t="str">
        <f t="shared" si="126"/>
        <v/>
      </c>
      <c r="AT1053" s="134"/>
      <c r="AU1053" s="135"/>
      <c r="AV1053" s="135"/>
      <c r="AW1053" s="115"/>
    </row>
    <row r="1054" spans="34:49" ht="15" hidden="1" customHeight="1" x14ac:dyDescent="0.25">
      <c r="AH1054" s="28">
        <v>32</v>
      </c>
      <c r="AJ1054" s="101" t="str">
        <f t="shared" si="122"/>
        <v/>
      </c>
      <c r="AL1054" s="101" t="str">
        <f t="shared" si="124"/>
        <v/>
      </c>
      <c r="AM1054" s="28" t="str">
        <f>IF($AL1054="", "", IF(IFERROR(INDEX('Training &amp; Accreditation Items'!$F$11:$F$263, MATCH(IFERROR(INDEX($C$11:$C$263, MATCH($AH1054, $Z$11:$Z$263, 0)), ""), 'Training &amp; Accreditation Items'!$B$11:$B$263, 0)), "")="", "None", IFERROR(INDEX('Training &amp; Accreditation Items'!$F$11:$F$263, MATCH(IFERROR(INDEX($C$11:$C$263, MATCH($AH1054, $Z$11:$Z$263, 0)), ""), 'Training &amp; Accreditation Items'!$B$11:$B$263, 0)), "")))</f>
        <v/>
      </c>
      <c r="AO1054" s="28" t="str">
        <f t="shared" si="125"/>
        <v/>
      </c>
      <c r="AQ1054" s="106" t="str">
        <f t="shared" si="123"/>
        <v/>
      </c>
      <c r="AR1054" s="109" t="str">
        <f t="shared" si="126"/>
        <v/>
      </c>
      <c r="AT1054" s="134"/>
      <c r="AU1054" s="135"/>
      <c r="AV1054" s="135"/>
      <c r="AW1054" s="115"/>
    </row>
    <row r="1055" spans="34:49" ht="15" hidden="1" customHeight="1" x14ac:dyDescent="0.25">
      <c r="AH1055" s="28">
        <v>33</v>
      </c>
      <c r="AJ1055" s="101" t="str">
        <f t="shared" si="122"/>
        <v/>
      </c>
      <c r="AL1055" s="101" t="str">
        <f t="shared" si="124"/>
        <v/>
      </c>
      <c r="AM1055" s="28" t="str">
        <f>IF($AL1055="", "", IF(IFERROR(INDEX('Training &amp; Accreditation Items'!$F$11:$F$263, MATCH(IFERROR(INDEX($C$11:$C$263, MATCH($AH1055, $Z$11:$Z$263, 0)), ""), 'Training &amp; Accreditation Items'!$B$11:$B$263, 0)), "")="", "None", IFERROR(INDEX('Training &amp; Accreditation Items'!$F$11:$F$263, MATCH(IFERROR(INDEX($C$11:$C$263, MATCH($AH1055, $Z$11:$Z$263, 0)), ""), 'Training &amp; Accreditation Items'!$B$11:$B$263, 0)), "")))</f>
        <v/>
      </c>
      <c r="AO1055" s="28" t="str">
        <f t="shared" si="125"/>
        <v/>
      </c>
      <c r="AQ1055" s="106" t="str">
        <f t="shared" si="123"/>
        <v/>
      </c>
      <c r="AR1055" s="109" t="str">
        <f t="shared" si="126"/>
        <v/>
      </c>
      <c r="AT1055" s="134"/>
      <c r="AU1055" s="135"/>
      <c r="AV1055" s="135"/>
      <c r="AW1055" s="115"/>
    </row>
    <row r="1056" spans="34:49" ht="15" hidden="1" customHeight="1" x14ac:dyDescent="0.25">
      <c r="AH1056" s="28">
        <v>34</v>
      </c>
      <c r="AJ1056" s="101" t="str">
        <f t="shared" si="122"/>
        <v/>
      </c>
      <c r="AL1056" s="101" t="str">
        <f t="shared" si="124"/>
        <v/>
      </c>
      <c r="AM1056" s="28" t="str">
        <f>IF($AL1056="", "", IF(IFERROR(INDEX('Training &amp; Accreditation Items'!$F$11:$F$263, MATCH(IFERROR(INDEX($C$11:$C$263, MATCH($AH1056, $Z$11:$Z$263, 0)), ""), 'Training &amp; Accreditation Items'!$B$11:$B$263, 0)), "")="", "None", IFERROR(INDEX('Training &amp; Accreditation Items'!$F$11:$F$263, MATCH(IFERROR(INDEX($C$11:$C$263, MATCH($AH1056, $Z$11:$Z$263, 0)), ""), 'Training &amp; Accreditation Items'!$B$11:$B$263, 0)), "")))</f>
        <v/>
      </c>
      <c r="AO1056" s="28" t="str">
        <f t="shared" si="125"/>
        <v/>
      </c>
      <c r="AQ1056" s="106" t="str">
        <f t="shared" si="123"/>
        <v/>
      </c>
      <c r="AR1056" s="109" t="str">
        <f t="shared" si="126"/>
        <v/>
      </c>
      <c r="AT1056" s="134"/>
      <c r="AU1056" s="135"/>
      <c r="AV1056" s="135"/>
      <c r="AW1056" s="115"/>
    </row>
    <row r="1057" spans="34:49" ht="15" hidden="1" customHeight="1" x14ac:dyDescent="0.25">
      <c r="AH1057" s="28">
        <v>35</v>
      </c>
      <c r="AJ1057" s="101" t="str">
        <f t="shared" si="122"/>
        <v/>
      </c>
      <c r="AL1057" s="101" t="str">
        <f t="shared" si="124"/>
        <v/>
      </c>
      <c r="AM1057" s="28" t="str">
        <f>IF($AL1057="", "", IF(IFERROR(INDEX('Training &amp; Accreditation Items'!$F$11:$F$263, MATCH(IFERROR(INDEX($C$11:$C$263, MATCH($AH1057, $Z$11:$Z$263, 0)), ""), 'Training &amp; Accreditation Items'!$B$11:$B$263, 0)), "")="", "None", IFERROR(INDEX('Training &amp; Accreditation Items'!$F$11:$F$263, MATCH(IFERROR(INDEX($C$11:$C$263, MATCH($AH1057, $Z$11:$Z$263, 0)), ""), 'Training &amp; Accreditation Items'!$B$11:$B$263, 0)), "")))</f>
        <v/>
      </c>
      <c r="AO1057" s="28" t="str">
        <f t="shared" si="125"/>
        <v/>
      </c>
      <c r="AQ1057" s="106" t="str">
        <f t="shared" si="123"/>
        <v/>
      </c>
      <c r="AR1057" s="109" t="str">
        <f t="shared" si="126"/>
        <v/>
      </c>
      <c r="AT1057" s="134"/>
      <c r="AU1057" s="135"/>
      <c r="AV1057" s="135"/>
      <c r="AW1057" s="115"/>
    </row>
    <row r="1058" spans="34:49" ht="15" hidden="1" customHeight="1" x14ac:dyDescent="0.25">
      <c r="AH1058" s="28">
        <v>36</v>
      </c>
      <c r="AJ1058" s="101" t="str">
        <f t="shared" si="122"/>
        <v/>
      </c>
      <c r="AL1058" s="101" t="str">
        <f t="shared" si="124"/>
        <v/>
      </c>
      <c r="AM1058" s="28" t="str">
        <f>IF($AL1058="", "", IF(IFERROR(INDEX('Training &amp; Accreditation Items'!$F$11:$F$263, MATCH(IFERROR(INDEX($C$11:$C$263, MATCH($AH1058, $Z$11:$Z$263, 0)), ""), 'Training &amp; Accreditation Items'!$B$11:$B$263, 0)), "")="", "None", IFERROR(INDEX('Training &amp; Accreditation Items'!$F$11:$F$263, MATCH(IFERROR(INDEX($C$11:$C$263, MATCH($AH1058, $Z$11:$Z$263, 0)), ""), 'Training &amp; Accreditation Items'!$B$11:$B$263, 0)), "")))</f>
        <v/>
      </c>
      <c r="AO1058" s="28" t="str">
        <f t="shared" si="125"/>
        <v/>
      </c>
      <c r="AQ1058" s="106" t="str">
        <f t="shared" si="123"/>
        <v/>
      </c>
      <c r="AR1058" s="109" t="str">
        <f t="shared" si="126"/>
        <v/>
      </c>
      <c r="AT1058" s="134"/>
      <c r="AU1058" s="135"/>
      <c r="AV1058" s="135"/>
      <c r="AW1058" s="115"/>
    </row>
    <row r="1059" spans="34:49" ht="15" hidden="1" customHeight="1" x14ac:dyDescent="0.25">
      <c r="AH1059" s="28">
        <v>37</v>
      </c>
      <c r="AJ1059" s="101" t="str">
        <f t="shared" si="122"/>
        <v/>
      </c>
      <c r="AL1059" s="101" t="str">
        <f t="shared" si="124"/>
        <v/>
      </c>
      <c r="AM1059" s="28" t="str">
        <f>IF($AL1059="", "", IF(IFERROR(INDEX('Training &amp; Accreditation Items'!$F$11:$F$263, MATCH(IFERROR(INDEX($C$11:$C$263, MATCH($AH1059, $Z$11:$Z$263, 0)), ""), 'Training &amp; Accreditation Items'!$B$11:$B$263, 0)), "")="", "None", IFERROR(INDEX('Training &amp; Accreditation Items'!$F$11:$F$263, MATCH(IFERROR(INDEX($C$11:$C$263, MATCH($AH1059, $Z$11:$Z$263, 0)), ""), 'Training &amp; Accreditation Items'!$B$11:$B$263, 0)), "")))</f>
        <v/>
      </c>
      <c r="AO1059" s="28" t="str">
        <f t="shared" si="125"/>
        <v/>
      </c>
      <c r="AQ1059" s="106" t="str">
        <f t="shared" si="123"/>
        <v/>
      </c>
      <c r="AR1059" s="109" t="str">
        <f t="shared" si="126"/>
        <v/>
      </c>
      <c r="AT1059" s="134"/>
      <c r="AU1059" s="135"/>
      <c r="AV1059" s="135"/>
      <c r="AW1059" s="115"/>
    </row>
    <row r="1060" spans="34:49" ht="15" hidden="1" customHeight="1" x14ac:dyDescent="0.25">
      <c r="AH1060" s="28">
        <v>38</v>
      </c>
      <c r="AJ1060" s="101" t="str">
        <f t="shared" si="122"/>
        <v/>
      </c>
      <c r="AL1060" s="101" t="str">
        <f t="shared" si="124"/>
        <v/>
      </c>
      <c r="AM1060" s="28" t="str">
        <f>IF($AL1060="", "", IF(IFERROR(INDEX('Training &amp; Accreditation Items'!$F$11:$F$263, MATCH(IFERROR(INDEX($C$11:$C$263, MATCH($AH1060, $Z$11:$Z$263, 0)), ""), 'Training &amp; Accreditation Items'!$B$11:$B$263, 0)), "")="", "None", IFERROR(INDEX('Training &amp; Accreditation Items'!$F$11:$F$263, MATCH(IFERROR(INDEX($C$11:$C$263, MATCH($AH1060, $Z$11:$Z$263, 0)), ""), 'Training &amp; Accreditation Items'!$B$11:$B$263, 0)), "")))</f>
        <v/>
      </c>
      <c r="AO1060" s="28" t="str">
        <f t="shared" si="125"/>
        <v/>
      </c>
      <c r="AQ1060" s="106" t="str">
        <f t="shared" si="123"/>
        <v/>
      </c>
      <c r="AR1060" s="109" t="str">
        <f t="shared" si="126"/>
        <v/>
      </c>
      <c r="AT1060" s="134"/>
      <c r="AU1060" s="135"/>
      <c r="AV1060" s="135"/>
      <c r="AW1060" s="115"/>
    </row>
    <row r="1061" spans="34:49" ht="15" hidden="1" customHeight="1" x14ac:dyDescent="0.25">
      <c r="AH1061" s="28">
        <v>39</v>
      </c>
      <c r="AJ1061" s="101" t="str">
        <f t="shared" si="122"/>
        <v/>
      </c>
      <c r="AL1061" s="101" t="str">
        <f t="shared" si="124"/>
        <v/>
      </c>
      <c r="AM1061" s="28" t="str">
        <f>IF($AL1061="", "", IF(IFERROR(INDEX('Training &amp; Accreditation Items'!$F$11:$F$263, MATCH(IFERROR(INDEX($C$11:$C$263, MATCH($AH1061, $Z$11:$Z$263, 0)), ""), 'Training &amp; Accreditation Items'!$B$11:$B$263, 0)), "")="", "None", IFERROR(INDEX('Training &amp; Accreditation Items'!$F$11:$F$263, MATCH(IFERROR(INDEX($C$11:$C$263, MATCH($AH1061, $Z$11:$Z$263, 0)), ""), 'Training &amp; Accreditation Items'!$B$11:$B$263, 0)), "")))</f>
        <v/>
      </c>
      <c r="AO1061" s="28" t="str">
        <f t="shared" si="125"/>
        <v/>
      </c>
      <c r="AQ1061" s="106" t="str">
        <f t="shared" si="123"/>
        <v/>
      </c>
      <c r="AR1061" s="109" t="str">
        <f t="shared" si="126"/>
        <v/>
      </c>
      <c r="AT1061" s="134"/>
      <c r="AU1061" s="135"/>
      <c r="AV1061" s="135"/>
      <c r="AW1061" s="115"/>
    </row>
    <row r="1062" spans="34:49" ht="15" hidden="1" customHeight="1" x14ac:dyDescent="0.25">
      <c r="AH1062" s="28">
        <v>40</v>
      </c>
      <c r="AJ1062" s="101" t="str">
        <f t="shared" si="122"/>
        <v/>
      </c>
      <c r="AL1062" s="101" t="str">
        <f t="shared" si="124"/>
        <v/>
      </c>
      <c r="AM1062" s="28" t="str">
        <f>IF($AL1062="", "", IF(IFERROR(INDEX('Training &amp; Accreditation Items'!$F$11:$F$263, MATCH(IFERROR(INDEX($C$11:$C$263, MATCH($AH1062, $Z$11:$Z$263, 0)), ""), 'Training &amp; Accreditation Items'!$B$11:$B$263, 0)), "")="", "None", IFERROR(INDEX('Training &amp; Accreditation Items'!$F$11:$F$263, MATCH(IFERROR(INDEX($C$11:$C$263, MATCH($AH1062, $Z$11:$Z$263, 0)), ""), 'Training &amp; Accreditation Items'!$B$11:$B$263, 0)), "")))</f>
        <v/>
      </c>
      <c r="AO1062" s="28" t="str">
        <f t="shared" si="125"/>
        <v/>
      </c>
      <c r="AQ1062" s="106" t="str">
        <f t="shared" si="123"/>
        <v/>
      </c>
      <c r="AR1062" s="109" t="str">
        <f t="shared" si="126"/>
        <v/>
      </c>
      <c r="AT1062" s="134"/>
      <c r="AU1062" s="135"/>
      <c r="AV1062" s="135"/>
      <c r="AW1062" s="115"/>
    </row>
    <row r="1063" spans="34:49" ht="15" hidden="1" customHeight="1" x14ac:dyDescent="0.25">
      <c r="AH1063" s="28">
        <v>41</v>
      </c>
      <c r="AJ1063" s="101" t="str">
        <f t="shared" si="122"/>
        <v/>
      </c>
      <c r="AL1063" s="101" t="str">
        <f t="shared" si="124"/>
        <v/>
      </c>
      <c r="AM1063" s="28" t="str">
        <f>IF($AL1063="", "", IF(IFERROR(INDEX('Training &amp; Accreditation Items'!$F$11:$F$263, MATCH(IFERROR(INDEX($C$11:$C$263, MATCH($AH1063, $Z$11:$Z$263, 0)), ""), 'Training &amp; Accreditation Items'!$B$11:$B$263, 0)), "")="", "None", IFERROR(INDEX('Training &amp; Accreditation Items'!$F$11:$F$263, MATCH(IFERROR(INDEX($C$11:$C$263, MATCH($AH1063, $Z$11:$Z$263, 0)), ""), 'Training &amp; Accreditation Items'!$B$11:$B$263, 0)), "")))</f>
        <v/>
      </c>
      <c r="AO1063" s="28" t="str">
        <f t="shared" si="125"/>
        <v/>
      </c>
      <c r="AQ1063" s="106" t="str">
        <f t="shared" si="123"/>
        <v/>
      </c>
      <c r="AR1063" s="109" t="str">
        <f t="shared" si="126"/>
        <v/>
      </c>
      <c r="AT1063" s="134"/>
      <c r="AU1063" s="135"/>
      <c r="AV1063" s="135"/>
      <c r="AW1063" s="115"/>
    </row>
    <row r="1064" spans="34:49" ht="15" hidden="1" customHeight="1" x14ac:dyDescent="0.25">
      <c r="AH1064" s="28">
        <v>42</v>
      </c>
      <c r="AJ1064" s="101" t="str">
        <f t="shared" si="122"/>
        <v/>
      </c>
      <c r="AL1064" s="101" t="str">
        <f t="shared" si="124"/>
        <v/>
      </c>
      <c r="AM1064" s="28" t="str">
        <f>IF($AL1064="", "", IF(IFERROR(INDEX('Training &amp; Accreditation Items'!$F$11:$F$263, MATCH(IFERROR(INDEX($C$11:$C$263, MATCH($AH1064, $Z$11:$Z$263, 0)), ""), 'Training &amp; Accreditation Items'!$B$11:$B$263, 0)), "")="", "None", IFERROR(INDEX('Training &amp; Accreditation Items'!$F$11:$F$263, MATCH(IFERROR(INDEX($C$11:$C$263, MATCH($AH1064, $Z$11:$Z$263, 0)), ""), 'Training &amp; Accreditation Items'!$B$11:$B$263, 0)), "")))</f>
        <v/>
      </c>
      <c r="AO1064" s="28" t="str">
        <f t="shared" si="125"/>
        <v/>
      </c>
      <c r="AQ1064" s="106" t="str">
        <f t="shared" si="123"/>
        <v/>
      </c>
      <c r="AR1064" s="109" t="str">
        <f t="shared" si="126"/>
        <v/>
      </c>
      <c r="AT1064" s="134"/>
      <c r="AU1064" s="135"/>
      <c r="AV1064" s="135"/>
      <c r="AW1064" s="115"/>
    </row>
    <row r="1065" spans="34:49" ht="15" hidden="1" customHeight="1" x14ac:dyDescent="0.25">
      <c r="AH1065" s="28">
        <v>43</v>
      </c>
      <c r="AJ1065" s="101" t="str">
        <f t="shared" si="122"/>
        <v/>
      </c>
      <c r="AL1065" s="101" t="str">
        <f t="shared" si="124"/>
        <v/>
      </c>
      <c r="AM1065" s="28" t="str">
        <f>IF($AL1065="", "", IF(IFERROR(INDEX('Training &amp; Accreditation Items'!$F$11:$F$263, MATCH(IFERROR(INDEX($C$11:$C$263, MATCH($AH1065, $Z$11:$Z$263, 0)), ""), 'Training &amp; Accreditation Items'!$B$11:$B$263, 0)), "")="", "None", IFERROR(INDEX('Training &amp; Accreditation Items'!$F$11:$F$263, MATCH(IFERROR(INDEX($C$11:$C$263, MATCH($AH1065, $Z$11:$Z$263, 0)), ""), 'Training &amp; Accreditation Items'!$B$11:$B$263, 0)), "")))</f>
        <v/>
      </c>
      <c r="AO1065" s="28" t="str">
        <f t="shared" si="125"/>
        <v/>
      </c>
      <c r="AQ1065" s="106" t="str">
        <f t="shared" si="123"/>
        <v/>
      </c>
      <c r="AR1065" s="109" t="str">
        <f t="shared" si="126"/>
        <v/>
      </c>
      <c r="AT1065" s="134"/>
      <c r="AU1065" s="135"/>
      <c r="AV1065" s="135"/>
      <c r="AW1065" s="115"/>
    </row>
    <row r="1066" spans="34:49" ht="15" hidden="1" customHeight="1" x14ac:dyDescent="0.25">
      <c r="AH1066" s="28">
        <v>44</v>
      </c>
      <c r="AJ1066" s="101" t="str">
        <f t="shared" si="122"/>
        <v/>
      </c>
      <c r="AL1066" s="101" t="str">
        <f t="shared" si="124"/>
        <v/>
      </c>
      <c r="AM1066" s="28" t="str">
        <f>IF($AL1066="", "", IF(IFERROR(INDEX('Training &amp; Accreditation Items'!$F$11:$F$263, MATCH(IFERROR(INDEX($C$11:$C$263, MATCH($AH1066, $Z$11:$Z$263, 0)), ""), 'Training &amp; Accreditation Items'!$B$11:$B$263, 0)), "")="", "None", IFERROR(INDEX('Training &amp; Accreditation Items'!$F$11:$F$263, MATCH(IFERROR(INDEX($C$11:$C$263, MATCH($AH1066, $Z$11:$Z$263, 0)), ""), 'Training &amp; Accreditation Items'!$B$11:$B$263, 0)), "")))</f>
        <v/>
      </c>
      <c r="AO1066" s="28" t="str">
        <f t="shared" si="125"/>
        <v/>
      </c>
      <c r="AQ1066" s="106" t="str">
        <f t="shared" si="123"/>
        <v/>
      </c>
      <c r="AR1066" s="109" t="str">
        <f t="shared" si="126"/>
        <v/>
      </c>
      <c r="AT1066" s="134"/>
      <c r="AU1066" s="135"/>
      <c r="AV1066" s="135"/>
      <c r="AW1066" s="115"/>
    </row>
    <row r="1067" spans="34:49" ht="15" hidden="1" customHeight="1" x14ac:dyDescent="0.25">
      <c r="AH1067" s="28">
        <v>45</v>
      </c>
      <c r="AJ1067" s="101" t="str">
        <f t="shared" si="122"/>
        <v/>
      </c>
      <c r="AL1067" s="101" t="str">
        <f t="shared" si="124"/>
        <v/>
      </c>
      <c r="AM1067" s="28" t="str">
        <f>IF($AL1067="", "", IF(IFERROR(INDEX('Training &amp; Accreditation Items'!$F$11:$F$263, MATCH(IFERROR(INDEX($C$11:$C$263, MATCH($AH1067, $Z$11:$Z$263, 0)), ""), 'Training &amp; Accreditation Items'!$B$11:$B$263, 0)), "")="", "None", IFERROR(INDEX('Training &amp; Accreditation Items'!$F$11:$F$263, MATCH(IFERROR(INDEX($C$11:$C$263, MATCH($AH1067, $Z$11:$Z$263, 0)), ""), 'Training &amp; Accreditation Items'!$B$11:$B$263, 0)), "")))</f>
        <v/>
      </c>
      <c r="AO1067" s="28" t="str">
        <f t="shared" si="125"/>
        <v/>
      </c>
      <c r="AQ1067" s="106" t="str">
        <f t="shared" si="123"/>
        <v/>
      </c>
      <c r="AR1067" s="109" t="str">
        <f t="shared" si="126"/>
        <v/>
      </c>
      <c r="AT1067" s="134"/>
      <c r="AU1067" s="135"/>
      <c r="AV1067" s="135"/>
      <c r="AW1067" s="115"/>
    </row>
    <row r="1068" spans="34:49" ht="15" hidden="1" customHeight="1" x14ac:dyDescent="0.25">
      <c r="AH1068" s="28">
        <v>46</v>
      </c>
      <c r="AJ1068" s="101" t="str">
        <f t="shared" si="122"/>
        <v/>
      </c>
      <c r="AL1068" s="101" t="str">
        <f t="shared" si="124"/>
        <v/>
      </c>
      <c r="AM1068" s="28" t="str">
        <f>IF($AL1068="", "", IF(IFERROR(INDEX('Training &amp; Accreditation Items'!$F$11:$F$263, MATCH(IFERROR(INDEX($C$11:$C$263, MATCH($AH1068, $Z$11:$Z$263, 0)), ""), 'Training &amp; Accreditation Items'!$B$11:$B$263, 0)), "")="", "None", IFERROR(INDEX('Training &amp; Accreditation Items'!$F$11:$F$263, MATCH(IFERROR(INDEX($C$11:$C$263, MATCH($AH1068, $Z$11:$Z$263, 0)), ""), 'Training &amp; Accreditation Items'!$B$11:$B$263, 0)), "")))</f>
        <v/>
      </c>
      <c r="AO1068" s="28" t="str">
        <f t="shared" si="125"/>
        <v/>
      </c>
      <c r="AQ1068" s="106" t="str">
        <f t="shared" si="123"/>
        <v/>
      </c>
      <c r="AR1068" s="109" t="str">
        <f t="shared" si="126"/>
        <v/>
      </c>
      <c r="AT1068" s="134"/>
      <c r="AU1068" s="135"/>
      <c r="AV1068" s="135"/>
      <c r="AW1068" s="115"/>
    </row>
    <row r="1069" spans="34:49" ht="15" hidden="1" customHeight="1" x14ac:dyDescent="0.25">
      <c r="AH1069" s="28">
        <v>47</v>
      </c>
      <c r="AJ1069" s="101" t="str">
        <f t="shared" si="122"/>
        <v/>
      </c>
      <c r="AL1069" s="101" t="str">
        <f t="shared" si="124"/>
        <v/>
      </c>
      <c r="AM1069" s="28" t="str">
        <f>IF($AL1069="", "", IF(IFERROR(INDEX('Training &amp; Accreditation Items'!$F$11:$F$263, MATCH(IFERROR(INDEX($C$11:$C$263, MATCH($AH1069, $Z$11:$Z$263, 0)), ""), 'Training &amp; Accreditation Items'!$B$11:$B$263, 0)), "")="", "None", IFERROR(INDEX('Training &amp; Accreditation Items'!$F$11:$F$263, MATCH(IFERROR(INDEX($C$11:$C$263, MATCH($AH1069, $Z$11:$Z$263, 0)), ""), 'Training &amp; Accreditation Items'!$B$11:$B$263, 0)), "")))</f>
        <v/>
      </c>
      <c r="AO1069" s="28" t="str">
        <f t="shared" si="125"/>
        <v/>
      </c>
      <c r="AQ1069" s="106" t="str">
        <f t="shared" si="123"/>
        <v/>
      </c>
      <c r="AR1069" s="109" t="str">
        <f t="shared" si="126"/>
        <v/>
      </c>
      <c r="AT1069" s="134"/>
      <c r="AU1069" s="135"/>
      <c r="AV1069" s="135"/>
      <c r="AW1069" s="115"/>
    </row>
    <row r="1070" spans="34:49" ht="15" hidden="1" customHeight="1" x14ac:dyDescent="0.25">
      <c r="AH1070" s="28">
        <v>48</v>
      </c>
      <c r="AJ1070" s="101" t="str">
        <f t="shared" si="122"/>
        <v/>
      </c>
      <c r="AL1070" s="101" t="str">
        <f t="shared" si="124"/>
        <v/>
      </c>
      <c r="AM1070" s="28" t="str">
        <f>IF($AL1070="", "", IF(IFERROR(INDEX('Training &amp; Accreditation Items'!$F$11:$F$263, MATCH(IFERROR(INDEX($C$11:$C$263, MATCH($AH1070, $Z$11:$Z$263, 0)), ""), 'Training &amp; Accreditation Items'!$B$11:$B$263, 0)), "")="", "None", IFERROR(INDEX('Training &amp; Accreditation Items'!$F$11:$F$263, MATCH(IFERROR(INDEX($C$11:$C$263, MATCH($AH1070, $Z$11:$Z$263, 0)), ""), 'Training &amp; Accreditation Items'!$B$11:$B$263, 0)), "")))</f>
        <v/>
      </c>
      <c r="AO1070" s="28" t="str">
        <f t="shared" si="125"/>
        <v/>
      </c>
      <c r="AQ1070" s="106" t="str">
        <f t="shared" si="123"/>
        <v/>
      </c>
      <c r="AR1070" s="109" t="str">
        <f t="shared" si="126"/>
        <v/>
      </c>
      <c r="AT1070" s="134"/>
      <c r="AU1070" s="135"/>
      <c r="AV1070" s="135"/>
      <c r="AW1070" s="115"/>
    </row>
    <row r="1071" spans="34:49" ht="15" hidden="1" customHeight="1" x14ac:dyDescent="0.25">
      <c r="AH1071" s="28">
        <v>49</v>
      </c>
      <c r="AJ1071" s="101" t="str">
        <f t="shared" si="122"/>
        <v/>
      </c>
      <c r="AL1071" s="101" t="str">
        <f t="shared" si="124"/>
        <v/>
      </c>
      <c r="AM1071" s="28" t="str">
        <f>IF($AL1071="", "", IF(IFERROR(INDEX('Training &amp; Accreditation Items'!$F$11:$F$263, MATCH(IFERROR(INDEX($C$11:$C$263, MATCH($AH1071, $Z$11:$Z$263, 0)), ""), 'Training &amp; Accreditation Items'!$B$11:$B$263, 0)), "")="", "None", IFERROR(INDEX('Training &amp; Accreditation Items'!$F$11:$F$263, MATCH(IFERROR(INDEX($C$11:$C$263, MATCH($AH1071, $Z$11:$Z$263, 0)), ""), 'Training &amp; Accreditation Items'!$B$11:$B$263, 0)), "")))</f>
        <v/>
      </c>
      <c r="AO1071" s="28" t="str">
        <f t="shared" si="125"/>
        <v/>
      </c>
      <c r="AQ1071" s="106" t="str">
        <f t="shared" si="123"/>
        <v/>
      </c>
      <c r="AR1071" s="109" t="str">
        <f t="shared" si="126"/>
        <v/>
      </c>
      <c r="AT1071" s="134"/>
      <c r="AU1071" s="135"/>
      <c r="AV1071" s="135"/>
      <c r="AW1071" s="115"/>
    </row>
    <row r="1072" spans="34:49" ht="15" hidden="1" customHeight="1" x14ac:dyDescent="0.25">
      <c r="AH1072" s="28">
        <v>50</v>
      </c>
      <c r="AJ1072" s="101" t="str">
        <f t="shared" si="122"/>
        <v/>
      </c>
      <c r="AL1072" s="101" t="str">
        <f t="shared" si="124"/>
        <v/>
      </c>
      <c r="AM1072" s="28" t="str">
        <f>IF($AL1072="", "", IF(IFERROR(INDEX('Training &amp; Accreditation Items'!$F$11:$F$263, MATCH(IFERROR(INDEX($C$11:$C$263, MATCH($AH1072, $Z$11:$Z$263, 0)), ""), 'Training &amp; Accreditation Items'!$B$11:$B$263, 0)), "")="", "None", IFERROR(INDEX('Training &amp; Accreditation Items'!$F$11:$F$263, MATCH(IFERROR(INDEX($C$11:$C$263, MATCH($AH1072, $Z$11:$Z$263, 0)), ""), 'Training &amp; Accreditation Items'!$B$11:$B$263, 0)), "")))</f>
        <v/>
      </c>
      <c r="AO1072" s="28" t="str">
        <f t="shared" si="125"/>
        <v/>
      </c>
      <c r="AQ1072" s="106" t="str">
        <f t="shared" si="123"/>
        <v/>
      </c>
      <c r="AR1072" s="109" t="str">
        <f t="shared" si="126"/>
        <v/>
      </c>
      <c r="AT1072" s="134"/>
      <c r="AU1072" s="135"/>
      <c r="AV1072" s="135"/>
      <c r="AW1072" s="115"/>
    </row>
    <row r="1073" spans="34:49" ht="15" hidden="1" customHeight="1" x14ac:dyDescent="0.25">
      <c r="AH1073" s="28">
        <v>51</v>
      </c>
      <c r="AJ1073" s="101" t="str">
        <f t="shared" si="122"/>
        <v/>
      </c>
      <c r="AL1073" s="101" t="str">
        <f t="shared" si="124"/>
        <v/>
      </c>
      <c r="AM1073" s="28" t="str">
        <f>IF($AL1073="", "", IF(IFERROR(INDEX('Training &amp; Accreditation Items'!$F$11:$F$263, MATCH(IFERROR(INDEX($C$11:$C$263, MATCH($AH1073, $Z$11:$Z$263, 0)), ""), 'Training &amp; Accreditation Items'!$B$11:$B$263, 0)), "")="", "None", IFERROR(INDEX('Training &amp; Accreditation Items'!$F$11:$F$263, MATCH(IFERROR(INDEX($C$11:$C$263, MATCH($AH1073, $Z$11:$Z$263, 0)), ""), 'Training &amp; Accreditation Items'!$B$11:$B$263, 0)), "")))</f>
        <v/>
      </c>
      <c r="AO1073" s="28" t="str">
        <f t="shared" si="125"/>
        <v/>
      </c>
      <c r="AQ1073" s="106" t="str">
        <f t="shared" si="123"/>
        <v/>
      </c>
      <c r="AR1073" s="109" t="str">
        <f t="shared" si="126"/>
        <v/>
      </c>
      <c r="AT1073" s="134"/>
      <c r="AU1073" s="135"/>
      <c r="AV1073" s="135"/>
      <c r="AW1073" s="115"/>
    </row>
    <row r="1074" spans="34:49" ht="15" hidden="1" customHeight="1" x14ac:dyDescent="0.25">
      <c r="AH1074" s="28">
        <v>52</v>
      </c>
      <c r="AJ1074" s="101" t="str">
        <f t="shared" si="122"/>
        <v/>
      </c>
      <c r="AL1074" s="101" t="str">
        <f t="shared" si="124"/>
        <v/>
      </c>
      <c r="AM1074" s="28" t="str">
        <f>IF($AL1074="", "", IF(IFERROR(INDEX('Training &amp; Accreditation Items'!$F$11:$F$263, MATCH(IFERROR(INDEX($C$11:$C$263, MATCH($AH1074, $Z$11:$Z$263, 0)), ""), 'Training &amp; Accreditation Items'!$B$11:$B$263, 0)), "")="", "None", IFERROR(INDEX('Training &amp; Accreditation Items'!$F$11:$F$263, MATCH(IFERROR(INDEX($C$11:$C$263, MATCH($AH1074, $Z$11:$Z$263, 0)), ""), 'Training &amp; Accreditation Items'!$B$11:$B$263, 0)), "")))</f>
        <v/>
      </c>
      <c r="AO1074" s="28" t="str">
        <f t="shared" si="125"/>
        <v/>
      </c>
      <c r="AQ1074" s="106" t="str">
        <f t="shared" si="123"/>
        <v/>
      </c>
      <c r="AR1074" s="109" t="str">
        <f t="shared" si="126"/>
        <v/>
      </c>
      <c r="AT1074" s="134"/>
      <c r="AU1074" s="135"/>
      <c r="AV1074" s="135"/>
      <c r="AW1074" s="115"/>
    </row>
    <row r="1075" spans="34:49" ht="15" hidden="1" customHeight="1" x14ac:dyDescent="0.25">
      <c r="AH1075" s="28">
        <v>53</v>
      </c>
      <c r="AJ1075" s="101" t="str">
        <f t="shared" si="122"/>
        <v/>
      </c>
      <c r="AL1075" s="101" t="str">
        <f t="shared" si="124"/>
        <v/>
      </c>
      <c r="AM1075" s="28" t="str">
        <f>IF($AL1075="", "", IF(IFERROR(INDEX('Training &amp; Accreditation Items'!$F$11:$F$263, MATCH(IFERROR(INDEX($C$11:$C$263, MATCH($AH1075, $Z$11:$Z$263, 0)), ""), 'Training &amp; Accreditation Items'!$B$11:$B$263, 0)), "")="", "None", IFERROR(INDEX('Training &amp; Accreditation Items'!$F$11:$F$263, MATCH(IFERROR(INDEX($C$11:$C$263, MATCH($AH1075, $Z$11:$Z$263, 0)), ""), 'Training &amp; Accreditation Items'!$B$11:$B$263, 0)), "")))</f>
        <v/>
      </c>
      <c r="AO1075" s="28" t="str">
        <f t="shared" si="125"/>
        <v/>
      </c>
      <c r="AQ1075" s="106" t="str">
        <f t="shared" si="123"/>
        <v/>
      </c>
      <c r="AR1075" s="109" t="str">
        <f t="shared" si="126"/>
        <v/>
      </c>
      <c r="AT1075" s="134"/>
      <c r="AU1075" s="135"/>
      <c r="AV1075" s="135"/>
      <c r="AW1075" s="115"/>
    </row>
    <row r="1076" spans="34:49" ht="15" hidden="1" customHeight="1" x14ac:dyDescent="0.25">
      <c r="AH1076" s="28">
        <v>54</v>
      </c>
      <c r="AJ1076" s="101" t="str">
        <f t="shared" si="122"/>
        <v/>
      </c>
      <c r="AL1076" s="101" t="str">
        <f t="shared" si="124"/>
        <v/>
      </c>
      <c r="AM1076" s="28" t="str">
        <f>IF($AL1076="", "", IF(IFERROR(INDEX('Training &amp; Accreditation Items'!$F$11:$F$263, MATCH(IFERROR(INDEX($C$11:$C$263, MATCH($AH1076, $Z$11:$Z$263, 0)), ""), 'Training &amp; Accreditation Items'!$B$11:$B$263, 0)), "")="", "None", IFERROR(INDEX('Training &amp; Accreditation Items'!$F$11:$F$263, MATCH(IFERROR(INDEX($C$11:$C$263, MATCH($AH1076, $Z$11:$Z$263, 0)), ""), 'Training &amp; Accreditation Items'!$B$11:$B$263, 0)), "")))</f>
        <v/>
      </c>
      <c r="AO1076" s="28" t="str">
        <f t="shared" si="125"/>
        <v/>
      </c>
      <c r="AQ1076" s="106" t="str">
        <f t="shared" si="123"/>
        <v/>
      </c>
      <c r="AR1076" s="109" t="str">
        <f t="shared" si="126"/>
        <v/>
      </c>
      <c r="AT1076" s="134"/>
      <c r="AU1076" s="135"/>
      <c r="AV1076" s="135"/>
      <c r="AW1076" s="115"/>
    </row>
    <row r="1077" spans="34:49" ht="15" hidden="1" customHeight="1" x14ac:dyDescent="0.25">
      <c r="AH1077" s="28">
        <v>55</v>
      </c>
      <c r="AJ1077" s="101" t="str">
        <f t="shared" si="122"/>
        <v/>
      </c>
      <c r="AL1077" s="101" t="str">
        <f t="shared" si="124"/>
        <v/>
      </c>
      <c r="AM1077" s="28" t="str">
        <f>IF($AL1077="", "", IF(IFERROR(INDEX('Training &amp; Accreditation Items'!$F$11:$F$263, MATCH(IFERROR(INDEX($C$11:$C$263, MATCH($AH1077, $Z$11:$Z$263, 0)), ""), 'Training &amp; Accreditation Items'!$B$11:$B$263, 0)), "")="", "None", IFERROR(INDEX('Training &amp; Accreditation Items'!$F$11:$F$263, MATCH(IFERROR(INDEX($C$11:$C$263, MATCH($AH1077, $Z$11:$Z$263, 0)), ""), 'Training &amp; Accreditation Items'!$B$11:$B$263, 0)), "")))</f>
        <v/>
      </c>
      <c r="AO1077" s="28" t="str">
        <f t="shared" si="125"/>
        <v/>
      </c>
      <c r="AQ1077" s="106" t="str">
        <f t="shared" si="123"/>
        <v/>
      </c>
      <c r="AR1077" s="109" t="str">
        <f t="shared" si="126"/>
        <v/>
      </c>
      <c r="AT1077" s="134"/>
      <c r="AU1077" s="135"/>
      <c r="AV1077" s="135"/>
      <c r="AW1077" s="115"/>
    </row>
    <row r="1078" spans="34:49" ht="15" hidden="1" customHeight="1" x14ac:dyDescent="0.25">
      <c r="AH1078" s="28">
        <v>56</v>
      </c>
      <c r="AJ1078" s="101" t="str">
        <f t="shared" si="122"/>
        <v/>
      </c>
      <c r="AL1078" s="101" t="str">
        <f t="shared" si="124"/>
        <v/>
      </c>
      <c r="AM1078" s="28" t="str">
        <f>IF($AL1078="", "", IF(IFERROR(INDEX('Training &amp; Accreditation Items'!$F$11:$F$263, MATCH(IFERROR(INDEX($C$11:$C$263, MATCH($AH1078, $Z$11:$Z$263, 0)), ""), 'Training &amp; Accreditation Items'!$B$11:$B$263, 0)), "")="", "None", IFERROR(INDEX('Training &amp; Accreditation Items'!$F$11:$F$263, MATCH(IFERROR(INDEX($C$11:$C$263, MATCH($AH1078, $Z$11:$Z$263, 0)), ""), 'Training &amp; Accreditation Items'!$B$11:$B$263, 0)), "")))</f>
        <v/>
      </c>
      <c r="AO1078" s="28" t="str">
        <f t="shared" si="125"/>
        <v/>
      </c>
      <c r="AQ1078" s="106" t="str">
        <f t="shared" si="123"/>
        <v/>
      </c>
      <c r="AR1078" s="109" t="str">
        <f t="shared" si="126"/>
        <v/>
      </c>
      <c r="AT1078" s="134"/>
      <c r="AU1078" s="135"/>
      <c r="AV1078" s="135"/>
      <c r="AW1078" s="115"/>
    </row>
    <row r="1079" spans="34:49" ht="15" hidden="1" customHeight="1" x14ac:dyDescent="0.25">
      <c r="AH1079" s="28">
        <v>57</v>
      </c>
      <c r="AJ1079" s="101" t="str">
        <f t="shared" si="122"/>
        <v/>
      </c>
      <c r="AL1079" s="101" t="str">
        <f t="shared" si="124"/>
        <v/>
      </c>
      <c r="AM1079" s="28" t="str">
        <f>IF($AL1079="", "", IF(IFERROR(INDEX('Training &amp; Accreditation Items'!$F$11:$F$263, MATCH(IFERROR(INDEX($C$11:$C$263, MATCH($AH1079, $Z$11:$Z$263, 0)), ""), 'Training &amp; Accreditation Items'!$B$11:$B$263, 0)), "")="", "None", IFERROR(INDEX('Training &amp; Accreditation Items'!$F$11:$F$263, MATCH(IFERROR(INDEX($C$11:$C$263, MATCH($AH1079, $Z$11:$Z$263, 0)), ""), 'Training &amp; Accreditation Items'!$B$11:$B$263, 0)), "")))</f>
        <v/>
      </c>
      <c r="AO1079" s="28" t="str">
        <f t="shared" si="125"/>
        <v/>
      </c>
      <c r="AQ1079" s="106" t="str">
        <f t="shared" si="123"/>
        <v/>
      </c>
      <c r="AR1079" s="109" t="str">
        <f t="shared" si="126"/>
        <v/>
      </c>
      <c r="AT1079" s="134"/>
      <c r="AU1079" s="135"/>
      <c r="AV1079" s="135"/>
      <c r="AW1079" s="115"/>
    </row>
    <row r="1080" spans="34:49" ht="15" hidden="1" customHeight="1" x14ac:dyDescent="0.25">
      <c r="AH1080" s="28">
        <v>58</v>
      </c>
      <c r="AJ1080" s="101" t="str">
        <f t="shared" si="122"/>
        <v/>
      </c>
      <c r="AL1080" s="101" t="str">
        <f t="shared" si="124"/>
        <v/>
      </c>
      <c r="AM1080" s="28" t="str">
        <f>IF($AL1080="", "", IF(IFERROR(INDEX('Training &amp; Accreditation Items'!$F$11:$F$263, MATCH(IFERROR(INDEX($C$11:$C$263, MATCH($AH1080, $Z$11:$Z$263, 0)), ""), 'Training &amp; Accreditation Items'!$B$11:$B$263, 0)), "")="", "None", IFERROR(INDEX('Training &amp; Accreditation Items'!$F$11:$F$263, MATCH(IFERROR(INDEX($C$11:$C$263, MATCH($AH1080, $Z$11:$Z$263, 0)), ""), 'Training &amp; Accreditation Items'!$B$11:$B$263, 0)), "")))</f>
        <v/>
      </c>
      <c r="AO1080" s="28" t="str">
        <f t="shared" si="125"/>
        <v/>
      </c>
      <c r="AQ1080" s="106" t="str">
        <f t="shared" si="123"/>
        <v/>
      </c>
      <c r="AR1080" s="109" t="str">
        <f t="shared" si="126"/>
        <v/>
      </c>
      <c r="AT1080" s="134"/>
      <c r="AU1080" s="135"/>
      <c r="AV1080" s="135"/>
      <c r="AW1080" s="115"/>
    </row>
    <row r="1081" spans="34:49" ht="15" hidden="1" customHeight="1" x14ac:dyDescent="0.25">
      <c r="AH1081" s="28">
        <v>59</v>
      </c>
      <c r="AJ1081" s="101" t="str">
        <f t="shared" si="122"/>
        <v/>
      </c>
      <c r="AL1081" s="101" t="str">
        <f t="shared" si="124"/>
        <v/>
      </c>
      <c r="AM1081" s="28" t="str">
        <f>IF($AL1081="", "", IF(IFERROR(INDEX('Training &amp; Accreditation Items'!$F$11:$F$263, MATCH(IFERROR(INDEX($C$11:$C$263, MATCH($AH1081, $Z$11:$Z$263, 0)), ""), 'Training &amp; Accreditation Items'!$B$11:$B$263, 0)), "")="", "None", IFERROR(INDEX('Training &amp; Accreditation Items'!$F$11:$F$263, MATCH(IFERROR(INDEX($C$11:$C$263, MATCH($AH1081, $Z$11:$Z$263, 0)), ""), 'Training &amp; Accreditation Items'!$B$11:$B$263, 0)), "")))</f>
        <v/>
      </c>
      <c r="AO1081" s="28" t="str">
        <f t="shared" si="125"/>
        <v/>
      </c>
      <c r="AQ1081" s="106" t="str">
        <f t="shared" si="123"/>
        <v/>
      </c>
      <c r="AR1081" s="109" t="str">
        <f t="shared" si="126"/>
        <v/>
      </c>
      <c r="AT1081" s="134"/>
      <c r="AU1081" s="135"/>
      <c r="AV1081" s="135"/>
      <c r="AW1081" s="115"/>
    </row>
    <row r="1082" spans="34:49" ht="15" hidden="1" customHeight="1" x14ac:dyDescent="0.25">
      <c r="AH1082" s="28">
        <v>60</v>
      </c>
      <c r="AJ1082" s="101" t="str">
        <f t="shared" si="122"/>
        <v/>
      </c>
      <c r="AL1082" s="101" t="str">
        <f t="shared" si="124"/>
        <v/>
      </c>
      <c r="AM1082" s="28" t="str">
        <f>IF($AL1082="", "", IF(IFERROR(INDEX('Training &amp; Accreditation Items'!$F$11:$F$263, MATCH(IFERROR(INDEX($C$11:$C$263, MATCH($AH1082, $Z$11:$Z$263, 0)), ""), 'Training &amp; Accreditation Items'!$B$11:$B$263, 0)), "")="", "None", IFERROR(INDEX('Training &amp; Accreditation Items'!$F$11:$F$263, MATCH(IFERROR(INDEX($C$11:$C$263, MATCH($AH1082, $Z$11:$Z$263, 0)), ""), 'Training &amp; Accreditation Items'!$B$11:$B$263, 0)), "")))</f>
        <v/>
      </c>
      <c r="AO1082" s="28" t="str">
        <f t="shared" si="125"/>
        <v/>
      </c>
      <c r="AQ1082" s="106" t="str">
        <f t="shared" si="123"/>
        <v/>
      </c>
      <c r="AR1082" s="109" t="str">
        <f t="shared" si="126"/>
        <v/>
      </c>
      <c r="AT1082" s="134"/>
      <c r="AU1082" s="135"/>
      <c r="AV1082" s="135"/>
      <c r="AW1082" s="115"/>
    </row>
    <row r="1083" spans="34:49" ht="15" hidden="1" customHeight="1" x14ac:dyDescent="0.25">
      <c r="AH1083" s="28">
        <v>61</v>
      </c>
      <c r="AJ1083" s="101" t="str">
        <f t="shared" si="122"/>
        <v/>
      </c>
      <c r="AL1083" s="101" t="str">
        <f t="shared" si="124"/>
        <v/>
      </c>
      <c r="AM1083" s="28" t="str">
        <f>IF($AL1083="", "", IF(IFERROR(INDEX('Training &amp; Accreditation Items'!$F$11:$F$263, MATCH(IFERROR(INDEX($C$11:$C$263, MATCH($AH1083, $Z$11:$Z$263, 0)), ""), 'Training &amp; Accreditation Items'!$B$11:$B$263, 0)), "")="", "None", IFERROR(INDEX('Training &amp; Accreditation Items'!$F$11:$F$263, MATCH(IFERROR(INDEX($C$11:$C$263, MATCH($AH1083, $Z$11:$Z$263, 0)), ""), 'Training &amp; Accreditation Items'!$B$11:$B$263, 0)), "")))</f>
        <v/>
      </c>
      <c r="AO1083" s="28" t="str">
        <f t="shared" si="125"/>
        <v/>
      </c>
      <c r="AQ1083" s="106" t="str">
        <f t="shared" si="123"/>
        <v/>
      </c>
      <c r="AR1083" s="109" t="str">
        <f t="shared" si="126"/>
        <v/>
      </c>
      <c r="AT1083" s="134"/>
      <c r="AU1083" s="135"/>
      <c r="AV1083" s="135"/>
      <c r="AW1083" s="115"/>
    </row>
    <row r="1084" spans="34:49" ht="15" hidden="1" customHeight="1" x14ac:dyDescent="0.25">
      <c r="AH1084" s="28">
        <v>62</v>
      </c>
      <c r="AJ1084" s="101" t="str">
        <f t="shared" si="122"/>
        <v/>
      </c>
      <c r="AL1084" s="101" t="str">
        <f t="shared" si="124"/>
        <v/>
      </c>
      <c r="AM1084" s="28" t="str">
        <f>IF($AL1084="", "", IF(IFERROR(INDEX('Training &amp; Accreditation Items'!$F$11:$F$263, MATCH(IFERROR(INDEX($C$11:$C$263, MATCH($AH1084, $Z$11:$Z$263, 0)), ""), 'Training &amp; Accreditation Items'!$B$11:$B$263, 0)), "")="", "None", IFERROR(INDEX('Training &amp; Accreditation Items'!$F$11:$F$263, MATCH(IFERROR(INDEX($C$11:$C$263, MATCH($AH1084, $Z$11:$Z$263, 0)), ""), 'Training &amp; Accreditation Items'!$B$11:$B$263, 0)), "")))</f>
        <v/>
      </c>
      <c r="AO1084" s="28" t="str">
        <f t="shared" si="125"/>
        <v/>
      </c>
      <c r="AQ1084" s="106" t="str">
        <f t="shared" si="123"/>
        <v/>
      </c>
      <c r="AR1084" s="109" t="str">
        <f t="shared" si="126"/>
        <v/>
      </c>
      <c r="AT1084" s="134"/>
      <c r="AU1084" s="135"/>
      <c r="AV1084" s="135"/>
      <c r="AW1084" s="115"/>
    </row>
    <row r="1085" spans="34:49" ht="15" hidden="1" customHeight="1" x14ac:dyDescent="0.25">
      <c r="AH1085" s="28">
        <v>63</v>
      </c>
      <c r="AJ1085" s="101" t="str">
        <f t="shared" si="122"/>
        <v/>
      </c>
      <c r="AL1085" s="101" t="str">
        <f t="shared" si="124"/>
        <v/>
      </c>
      <c r="AM1085" s="28" t="str">
        <f>IF($AL1085="", "", IF(IFERROR(INDEX('Training &amp; Accreditation Items'!$F$11:$F$263, MATCH(IFERROR(INDEX($C$11:$C$263, MATCH($AH1085, $Z$11:$Z$263, 0)), ""), 'Training &amp; Accreditation Items'!$B$11:$B$263, 0)), "")="", "None", IFERROR(INDEX('Training &amp; Accreditation Items'!$F$11:$F$263, MATCH(IFERROR(INDEX($C$11:$C$263, MATCH($AH1085, $Z$11:$Z$263, 0)), ""), 'Training &amp; Accreditation Items'!$B$11:$B$263, 0)), "")))</f>
        <v/>
      </c>
      <c r="AO1085" s="28" t="str">
        <f t="shared" si="125"/>
        <v/>
      </c>
      <c r="AQ1085" s="106" t="str">
        <f t="shared" si="123"/>
        <v/>
      </c>
      <c r="AR1085" s="109" t="str">
        <f t="shared" si="126"/>
        <v/>
      </c>
      <c r="AT1085" s="134"/>
      <c r="AU1085" s="135"/>
      <c r="AV1085" s="135"/>
      <c r="AW1085" s="115"/>
    </row>
    <row r="1086" spans="34:49" ht="15" hidden="1" customHeight="1" x14ac:dyDescent="0.25">
      <c r="AH1086" s="28">
        <v>64</v>
      </c>
      <c r="AJ1086" s="101" t="str">
        <f t="shared" si="122"/>
        <v/>
      </c>
      <c r="AL1086" s="101" t="str">
        <f t="shared" si="124"/>
        <v/>
      </c>
      <c r="AM1086" s="28" t="str">
        <f>IF($AL1086="", "", IF(IFERROR(INDEX('Training &amp; Accreditation Items'!$F$11:$F$263, MATCH(IFERROR(INDEX($C$11:$C$263, MATCH($AH1086, $Z$11:$Z$263, 0)), ""), 'Training &amp; Accreditation Items'!$B$11:$B$263, 0)), "")="", "None", IFERROR(INDEX('Training &amp; Accreditation Items'!$F$11:$F$263, MATCH(IFERROR(INDEX($C$11:$C$263, MATCH($AH1086, $Z$11:$Z$263, 0)), ""), 'Training &amp; Accreditation Items'!$B$11:$B$263, 0)), "")))</f>
        <v/>
      </c>
      <c r="AO1086" s="28" t="str">
        <f t="shared" si="125"/>
        <v/>
      </c>
      <c r="AQ1086" s="106" t="str">
        <f t="shared" si="123"/>
        <v/>
      </c>
      <c r="AR1086" s="109" t="str">
        <f t="shared" si="126"/>
        <v/>
      </c>
      <c r="AT1086" s="134"/>
      <c r="AU1086" s="135"/>
      <c r="AV1086" s="135"/>
      <c r="AW1086" s="115"/>
    </row>
    <row r="1087" spans="34:49" ht="15" hidden="1" customHeight="1" x14ac:dyDescent="0.25">
      <c r="AH1087" s="28">
        <v>65</v>
      </c>
      <c r="AJ1087" s="101" t="str">
        <f t="shared" ref="AJ1087:AJ1150" si="127">IF(AJ834="", "", DATE(YEAR($AJ75), MONTH(AJ834)+$X75, DAY(AJ834)))</f>
        <v/>
      </c>
      <c r="AL1087" s="101" t="str">
        <f t="shared" si="124"/>
        <v/>
      </c>
      <c r="AM1087" s="28" t="str">
        <f>IF($AL1087="", "", IF(IFERROR(INDEX('Training &amp; Accreditation Items'!$F$11:$F$263, MATCH(IFERROR(INDEX($C$11:$C$263, MATCH($AH1087, $Z$11:$Z$263, 0)), ""), 'Training &amp; Accreditation Items'!$B$11:$B$263, 0)), "")="", "None", IFERROR(INDEX('Training &amp; Accreditation Items'!$F$11:$F$263, MATCH(IFERROR(INDEX($C$11:$C$263, MATCH($AH1087, $Z$11:$Z$263, 0)), ""), 'Training &amp; Accreditation Items'!$B$11:$B$263, 0)), "")))</f>
        <v/>
      </c>
      <c r="AO1087" s="28" t="str">
        <f t="shared" si="125"/>
        <v/>
      </c>
      <c r="AQ1087" s="106" t="str">
        <f t="shared" si="123"/>
        <v/>
      </c>
      <c r="AR1087" s="109" t="str">
        <f t="shared" si="126"/>
        <v/>
      </c>
      <c r="AT1087" s="134"/>
      <c r="AU1087" s="135"/>
      <c r="AV1087" s="135"/>
      <c r="AW1087" s="115"/>
    </row>
    <row r="1088" spans="34:49" ht="15" hidden="1" customHeight="1" x14ac:dyDescent="0.25">
      <c r="AH1088" s="28">
        <v>66</v>
      </c>
      <c r="AJ1088" s="101" t="str">
        <f t="shared" si="127"/>
        <v/>
      </c>
      <c r="AL1088" s="101" t="str">
        <f t="shared" si="124"/>
        <v/>
      </c>
      <c r="AM1088" s="28" t="str">
        <f>IF($AL1088="", "", IF(IFERROR(INDEX('Training &amp; Accreditation Items'!$F$11:$F$263, MATCH(IFERROR(INDEX($C$11:$C$263, MATCH($AH1088, $Z$11:$Z$263, 0)), ""), 'Training &amp; Accreditation Items'!$B$11:$B$263, 0)), "")="", "None", IFERROR(INDEX('Training &amp; Accreditation Items'!$F$11:$F$263, MATCH(IFERROR(INDEX($C$11:$C$263, MATCH($AH1088, $Z$11:$Z$263, 0)), ""), 'Training &amp; Accreditation Items'!$B$11:$B$263, 0)), "")))</f>
        <v/>
      </c>
      <c r="AO1088" s="28" t="str">
        <f t="shared" si="125"/>
        <v/>
      </c>
      <c r="AQ1088" s="106" t="str">
        <f t="shared" si="123"/>
        <v/>
      </c>
      <c r="AR1088" s="109" t="str">
        <f t="shared" si="126"/>
        <v/>
      </c>
      <c r="AT1088" s="134"/>
      <c r="AU1088" s="135"/>
      <c r="AV1088" s="135"/>
      <c r="AW1088" s="115"/>
    </row>
    <row r="1089" spans="34:49" ht="15" hidden="1" customHeight="1" x14ac:dyDescent="0.25">
      <c r="AH1089" s="28">
        <v>67</v>
      </c>
      <c r="AJ1089" s="101" t="str">
        <f t="shared" si="127"/>
        <v/>
      </c>
      <c r="AL1089" s="101" t="str">
        <f t="shared" si="124"/>
        <v/>
      </c>
      <c r="AM1089" s="28" t="str">
        <f>IF($AL1089="", "", IF(IFERROR(INDEX('Training &amp; Accreditation Items'!$F$11:$F$263, MATCH(IFERROR(INDEX($C$11:$C$263, MATCH($AH1089, $Z$11:$Z$263, 0)), ""), 'Training &amp; Accreditation Items'!$B$11:$B$263, 0)), "")="", "None", IFERROR(INDEX('Training &amp; Accreditation Items'!$F$11:$F$263, MATCH(IFERROR(INDEX($C$11:$C$263, MATCH($AH1089, $Z$11:$Z$263, 0)), ""), 'Training &amp; Accreditation Items'!$B$11:$B$263, 0)), "")))</f>
        <v/>
      </c>
      <c r="AO1089" s="28" t="str">
        <f t="shared" si="125"/>
        <v/>
      </c>
      <c r="AQ1089" s="106" t="str">
        <f t="shared" si="123"/>
        <v/>
      </c>
      <c r="AR1089" s="109" t="str">
        <f t="shared" si="126"/>
        <v/>
      </c>
      <c r="AT1089" s="134"/>
      <c r="AU1089" s="135"/>
      <c r="AV1089" s="135"/>
      <c r="AW1089" s="115"/>
    </row>
    <row r="1090" spans="34:49" ht="15" hidden="1" customHeight="1" x14ac:dyDescent="0.25">
      <c r="AH1090" s="28">
        <v>68</v>
      </c>
      <c r="AJ1090" s="101" t="str">
        <f t="shared" si="127"/>
        <v/>
      </c>
      <c r="AL1090" s="101" t="str">
        <f t="shared" si="124"/>
        <v/>
      </c>
      <c r="AM1090" s="28" t="str">
        <f>IF($AL1090="", "", IF(IFERROR(INDEX('Training &amp; Accreditation Items'!$F$11:$F$263, MATCH(IFERROR(INDEX($C$11:$C$263, MATCH($AH1090, $Z$11:$Z$263, 0)), ""), 'Training &amp; Accreditation Items'!$B$11:$B$263, 0)), "")="", "None", IFERROR(INDEX('Training &amp; Accreditation Items'!$F$11:$F$263, MATCH(IFERROR(INDEX($C$11:$C$263, MATCH($AH1090, $Z$11:$Z$263, 0)), ""), 'Training &amp; Accreditation Items'!$B$11:$B$263, 0)), "")))</f>
        <v/>
      </c>
      <c r="AO1090" s="28" t="str">
        <f t="shared" si="125"/>
        <v/>
      </c>
      <c r="AQ1090" s="106" t="str">
        <f t="shared" si="123"/>
        <v/>
      </c>
      <c r="AR1090" s="109" t="str">
        <f t="shared" si="126"/>
        <v/>
      </c>
      <c r="AT1090" s="134"/>
      <c r="AU1090" s="135"/>
      <c r="AV1090" s="135"/>
      <c r="AW1090" s="115"/>
    </row>
    <row r="1091" spans="34:49" ht="15" hidden="1" customHeight="1" x14ac:dyDescent="0.25">
      <c r="AH1091" s="28">
        <v>69</v>
      </c>
      <c r="AJ1091" s="101" t="str">
        <f t="shared" si="127"/>
        <v/>
      </c>
      <c r="AL1091" s="101" t="str">
        <f t="shared" si="124"/>
        <v/>
      </c>
      <c r="AM1091" s="28" t="str">
        <f>IF($AL1091="", "", IF(IFERROR(INDEX('Training &amp; Accreditation Items'!$F$11:$F$263, MATCH(IFERROR(INDEX($C$11:$C$263, MATCH($AH1091, $Z$11:$Z$263, 0)), ""), 'Training &amp; Accreditation Items'!$B$11:$B$263, 0)), "")="", "None", IFERROR(INDEX('Training &amp; Accreditation Items'!$F$11:$F$263, MATCH(IFERROR(INDEX($C$11:$C$263, MATCH($AH1091, $Z$11:$Z$263, 0)), ""), 'Training &amp; Accreditation Items'!$B$11:$B$263, 0)), "")))</f>
        <v/>
      </c>
      <c r="AO1091" s="28" t="str">
        <f t="shared" si="125"/>
        <v/>
      </c>
      <c r="AQ1091" s="106" t="str">
        <f t="shared" si="123"/>
        <v/>
      </c>
      <c r="AR1091" s="109" t="str">
        <f t="shared" si="126"/>
        <v/>
      </c>
      <c r="AT1091" s="134"/>
      <c r="AU1091" s="135"/>
      <c r="AV1091" s="135"/>
      <c r="AW1091" s="115"/>
    </row>
    <row r="1092" spans="34:49" ht="15" hidden="1" customHeight="1" x14ac:dyDescent="0.25">
      <c r="AH1092" s="28">
        <v>70</v>
      </c>
      <c r="AJ1092" s="101" t="str">
        <f t="shared" si="127"/>
        <v/>
      </c>
      <c r="AL1092" s="101" t="str">
        <f t="shared" si="124"/>
        <v/>
      </c>
      <c r="AM1092" s="28" t="str">
        <f>IF($AL1092="", "", IF(IFERROR(INDEX('Training &amp; Accreditation Items'!$F$11:$F$263, MATCH(IFERROR(INDEX($C$11:$C$263, MATCH($AH1092, $Z$11:$Z$263, 0)), ""), 'Training &amp; Accreditation Items'!$B$11:$B$263, 0)), "")="", "None", IFERROR(INDEX('Training &amp; Accreditation Items'!$F$11:$F$263, MATCH(IFERROR(INDEX($C$11:$C$263, MATCH($AH1092, $Z$11:$Z$263, 0)), ""), 'Training &amp; Accreditation Items'!$B$11:$B$263, 0)), "")))</f>
        <v/>
      </c>
      <c r="AO1092" s="28" t="str">
        <f t="shared" si="125"/>
        <v/>
      </c>
      <c r="AQ1092" s="106" t="str">
        <f t="shared" si="123"/>
        <v/>
      </c>
      <c r="AR1092" s="109" t="str">
        <f t="shared" si="126"/>
        <v/>
      </c>
      <c r="AT1092" s="134"/>
      <c r="AU1092" s="135"/>
      <c r="AV1092" s="135"/>
      <c r="AW1092" s="115"/>
    </row>
    <row r="1093" spans="34:49" ht="15" hidden="1" customHeight="1" x14ac:dyDescent="0.25">
      <c r="AH1093" s="28">
        <v>71</v>
      </c>
      <c r="AJ1093" s="101" t="str">
        <f t="shared" si="127"/>
        <v/>
      </c>
      <c r="AL1093" s="101" t="str">
        <f t="shared" si="124"/>
        <v/>
      </c>
      <c r="AM1093" s="28" t="str">
        <f>IF($AL1093="", "", IF(IFERROR(INDEX('Training &amp; Accreditation Items'!$F$11:$F$263, MATCH(IFERROR(INDEX($C$11:$C$263, MATCH($AH1093, $Z$11:$Z$263, 0)), ""), 'Training &amp; Accreditation Items'!$B$11:$B$263, 0)), "")="", "None", IFERROR(INDEX('Training &amp; Accreditation Items'!$F$11:$F$263, MATCH(IFERROR(INDEX($C$11:$C$263, MATCH($AH1093, $Z$11:$Z$263, 0)), ""), 'Training &amp; Accreditation Items'!$B$11:$B$263, 0)), "")))</f>
        <v/>
      </c>
      <c r="AO1093" s="28" t="str">
        <f t="shared" si="125"/>
        <v/>
      </c>
      <c r="AQ1093" s="106" t="str">
        <f t="shared" si="123"/>
        <v/>
      </c>
      <c r="AR1093" s="109" t="str">
        <f t="shared" si="126"/>
        <v/>
      </c>
      <c r="AT1093" s="134"/>
      <c r="AU1093" s="135"/>
      <c r="AV1093" s="135"/>
      <c r="AW1093" s="115"/>
    </row>
    <row r="1094" spans="34:49" ht="15" hidden="1" customHeight="1" x14ac:dyDescent="0.25">
      <c r="AH1094" s="28">
        <v>72</v>
      </c>
      <c r="AJ1094" s="101" t="str">
        <f t="shared" si="127"/>
        <v/>
      </c>
      <c r="AL1094" s="101" t="str">
        <f t="shared" si="124"/>
        <v/>
      </c>
      <c r="AM1094" s="28" t="str">
        <f>IF($AL1094="", "", IF(IFERROR(INDEX('Training &amp; Accreditation Items'!$F$11:$F$263, MATCH(IFERROR(INDEX($C$11:$C$263, MATCH($AH1094, $Z$11:$Z$263, 0)), ""), 'Training &amp; Accreditation Items'!$B$11:$B$263, 0)), "")="", "None", IFERROR(INDEX('Training &amp; Accreditation Items'!$F$11:$F$263, MATCH(IFERROR(INDEX($C$11:$C$263, MATCH($AH1094, $Z$11:$Z$263, 0)), ""), 'Training &amp; Accreditation Items'!$B$11:$B$263, 0)), "")))</f>
        <v/>
      </c>
      <c r="AO1094" s="28" t="str">
        <f t="shared" si="125"/>
        <v/>
      </c>
      <c r="AQ1094" s="106" t="str">
        <f t="shared" si="123"/>
        <v/>
      </c>
      <c r="AR1094" s="109" t="str">
        <f t="shared" si="126"/>
        <v/>
      </c>
      <c r="AT1094" s="134"/>
      <c r="AU1094" s="135"/>
      <c r="AV1094" s="135"/>
      <c r="AW1094" s="115"/>
    </row>
    <row r="1095" spans="34:49" ht="15" hidden="1" customHeight="1" x14ac:dyDescent="0.25">
      <c r="AH1095" s="28">
        <v>73</v>
      </c>
      <c r="AJ1095" s="101" t="str">
        <f t="shared" si="127"/>
        <v/>
      </c>
      <c r="AL1095" s="101" t="str">
        <f t="shared" si="124"/>
        <v/>
      </c>
      <c r="AM1095" s="28" t="str">
        <f>IF($AL1095="", "", IF(IFERROR(INDEX('Training &amp; Accreditation Items'!$F$11:$F$263, MATCH(IFERROR(INDEX($C$11:$C$263, MATCH($AH1095, $Z$11:$Z$263, 0)), ""), 'Training &amp; Accreditation Items'!$B$11:$B$263, 0)), "")="", "None", IFERROR(INDEX('Training &amp; Accreditation Items'!$F$11:$F$263, MATCH(IFERROR(INDEX($C$11:$C$263, MATCH($AH1095, $Z$11:$Z$263, 0)), ""), 'Training &amp; Accreditation Items'!$B$11:$B$263, 0)), "")))</f>
        <v/>
      </c>
      <c r="AO1095" s="28" t="str">
        <f t="shared" si="125"/>
        <v/>
      </c>
      <c r="AQ1095" s="106" t="str">
        <f t="shared" si="123"/>
        <v/>
      </c>
      <c r="AR1095" s="109" t="str">
        <f t="shared" si="126"/>
        <v/>
      </c>
      <c r="AT1095" s="134"/>
      <c r="AU1095" s="135"/>
      <c r="AV1095" s="135"/>
      <c r="AW1095" s="115"/>
    </row>
    <row r="1096" spans="34:49" ht="15" hidden="1" customHeight="1" x14ac:dyDescent="0.25">
      <c r="AH1096" s="28">
        <v>74</v>
      </c>
      <c r="AJ1096" s="101" t="str">
        <f t="shared" si="127"/>
        <v/>
      </c>
      <c r="AL1096" s="101" t="str">
        <f t="shared" si="124"/>
        <v/>
      </c>
      <c r="AM1096" s="28" t="str">
        <f>IF($AL1096="", "", IF(IFERROR(INDEX('Training &amp; Accreditation Items'!$F$11:$F$263, MATCH(IFERROR(INDEX($C$11:$C$263, MATCH($AH1096, $Z$11:$Z$263, 0)), ""), 'Training &amp; Accreditation Items'!$B$11:$B$263, 0)), "")="", "None", IFERROR(INDEX('Training &amp; Accreditation Items'!$F$11:$F$263, MATCH(IFERROR(INDEX($C$11:$C$263, MATCH($AH1096, $Z$11:$Z$263, 0)), ""), 'Training &amp; Accreditation Items'!$B$11:$B$263, 0)), "")))</f>
        <v/>
      </c>
      <c r="AO1096" s="28" t="str">
        <f t="shared" si="125"/>
        <v/>
      </c>
      <c r="AQ1096" s="106" t="str">
        <f t="shared" si="123"/>
        <v/>
      </c>
      <c r="AR1096" s="109" t="str">
        <f t="shared" si="126"/>
        <v/>
      </c>
      <c r="AT1096" s="134"/>
      <c r="AU1096" s="135"/>
      <c r="AV1096" s="135"/>
      <c r="AW1096" s="115"/>
    </row>
    <row r="1097" spans="34:49" ht="15" hidden="1" customHeight="1" x14ac:dyDescent="0.25">
      <c r="AH1097" s="28">
        <v>75</v>
      </c>
      <c r="AJ1097" s="101" t="str">
        <f t="shared" si="127"/>
        <v/>
      </c>
      <c r="AL1097" s="101" t="str">
        <f t="shared" si="124"/>
        <v/>
      </c>
      <c r="AM1097" s="28" t="str">
        <f>IF($AL1097="", "", IF(IFERROR(INDEX('Training &amp; Accreditation Items'!$F$11:$F$263, MATCH(IFERROR(INDEX($C$11:$C$263, MATCH($AH1097, $Z$11:$Z$263, 0)), ""), 'Training &amp; Accreditation Items'!$B$11:$B$263, 0)), "")="", "None", IFERROR(INDEX('Training &amp; Accreditation Items'!$F$11:$F$263, MATCH(IFERROR(INDEX($C$11:$C$263, MATCH($AH1097, $Z$11:$Z$263, 0)), ""), 'Training &amp; Accreditation Items'!$B$11:$B$263, 0)), "")))</f>
        <v/>
      </c>
      <c r="AO1097" s="28" t="str">
        <f t="shared" si="125"/>
        <v/>
      </c>
      <c r="AQ1097" s="106" t="str">
        <f t="shared" si="123"/>
        <v/>
      </c>
      <c r="AR1097" s="109" t="str">
        <f t="shared" si="126"/>
        <v/>
      </c>
      <c r="AT1097" s="134"/>
      <c r="AU1097" s="135"/>
      <c r="AV1097" s="135"/>
      <c r="AW1097" s="115"/>
    </row>
    <row r="1098" spans="34:49" ht="15" hidden="1" customHeight="1" x14ac:dyDescent="0.25">
      <c r="AH1098" s="28">
        <v>76</v>
      </c>
      <c r="AJ1098" s="101" t="str">
        <f t="shared" si="127"/>
        <v/>
      </c>
      <c r="AL1098" s="101" t="str">
        <f t="shared" si="124"/>
        <v/>
      </c>
      <c r="AM1098" s="28" t="str">
        <f>IF($AL1098="", "", IF(IFERROR(INDEX('Training &amp; Accreditation Items'!$F$11:$F$263, MATCH(IFERROR(INDEX($C$11:$C$263, MATCH($AH1098, $Z$11:$Z$263, 0)), ""), 'Training &amp; Accreditation Items'!$B$11:$B$263, 0)), "")="", "None", IFERROR(INDEX('Training &amp; Accreditation Items'!$F$11:$F$263, MATCH(IFERROR(INDEX($C$11:$C$263, MATCH($AH1098, $Z$11:$Z$263, 0)), ""), 'Training &amp; Accreditation Items'!$B$11:$B$263, 0)), "")))</f>
        <v/>
      </c>
      <c r="AO1098" s="28" t="str">
        <f t="shared" si="125"/>
        <v/>
      </c>
      <c r="AQ1098" s="106" t="str">
        <f t="shared" si="123"/>
        <v/>
      </c>
      <c r="AR1098" s="109" t="str">
        <f t="shared" si="126"/>
        <v/>
      </c>
      <c r="AT1098" s="134"/>
      <c r="AU1098" s="135"/>
      <c r="AV1098" s="135"/>
      <c r="AW1098" s="115"/>
    </row>
    <row r="1099" spans="34:49" ht="15" hidden="1" customHeight="1" x14ac:dyDescent="0.25">
      <c r="AH1099" s="28">
        <v>77</v>
      </c>
      <c r="AJ1099" s="101" t="str">
        <f t="shared" si="127"/>
        <v/>
      </c>
      <c r="AL1099" s="101" t="str">
        <f t="shared" si="124"/>
        <v/>
      </c>
      <c r="AM1099" s="28" t="str">
        <f>IF($AL1099="", "", IF(IFERROR(INDEX('Training &amp; Accreditation Items'!$F$11:$F$263, MATCH(IFERROR(INDEX($C$11:$C$263, MATCH($AH1099, $Z$11:$Z$263, 0)), ""), 'Training &amp; Accreditation Items'!$B$11:$B$263, 0)), "")="", "None", IFERROR(INDEX('Training &amp; Accreditation Items'!$F$11:$F$263, MATCH(IFERROR(INDEX($C$11:$C$263, MATCH($AH1099, $Z$11:$Z$263, 0)), ""), 'Training &amp; Accreditation Items'!$B$11:$B$263, 0)), "")))</f>
        <v/>
      </c>
      <c r="AO1099" s="28" t="str">
        <f t="shared" si="125"/>
        <v/>
      </c>
      <c r="AQ1099" s="106" t="str">
        <f t="shared" ref="AQ1099:AQ1162" si="128">IF($AL1099="", "", IFERROR(INDEX($I$11:$I$263, MATCH($AH1099, $Z$11:$Z$263, 0)), ""))</f>
        <v/>
      </c>
      <c r="AR1099" s="109" t="str">
        <f t="shared" si="126"/>
        <v/>
      </c>
      <c r="AT1099" s="134"/>
      <c r="AU1099" s="135"/>
      <c r="AV1099" s="135"/>
      <c r="AW1099" s="115"/>
    </row>
    <row r="1100" spans="34:49" ht="15" hidden="1" customHeight="1" x14ac:dyDescent="0.25">
      <c r="AH1100" s="28">
        <v>78</v>
      </c>
      <c r="AJ1100" s="101" t="str">
        <f t="shared" si="127"/>
        <v/>
      </c>
      <c r="AL1100" s="101" t="str">
        <f t="shared" ref="AL1100:AL1163" si="129">IF($AJ1100="", "", IF(OR($AJ1100&lt;$AJ$5, $AJ1100&gt;$AJ$6), "", $AJ1100))</f>
        <v/>
      </c>
      <c r="AM1100" s="28" t="str">
        <f>IF($AL1100="", "", IF(IFERROR(INDEX('Training &amp; Accreditation Items'!$F$11:$F$263, MATCH(IFERROR(INDEX($C$11:$C$263, MATCH($AH1100, $Z$11:$Z$263, 0)), ""), 'Training &amp; Accreditation Items'!$B$11:$B$263, 0)), "")="", "None", IFERROR(INDEX('Training &amp; Accreditation Items'!$F$11:$F$263, MATCH(IFERROR(INDEX($C$11:$C$263, MATCH($AH1100, $Z$11:$Z$263, 0)), ""), 'Training &amp; Accreditation Items'!$B$11:$B$263, 0)), "")))</f>
        <v/>
      </c>
      <c r="AO1100" s="28" t="str">
        <f t="shared" ref="AO1100:AO1163" si="130">IF($AL1100="", "", TEXT($AL1100, "mmm yyyy"))</f>
        <v/>
      </c>
      <c r="AQ1100" s="106" t="str">
        <f t="shared" si="128"/>
        <v/>
      </c>
      <c r="AR1100" s="109" t="str">
        <f t="shared" ref="AR1100:AR1163" si="131">IF($AO1100="", "", CONCATENATE($AO1100, " - ", $AM1100))</f>
        <v/>
      </c>
      <c r="AT1100" s="134"/>
      <c r="AU1100" s="135"/>
      <c r="AV1100" s="135"/>
      <c r="AW1100" s="115"/>
    </row>
    <row r="1101" spans="34:49" ht="15" hidden="1" customHeight="1" x14ac:dyDescent="0.25">
      <c r="AH1101" s="28">
        <v>79</v>
      </c>
      <c r="AJ1101" s="101" t="str">
        <f t="shared" si="127"/>
        <v/>
      </c>
      <c r="AL1101" s="101" t="str">
        <f t="shared" si="129"/>
        <v/>
      </c>
      <c r="AM1101" s="28" t="str">
        <f>IF($AL1101="", "", IF(IFERROR(INDEX('Training &amp; Accreditation Items'!$F$11:$F$263, MATCH(IFERROR(INDEX($C$11:$C$263, MATCH($AH1101, $Z$11:$Z$263, 0)), ""), 'Training &amp; Accreditation Items'!$B$11:$B$263, 0)), "")="", "None", IFERROR(INDEX('Training &amp; Accreditation Items'!$F$11:$F$263, MATCH(IFERROR(INDEX($C$11:$C$263, MATCH($AH1101, $Z$11:$Z$263, 0)), ""), 'Training &amp; Accreditation Items'!$B$11:$B$263, 0)), "")))</f>
        <v/>
      </c>
      <c r="AO1101" s="28" t="str">
        <f t="shared" si="130"/>
        <v/>
      </c>
      <c r="AQ1101" s="106" t="str">
        <f t="shared" si="128"/>
        <v/>
      </c>
      <c r="AR1101" s="109" t="str">
        <f t="shared" si="131"/>
        <v/>
      </c>
      <c r="AT1101" s="134"/>
      <c r="AU1101" s="135"/>
      <c r="AV1101" s="135"/>
      <c r="AW1101" s="115"/>
    </row>
    <row r="1102" spans="34:49" ht="15" hidden="1" customHeight="1" x14ac:dyDescent="0.25">
      <c r="AH1102" s="28">
        <v>80</v>
      </c>
      <c r="AJ1102" s="101" t="str">
        <f t="shared" si="127"/>
        <v/>
      </c>
      <c r="AL1102" s="101" t="str">
        <f t="shared" si="129"/>
        <v/>
      </c>
      <c r="AM1102" s="28" t="str">
        <f>IF($AL1102="", "", IF(IFERROR(INDEX('Training &amp; Accreditation Items'!$F$11:$F$263, MATCH(IFERROR(INDEX($C$11:$C$263, MATCH($AH1102, $Z$11:$Z$263, 0)), ""), 'Training &amp; Accreditation Items'!$B$11:$B$263, 0)), "")="", "None", IFERROR(INDEX('Training &amp; Accreditation Items'!$F$11:$F$263, MATCH(IFERROR(INDEX($C$11:$C$263, MATCH($AH1102, $Z$11:$Z$263, 0)), ""), 'Training &amp; Accreditation Items'!$B$11:$B$263, 0)), "")))</f>
        <v/>
      </c>
      <c r="AO1102" s="28" t="str">
        <f t="shared" si="130"/>
        <v/>
      </c>
      <c r="AQ1102" s="106" t="str">
        <f t="shared" si="128"/>
        <v/>
      </c>
      <c r="AR1102" s="109" t="str">
        <f t="shared" si="131"/>
        <v/>
      </c>
      <c r="AT1102" s="134"/>
      <c r="AU1102" s="135"/>
      <c r="AV1102" s="135"/>
      <c r="AW1102" s="115"/>
    </row>
    <row r="1103" spans="34:49" ht="15" hidden="1" customHeight="1" x14ac:dyDescent="0.25">
      <c r="AH1103" s="28">
        <v>81</v>
      </c>
      <c r="AJ1103" s="101" t="str">
        <f t="shared" si="127"/>
        <v/>
      </c>
      <c r="AL1103" s="101" t="str">
        <f t="shared" si="129"/>
        <v/>
      </c>
      <c r="AM1103" s="28" t="str">
        <f>IF($AL1103="", "", IF(IFERROR(INDEX('Training &amp; Accreditation Items'!$F$11:$F$263, MATCH(IFERROR(INDEX($C$11:$C$263, MATCH($AH1103, $Z$11:$Z$263, 0)), ""), 'Training &amp; Accreditation Items'!$B$11:$B$263, 0)), "")="", "None", IFERROR(INDEX('Training &amp; Accreditation Items'!$F$11:$F$263, MATCH(IFERROR(INDEX($C$11:$C$263, MATCH($AH1103, $Z$11:$Z$263, 0)), ""), 'Training &amp; Accreditation Items'!$B$11:$B$263, 0)), "")))</f>
        <v/>
      </c>
      <c r="AO1103" s="28" t="str">
        <f t="shared" si="130"/>
        <v/>
      </c>
      <c r="AQ1103" s="106" t="str">
        <f t="shared" si="128"/>
        <v/>
      </c>
      <c r="AR1103" s="109" t="str">
        <f t="shared" si="131"/>
        <v/>
      </c>
      <c r="AT1103" s="134"/>
      <c r="AU1103" s="135"/>
      <c r="AV1103" s="135"/>
      <c r="AW1103" s="115"/>
    </row>
    <row r="1104" spans="34:49" ht="15" hidden="1" customHeight="1" x14ac:dyDescent="0.25">
      <c r="AH1104" s="28">
        <v>82</v>
      </c>
      <c r="AJ1104" s="101" t="str">
        <f t="shared" si="127"/>
        <v/>
      </c>
      <c r="AL1104" s="101" t="str">
        <f t="shared" si="129"/>
        <v/>
      </c>
      <c r="AM1104" s="28" t="str">
        <f>IF($AL1104="", "", IF(IFERROR(INDEX('Training &amp; Accreditation Items'!$F$11:$F$263, MATCH(IFERROR(INDEX($C$11:$C$263, MATCH($AH1104, $Z$11:$Z$263, 0)), ""), 'Training &amp; Accreditation Items'!$B$11:$B$263, 0)), "")="", "None", IFERROR(INDEX('Training &amp; Accreditation Items'!$F$11:$F$263, MATCH(IFERROR(INDEX($C$11:$C$263, MATCH($AH1104, $Z$11:$Z$263, 0)), ""), 'Training &amp; Accreditation Items'!$B$11:$B$263, 0)), "")))</f>
        <v/>
      </c>
      <c r="AO1104" s="28" t="str">
        <f t="shared" si="130"/>
        <v/>
      </c>
      <c r="AQ1104" s="106" t="str">
        <f t="shared" si="128"/>
        <v/>
      </c>
      <c r="AR1104" s="109" t="str">
        <f t="shared" si="131"/>
        <v/>
      </c>
      <c r="AT1104" s="134"/>
      <c r="AU1104" s="135"/>
      <c r="AV1104" s="135"/>
      <c r="AW1104" s="115"/>
    </row>
    <row r="1105" spans="34:49" ht="15" hidden="1" customHeight="1" x14ac:dyDescent="0.25">
      <c r="AH1105" s="28">
        <v>83</v>
      </c>
      <c r="AJ1105" s="101" t="str">
        <f t="shared" si="127"/>
        <v/>
      </c>
      <c r="AL1105" s="101" t="str">
        <f t="shared" si="129"/>
        <v/>
      </c>
      <c r="AM1105" s="28" t="str">
        <f>IF($AL1105="", "", IF(IFERROR(INDEX('Training &amp; Accreditation Items'!$F$11:$F$263, MATCH(IFERROR(INDEX($C$11:$C$263, MATCH($AH1105, $Z$11:$Z$263, 0)), ""), 'Training &amp; Accreditation Items'!$B$11:$B$263, 0)), "")="", "None", IFERROR(INDEX('Training &amp; Accreditation Items'!$F$11:$F$263, MATCH(IFERROR(INDEX($C$11:$C$263, MATCH($AH1105, $Z$11:$Z$263, 0)), ""), 'Training &amp; Accreditation Items'!$B$11:$B$263, 0)), "")))</f>
        <v/>
      </c>
      <c r="AO1105" s="28" t="str">
        <f t="shared" si="130"/>
        <v/>
      </c>
      <c r="AQ1105" s="106" t="str">
        <f t="shared" si="128"/>
        <v/>
      </c>
      <c r="AR1105" s="109" t="str">
        <f t="shared" si="131"/>
        <v/>
      </c>
      <c r="AT1105" s="134"/>
      <c r="AU1105" s="135"/>
      <c r="AV1105" s="135"/>
      <c r="AW1105" s="115"/>
    </row>
    <row r="1106" spans="34:49" ht="15" hidden="1" customHeight="1" x14ac:dyDescent="0.25">
      <c r="AH1106" s="28">
        <v>84</v>
      </c>
      <c r="AJ1106" s="101" t="str">
        <f t="shared" si="127"/>
        <v/>
      </c>
      <c r="AL1106" s="101" t="str">
        <f t="shared" si="129"/>
        <v/>
      </c>
      <c r="AM1106" s="28" t="str">
        <f>IF($AL1106="", "", IF(IFERROR(INDEX('Training &amp; Accreditation Items'!$F$11:$F$263, MATCH(IFERROR(INDEX($C$11:$C$263, MATCH($AH1106, $Z$11:$Z$263, 0)), ""), 'Training &amp; Accreditation Items'!$B$11:$B$263, 0)), "")="", "None", IFERROR(INDEX('Training &amp; Accreditation Items'!$F$11:$F$263, MATCH(IFERROR(INDEX($C$11:$C$263, MATCH($AH1106, $Z$11:$Z$263, 0)), ""), 'Training &amp; Accreditation Items'!$B$11:$B$263, 0)), "")))</f>
        <v/>
      </c>
      <c r="AO1106" s="28" t="str">
        <f t="shared" si="130"/>
        <v/>
      </c>
      <c r="AQ1106" s="106" t="str">
        <f t="shared" si="128"/>
        <v/>
      </c>
      <c r="AR1106" s="109" t="str">
        <f t="shared" si="131"/>
        <v/>
      </c>
      <c r="AT1106" s="134"/>
      <c r="AU1106" s="135"/>
      <c r="AV1106" s="135"/>
      <c r="AW1106" s="115"/>
    </row>
    <row r="1107" spans="34:49" ht="15" hidden="1" customHeight="1" x14ac:dyDescent="0.25">
      <c r="AH1107" s="28">
        <v>85</v>
      </c>
      <c r="AJ1107" s="101" t="str">
        <f t="shared" si="127"/>
        <v/>
      </c>
      <c r="AL1107" s="101" t="str">
        <f t="shared" si="129"/>
        <v/>
      </c>
      <c r="AM1107" s="28" t="str">
        <f>IF($AL1107="", "", IF(IFERROR(INDEX('Training &amp; Accreditation Items'!$F$11:$F$263, MATCH(IFERROR(INDEX($C$11:$C$263, MATCH($AH1107, $Z$11:$Z$263, 0)), ""), 'Training &amp; Accreditation Items'!$B$11:$B$263, 0)), "")="", "None", IFERROR(INDEX('Training &amp; Accreditation Items'!$F$11:$F$263, MATCH(IFERROR(INDEX($C$11:$C$263, MATCH($AH1107, $Z$11:$Z$263, 0)), ""), 'Training &amp; Accreditation Items'!$B$11:$B$263, 0)), "")))</f>
        <v/>
      </c>
      <c r="AO1107" s="28" t="str">
        <f t="shared" si="130"/>
        <v/>
      </c>
      <c r="AQ1107" s="106" t="str">
        <f t="shared" si="128"/>
        <v/>
      </c>
      <c r="AR1107" s="109" t="str">
        <f t="shared" si="131"/>
        <v/>
      </c>
      <c r="AT1107" s="134"/>
      <c r="AU1107" s="135"/>
      <c r="AV1107" s="135"/>
      <c r="AW1107" s="115"/>
    </row>
    <row r="1108" spans="34:49" ht="15" hidden="1" customHeight="1" x14ac:dyDescent="0.25">
      <c r="AH1108" s="28">
        <v>86</v>
      </c>
      <c r="AJ1108" s="101" t="str">
        <f t="shared" si="127"/>
        <v/>
      </c>
      <c r="AL1108" s="101" t="str">
        <f t="shared" si="129"/>
        <v/>
      </c>
      <c r="AM1108" s="28" t="str">
        <f>IF($AL1108="", "", IF(IFERROR(INDEX('Training &amp; Accreditation Items'!$F$11:$F$263, MATCH(IFERROR(INDEX($C$11:$C$263, MATCH($AH1108, $Z$11:$Z$263, 0)), ""), 'Training &amp; Accreditation Items'!$B$11:$B$263, 0)), "")="", "None", IFERROR(INDEX('Training &amp; Accreditation Items'!$F$11:$F$263, MATCH(IFERROR(INDEX($C$11:$C$263, MATCH($AH1108, $Z$11:$Z$263, 0)), ""), 'Training &amp; Accreditation Items'!$B$11:$B$263, 0)), "")))</f>
        <v/>
      </c>
      <c r="AO1108" s="28" t="str">
        <f t="shared" si="130"/>
        <v/>
      </c>
      <c r="AQ1108" s="106" t="str">
        <f t="shared" si="128"/>
        <v/>
      </c>
      <c r="AR1108" s="109" t="str">
        <f t="shared" si="131"/>
        <v/>
      </c>
      <c r="AT1108" s="134"/>
      <c r="AU1108" s="135"/>
      <c r="AV1108" s="135"/>
      <c r="AW1108" s="115"/>
    </row>
    <row r="1109" spans="34:49" ht="15" hidden="1" customHeight="1" x14ac:dyDescent="0.25">
      <c r="AH1109" s="28">
        <v>87</v>
      </c>
      <c r="AJ1109" s="101" t="str">
        <f t="shared" si="127"/>
        <v/>
      </c>
      <c r="AL1109" s="101" t="str">
        <f t="shared" si="129"/>
        <v/>
      </c>
      <c r="AM1109" s="28" t="str">
        <f>IF($AL1109="", "", IF(IFERROR(INDEX('Training &amp; Accreditation Items'!$F$11:$F$263, MATCH(IFERROR(INDEX($C$11:$C$263, MATCH($AH1109, $Z$11:$Z$263, 0)), ""), 'Training &amp; Accreditation Items'!$B$11:$B$263, 0)), "")="", "None", IFERROR(INDEX('Training &amp; Accreditation Items'!$F$11:$F$263, MATCH(IFERROR(INDEX($C$11:$C$263, MATCH($AH1109, $Z$11:$Z$263, 0)), ""), 'Training &amp; Accreditation Items'!$B$11:$B$263, 0)), "")))</f>
        <v/>
      </c>
      <c r="AO1109" s="28" t="str">
        <f t="shared" si="130"/>
        <v/>
      </c>
      <c r="AQ1109" s="106" t="str">
        <f t="shared" si="128"/>
        <v/>
      </c>
      <c r="AR1109" s="109" t="str">
        <f t="shared" si="131"/>
        <v/>
      </c>
      <c r="AT1109" s="134"/>
      <c r="AU1109" s="135"/>
      <c r="AV1109" s="135"/>
      <c r="AW1109" s="115"/>
    </row>
    <row r="1110" spans="34:49" ht="15" hidden="1" customHeight="1" x14ac:dyDescent="0.25">
      <c r="AH1110" s="28">
        <v>88</v>
      </c>
      <c r="AJ1110" s="101" t="str">
        <f t="shared" si="127"/>
        <v/>
      </c>
      <c r="AL1110" s="101" t="str">
        <f t="shared" si="129"/>
        <v/>
      </c>
      <c r="AM1110" s="28" t="str">
        <f>IF($AL1110="", "", IF(IFERROR(INDEX('Training &amp; Accreditation Items'!$F$11:$F$263, MATCH(IFERROR(INDEX($C$11:$C$263, MATCH($AH1110, $Z$11:$Z$263, 0)), ""), 'Training &amp; Accreditation Items'!$B$11:$B$263, 0)), "")="", "None", IFERROR(INDEX('Training &amp; Accreditation Items'!$F$11:$F$263, MATCH(IFERROR(INDEX($C$11:$C$263, MATCH($AH1110, $Z$11:$Z$263, 0)), ""), 'Training &amp; Accreditation Items'!$B$11:$B$263, 0)), "")))</f>
        <v/>
      </c>
      <c r="AO1110" s="28" t="str">
        <f t="shared" si="130"/>
        <v/>
      </c>
      <c r="AQ1110" s="106" t="str">
        <f t="shared" si="128"/>
        <v/>
      </c>
      <c r="AR1110" s="109" t="str">
        <f t="shared" si="131"/>
        <v/>
      </c>
      <c r="AT1110" s="134"/>
      <c r="AU1110" s="135"/>
      <c r="AV1110" s="135"/>
      <c r="AW1110" s="115"/>
    </row>
    <row r="1111" spans="34:49" ht="15" hidden="1" customHeight="1" x14ac:dyDescent="0.25">
      <c r="AH1111" s="28">
        <v>89</v>
      </c>
      <c r="AJ1111" s="101" t="str">
        <f t="shared" si="127"/>
        <v/>
      </c>
      <c r="AL1111" s="101" t="str">
        <f t="shared" si="129"/>
        <v/>
      </c>
      <c r="AM1111" s="28" t="str">
        <f>IF($AL1111="", "", IF(IFERROR(INDEX('Training &amp; Accreditation Items'!$F$11:$F$263, MATCH(IFERROR(INDEX($C$11:$C$263, MATCH($AH1111, $Z$11:$Z$263, 0)), ""), 'Training &amp; Accreditation Items'!$B$11:$B$263, 0)), "")="", "None", IFERROR(INDEX('Training &amp; Accreditation Items'!$F$11:$F$263, MATCH(IFERROR(INDEX($C$11:$C$263, MATCH($AH1111, $Z$11:$Z$263, 0)), ""), 'Training &amp; Accreditation Items'!$B$11:$B$263, 0)), "")))</f>
        <v/>
      </c>
      <c r="AO1111" s="28" t="str">
        <f t="shared" si="130"/>
        <v/>
      </c>
      <c r="AQ1111" s="106" t="str">
        <f t="shared" si="128"/>
        <v/>
      </c>
      <c r="AR1111" s="109" t="str">
        <f t="shared" si="131"/>
        <v/>
      </c>
      <c r="AT1111" s="134"/>
      <c r="AU1111" s="135"/>
      <c r="AV1111" s="135"/>
      <c r="AW1111" s="115"/>
    </row>
    <row r="1112" spans="34:49" ht="15" hidden="1" customHeight="1" x14ac:dyDescent="0.25">
      <c r="AH1112" s="28">
        <v>90</v>
      </c>
      <c r="AJ1112" s="101" t="str">
        <f t="shared" si="127"/>
        <v/>
      </c>
      <c r="AL1112" s="101" t="str">
        <f t="shared" si="129"/>
        <v/>
      </c>
      <c r="AM1112" s="28" t="str">
        <f>IF($AL1112="", "", IF(IFERROR(INDEX('Training &amp; Accreditation Items'!$F$11:$F$263, MATCH(IFERROR(INDEX($C$11:$C$263, MATCH($AH1112, $Z$11:$Z$263, 0)), ""), 'Training &amp; Accreditation Items'!$B$11:$B$263, 0)), "")="", "None", IFERROR(INDEX('Training &amp; Accreditation Items'!$F$11:$F$263, MATCH(IFERROR(INDEX($C$11:$C$263, MATCH($AH1112, $Z$11:$Z$263, 0)), ""), 'Training &amp; Accreditation Items'!$B$11:$B$263, 0)), "")))</f>
        <v/>
      </c>
      <c r="AO1112" s="28" t="str">
        <f t="shared" si="130"/>
        <v/>
      </c>
      <c r="AQ1112" s="106" t="str">
        <f t="shared" si="128"/>
        <v/>
      </c>
      <c r="AR1112" s="109" t="str">
        <f t="shared" si="131"/>
        <v/>
      </c>
      <c r="AT1112" s="134"/>
      <c r="AU1112" s="135"/>
      <c r="AV1112" s="135"/>
      <c r="AW1112" s="115"/>
    </row>
    <row r="1113" spans="34:49" ht="15" hidden="1" customHeight="1" x14ac:dyDescent="0.25">
      <c r="AH1113" s="28">
        <v>91</v>
      </c>
      <c r="AJ1113" s="101" t="str">
        <f t="shared" si="127"/>
        <v/>
      </c>
      <c r="AL1113" s="101" t="str">
        <f t="shared" si="129"/>
        <v/>
      </c>
      <c r="AM1113" s="28" t="str">
        <f>IF($AL1113="", "", IF(IFERROR(INDEX('Training &amp; Accreditation Items'!$F$11:$F$263, MATCH(IFERROR(INDEX($C$11:$C$263, MATCH($AH1113, $Z$11:$Z$263, 0)), ""), 'Training &amp; Accreditation Items'!$B$11:$B$263, 0)), "")="", "None", IFERROR(INDEX('Training &amp; Accreditation Items'!$F$11:$F$263, MATCH(IFERROR(INDEX($C$11:$C$263, MATCH($AH1113, $Z$11:$Z$263, 0)), ""), 'Training &amp; Accreditation Items'!$B$11:$B$263, 0)), "")))</f>
        <v/>
      </c>
      <c r="AO1113" s="28" t="str">
        <f t="shared" si="130"/>
        <v/>
      </c>
      <c r="AQ1113" s="106" t="str">
        <f t="shared" si="128"/>
        <v/>
      </c>
      <c r="AR1113" s="109" t="str">
        <f t="shared" si="131"/>
        <v/>
      </c>
      <c r="AT1113" s="134"/>
      <c r="AU1113" s="135"/>
      <c r="AV1113" s="135"/>
      <c r="AW1113" s="115"/>
    </row>
    <row r="1114" spans="34:49" ht="15" hidden="1" customHeight="1" x14ac:dyDescent="0.25">
      <c r="AH1114" s="28">
        <v>92</v>
      </c>
      <c r="AJ1114" s="101" t="str">
        <f t="shared" si="127"/>
        <v/>
      </c>
      <c r="AL1114" s="101" t="str">
        <f t="shared" si="129"/>
        <v/>
      </c>
      <c r="AM1114" s="28" t="str">
        <f>IF($AL1114="", "", IF(IFERROR(INDEX('Training &amp; Accreditation Items'!$F$11:$F$263, MATCH(IFERROR(INDEX($C$11:$C$263, MATCH($AH1114, $Z$11:$Z$263, 0)), ""), 'Training &amp; Accreditation Items'!$B$11:$B$263, 0)), "")="", "None", IFERROR(INDEX('Training &amp; Accreditation Items'!$F$11:$F$263, MATCH(IFERROR(INDEX($C$11:$C$263, MATCH($AH1114, $Z$11:$Z$263, 0)), ""), 'Training &amp; Accreditation Items'!$B$11:$B$263, 0)), "")))</f>
        <v/>
      </c>
      <c r="AO1114" s="28" t="str">
        <f t="shared" si="130"/>
        <v/>
      </c>
      <c r="AQ1114" s="106" t="str">
        <f t="shared" si="128"/>
        <v/>
      </c>
      <c r="AR1114" s="109" t="str">
        <f t="shared" si="131"/>
        <v/>
      </c>
      <c r="AT1114" s="134"/>
      <c r="AU1114" s="135"/>
      <c r="AV1114" s="135"/>
      <c r="AW1114" s="115"/>
    </row>
    <row r="1115" spans="34:49" ht="15" hidden="1" customHeight="1" x14ac:dyDescent="0.25">
      <c r="AH1115" s="28">
        <v>93</v>
      </c>
      <c r="AJ1115" s="101" t="str">
        <f t="shared" si="127"/>
        <v/>
      </c>
      <c r="AL1115" s="101" t="str">
        <f t="shared" si="129"/>
        <v/>
      </c>
      <c r="AM1115" s="28" t="str">
        <f>IF($AL1115="", "", IF(IFERROR(INDEX('Training &amp; Accreditation Items'!$F$11:$F$263, MATCH(IFERROR(INDEX($C$11:$C$263, MATCH($AH1115, $Z$11:$Z$263, 0)), ""), 'Training &amp; Accreditation Items'!$B$11:$B$263, 0)), "")="", "None", IFERROR(INDEX('Training &amp; Accreditation Items'!$F$11:$F$263, MATCH(IFERROR(INDEX($C$11:$C$263, MATCH($AH1115, $Z$11:$Z$263, 0)), ""), 'Training &amp; Accreditation Items'!$B$11:$B$263, 0)), "")))</f>
        <v/>
      </c>
      <c r="AO1115" s="28" t="str">
        <f t="shared" si="130"/>
        <v/>
      </c>
      <c r="AQ1115" s="106" t="str">
        <f t="shared" si="128"/>
        <v/>
      </c>
      <c r="AR1115" s="109" t="str">
        <f t="shared" si="131"/>
        <v/>
      </c>
      <c r="AT1115" s="134"/>
      <c r="AU1115" s="135"/>
      <c r="AV1115" s="135"/>
      <c r="AW1115" s="115"/>
    </row>
    <row r="1116" spans="34:49" ht="15" hidden="1" customHeight="1" x14ac:dyDescent="0.25">
      <c r="AH1116" s="28">
        <v>94</v>
      </c>
      <c r="AJ1116" s="101" t="str">
        <f t="shared" si="127"/>
        <v/>
      </c>
      <c r="AL1116" s="101" t="str">
        <f t="shared" si="129"/>
        <v/>
      </c>
      <c r="AM1116" s="28" t="str">
        <f>IF($AL1116="", "", IF(IFERROR(INDEX('Training &amp; Accreditation Items'!$F$11:$F$263, MATCH(IFERROR(INDEX($C$11:$C$263, MATCH($AH1116, $Z$11:$Z$263, 0)), ""), 'Training &amp; Accreditation Items'!$B$11:$B$263, 0)), "")="", "None", IFERROR(INDEX('Training &amp; Accreditation Items'!$F$11:$F$263, MATCH(IFERROR(INDEX($C$11:$C$263, MATCH($AH1116, $Z$11:$Z$263, 0)), ""), 'Training &amp; Accreditation Items'!$B$11:$B$263, 0)), "")))</f>
        <v/>
      </c>
      <c r="AO1116" s="28" t="str">
        <f t="shared" si="130"/>
        <v/>
      </c>
      <c r="AQ1116" s="106" t="str">
        <f t="shared" si="128"/>
        <v/>
      </c>
      <c r="AR1116" s="109" t="str">
        <f t="shared" si="131"/>
        <v/>
      </c>
      <c r="AT1116" s="134"/>
      <c r="AU1116" s="135"/>
      <c r="AV1116" s="135"/>
      <c r="AW1116" s="115"/>
    </row>
    <row r="1117" spans="34:49" ht="15" hidden="1" customHeight="1" x14ac:dyDescent="0.25">
      <c r="AH1117" s="28">
        <v>95</v>
      </c>
      <c r="AJ1117" s="101" t="str">
        <f t="shared" si="127"/>
        <v/>
      </c>
      <c r="AL1117" s="101" t="str">
        <f t="shared" si="129"/>
        <v/>
      </c>
      <c r="AM1117" s="28" t="str">
        <f>IF($AL1117="", "", IF(IFERROR(INDEX('Training &amp; Accreditation Items'!$F$11:$F$263, MATCH(IFERROR(INDEX($C$11:$C$263, MATCH($AH1117, $Z$11:$Z$263, 0)), ""), 'Training &amp; Accreditation Items'!$B$11:$B$263, 0)), "")="", "None", IFERROR(INDEX('Training &amp; Accreditation Items'!$F$11:$F$263, MATCH(IFERROR(INDEX($C$11:$C$263, MATCH($AH1117, $Z$11:$Z$263, 0)), ""), 'Training &amp; Accreditation Items'!$B$11:$B$263, 0)), "")))</f>
        <v/>
      </c>
      <c r="AO1117" s="28" t="str">
        <f t="shared" si="130"/>
        <v/>
      </c>
      <c r="AQ1117" s="106" t="str">
        <f t="shared" si="128"/>
        <v/>
      </c>
      <c r="AR1117" s="109" t="str">
        <f t="shared" si="131"/>
        <v/>
      </c>
      <c r="AT1117" s="134"/>
      <c r="AU1117" s="135"/>
      <c r="AV1117" s="135"/>
      <c r="AW1117" s="115"/>
    </row>
    <row r="1118" spans="34:49" ht="15" hidden="1" customHeight="1" x14ac:dyDescent="0.25">
      <c r="AH1118" s="28">
        <v>96</v>
      </c>
      <c r="AJ1118" s="101" t="str">
        <f t="shared" si="127"/>
        <v/>
      </c>
      <c r="AL1118" s="101" t="str">
        <f t="shared" si="129"/>
        <v/>
      </c>
      <c r="AM1118" s="28" t="str">
        <f>IF($AL1118="", "", IF(IFERROR(INDEX('Training &amp; Accreditation Items'!$F$11:$F$263, MATCH(IFERROR(INDEX($C$11:$C$263, MATCH($AH1118, $Z$11:$Z$263, 0)), ""), 'Training &amp; Accreditation Items'!$B$11:$B$263, 0)), "")="", "None", IFERROR(INDEX('Training &amp; Accreditation Items'!$F$11:$F$263, MATCH(IFERROR(INDEX($C$11:$C$263, MATCH($AH1118, $Z$11:$Z$263, 0)), ""), 'Training &amp; Accreditation Items'!$B$11:$B$263, 0)), "")))</f>
        <v/>
      </c>
      <c r="AO1118" s="28" t="str">
        <f t="shared" si="130"/>
        <v/>
      </c>
      <c r="AQ1118" s="106" t="str">
        <f t="shared" si="128"/>
        <v/>
      </c>
      <c r="AR1118" s="109" t="str">
        <f t="shared" si="131"/>
        <v/>
      </c>
      <c r="AT1118" s="134"/>
      <c r="AU1118" s="135"/>
      <c r="AV1118" s="135"/>
      <c r="AW1118" s="115"/>
    </row>
    <row r="1119" spans="34:49" ht="15" hidden="1" customHeight="1" x14ac:dyDescent="0.25">
      <c r="AH1119" s="28">
        <v>97</v>
      </c>
      <c r="AJ1119" s="101" t="str">
        <f t="shared" si="127"/>
        <v/>
      </c>
      <c r="AL1119" s="101" t="str">
        <f t="shared" si="129"/>
        <v/>
      </c>
      <c r="AM1119" s="28" t="str">
        <f>IF($AL1119="", "", IF(IFERROR(INDEX('Training &amp; Accreditation Items'!$F$11:$F$263, MATCH(IFERROR(INDEX($C$11:$C$263, MATCH($AH1119, $Z$11:$Z$263, 0)), ""), 'Training &amp; Accreditation Items'!$B$11:$B$263, 0)), "")="", "None", IFERROR(INDEX('Training &amp; Accreditation Items'!$F$11:$F$263, MATCH(IFERROR(INDEX($C$11:$C$263, MATCH($AH1119, $Z$11:$Z$263, 0)), ""), 'Training &amp; Accreditation Items'!$B$11:$B$263, 0)), "")))</f>
        <v/>
      </c>
      <c r="AO1119" s="28" t="str">
        <f t="shared" si="130"/>
        <v/>
      </c>
      <c r="AQ1119" s="106" t="str">
        <f t="shared" si="128"/>
        <v/>
      </c>
      <c r="AR1119" s="109" t="str">
        <f t="shared" si="131"/>
        <v/>
      </c>
      <c r="AT1119" s="134"/>
      <c r="AU1119" s="135"/>
      <c r="AV1119" s="135"/>
      <c r="AW1119" s="115"/>
    </row>
    <row r="1120" spans="34:49" ht="15" hidden="1" customHeight="1" x14ac:dyDescent="0.25">
      <c r="AH1120" s="28">
        <v>98</v>
      </c>
      <c r="AJ1120" s="101" t="str">
        <f t="shared" si="127"/>
        <v/>
      </c>
      <c r="AL1120" s="101" t="str">
        <f t="shared" si="129"/>
        <v/>
      </c>
      <c r="AM1120" s="28" t="str">
        <f>IF($AL1120="", "", IF(IFERROR(INDEX('Training &amp; Accreditation Items'!$F$11:$F$263, MATCH(IFERROR(INDEX($C$11:$C$263, MATCH($AH1120, $Z$11:$Z$263, 0)), ""), 'Training &amp; Accreditation Items'!$B$11:$B$263, 0)), "")="", "None", IFERROR(INDEX('Training &amp; Accreditation Items'!$F$11:$F$263, MATCH(IFERROR(INDEX($C$11:$C$263, MATCH($AH1120, $Z$11:$Z$263, 0)), ""), 'Training &amp; Accreditation Items'!$B$11:$B$263, 0)), "")))</f>
        <v/>
      </c>
      <c r="AO1120" s="28" t="str">
        <f t="shared" si="130"/>
        <v/>
      </c>
      <c r="AQ1120" s="106" t="str">
        <f t="shared" si="128"/>
        <v/>
      </c>
      <c r="AR1120" s="109" t="str">
        <f t="shared" si="131"/>
        <v/>
      </c>
      <c r="AT1120" s="134"/>
      <c r="AU1120" s="135"/>
      <c r="AV1120" s="135"/>
      <c r="AW1120" s="115"/>
    </row>
    <row r="1121" spans="34:49" ht="15" hidden="1" customHeight="1" x14ac:dyDescent="0.25">
      <c r="AH1121" s="28">
        <v>99</v>
      </c>
      <c r="AJ1121" s="101" t="str">
        <f t="shared" si="127"/>
        <v/>
      </c>
      <c r="AL1121" s="101" t="str">
        <f t="shared" si="129"/>
        <v/>
      </c>
      <c r="AM1121" s="28" t="str">
        <f>IF($AL1121="", "", IF(IFERROR(INDEX('Training &amp; Accreditation Items'!$F$11:$F$263, MATCH(IFERROR(INDEX($C$11:$C$263, MATCH($AH1121, $Z$11:$Z$263, 0)), ""), 'Training &amp; Accreditation Items'!$B$11:$B$263, 0)), "")="", "None", IFERROR(INDEX('Training &amp; Accreditation Items'!$F$11:$F$263, MATCH(IFERROR(INDEX($C$11:$C$263, MATCH($AH1121, $Z$11:$Z$263, 0)), ""), 'Training &amp; Accreditation Items'!$B$11:$B$263, 0)), "")))</f>
        <v/>
      </c>
      <c r="AO1121" s="28" t="str">
        <f t="shared" si="130"/>
        <v/>
      </c>
      <c r="AQ1121" s="106" t="str">
        <f t="shared" si="128"/>
        <v/>
      </c>
      <c r="AR1121" s="109" t="str">
        <f t="shared" si="131"/>
        <v/>
      </c>
      <c r="AT1121" s="134"/>
      <c r="AU1121" s="135"/>
      <c r="AV1121" s="135"/>
      <c r="AW1121" s="115"/>
    </row>
    <row r="1122" spans="34:49" ht="15" hidden="1" customHeight="1" x14ac:dyDescent="0.25">
      <c r="AH1122" s="28">
        <v>100</v>
      </c>
      <c r="AJ1122" s="101" t="str">
        <f t="shared" si="127"/>
        <v/>
      </c>
      <c r="AL1122" s="101" t="str">
        <f t="shared" si="129"/>
        <v/>
      </c>
      <c r="AM1122" s="28" t="str">
        <f>IF($AL1122="", "", IF(IFERROR(INDEX('Training &amp; Accreditation Items'!$F$11:$F$263, MATCH(IFERROR(INDEX($C$11:$C$263, MATCH($AH1122, $Z$11:$Z$263, 0)), ""), 'Training &amp; Accreditation Items'!$B$11:$B$263, 0)), "")="", "None", IFERROR(INDEX('Training &amp; Accreditation Items'!$F$11:$F$263, MATCH(IFERROR(INDEX($C$11:$C$263, MATCH($AH1122, $Z$11:$Z$263, 0)), ""), 'Training &amp; Accreditation Items'!$B$11:$B$263, 0)), "")))</f>
        <v/>
      </c>
      <c r="AO1122" s="28" t="str">
        <f t="shared" si="130"/>
        <v/>
      </c>
      <c r="AQ1122" s="106" t="str">
        <f t="shared" si="128"/>
        <v/>
      </c>
      <c r="AR1122" s="109" t="str">
        <f t="shared" si="131"/>
        <v/>
      </c>
      <c r="AT1122" s="134"/>
      <c r="AU1122" s="135"/>
      <c r="AV1122" s="135"/>
      <c r="AW1122" s="115"/>
    </row>
    <row r="1123" spans="34:49" ht="15" hidden="1" customHeight="1" x14ac:dyDescent="0.25">
      <c r="AH1123" s="28">
        <v>101</v>
      </c>
      <c r="AJ1123" s="101" t="str">
        <f t="shared" si="127"/>
        <v/>
      </c>
      <c r="AL1123" s="101" t="str">
        <f t="shared" si="129"/>
        <v/>
      </c>
      <c r="AM1123" s="28" t="str">
        <f>IF($AL1123="", "", IF(IFERROR(INDEX('Training &amp; Accreditation Items'!$F$11:$F$263, MATCH(IFERROR(INDEX($C$11:$C$263, MATCH($AH1123, $Z$11:$Z$263, 0)), ""), 'Training &amp; Accreditation Items'!$B$11:$B$263, 0)), "")="", "None", IFERROR(INDEX('Training &amp; Accreditation Items'!$F$11:$F$263, MATCH(IFERROR(INDEX($C$11:$C$263, MATCH($AH1123, $Z$11:$Z$263, 0)), ""), 'Training &amp; Accreditation Items'!$B$11:$B$263, 0)), "")))</f>
        <v/>
      </c>
      <c r="AO1123" s="28" t="str">
        <f t="shared" si="130"/>
        <v/>
      </c>
      <c r="AQ1123" s="106" t="str">
        <f t="shared" si="128"/>
        <v/>
      </c>
      <c r="AR1123" s="109" t="str">
        <f t="shared" si="131"/>
        <v/>
      </c>
      <c r="AT1123" s="134"/>
      <c r="AU1123" s="135"/>
      <c r="AV1123" s="135"/>
      <c r="AW1123" s="115"/>
    </row>
    <row r="1124" spans="34:49" ht="15" hidden="1" customHeight="1" x14ac:dyDescent="0.25">
      <c r="AH1124" s="28">
        <v>102</v>
      </c>
      <c r="AJ1124" s="101" t="str">
        <f t="shared" si="127"/>
        <v/>
      </c>
      <c r="AL1124" s="101" t="str">
        <f t="shared" si="129"/>
        <v/>
      </c>
      <c r="AM1124" s="28" t="str">
        <f>IF($AL1124="", "", IF(IFERROR(INDEX('Training &amp; Accreditation Items'!$F$11:$F$263, MATCH(IFERROR(INDEX($C$11:$C$263, MATCH($AH1124, $Z$11:$Z$263, 0)), ""), 'Training &amp; Accreditation Items'!$B$11:$B$263, 0)), "")="", "None", IFERROR(INDEX('Training &amp; Accreditation Items'!$F$11:$F$263, MATCH(IFERROR(INDEX($C$11:$C$263, MATCH($AH1124, $Z$11:$Z$263, 0)), ""), 'Training &amp; Accreditation Items'!$B$11:$B$263, 0)), "")))</f>
        <v/>
      </c>
      <c r="AO1124" s="28" t="str">
        <f t="shared" si="130"/>
        <v/>
      </c>
      <c r="AQ1124" s="106" t="str">
        <f t="shared" si="128"/>
        <v/>
      </c>
      <c r="AR1124" s="109" t="str">
        <f t="shared" si="131"/>
        <v/>
      </c>
      <c r="AT1124" s="134"/>
      <c r="AU1124" s="135"/>
      <c r="AV1124" s="135"/>
      <c r="AW1124" s="115"/>
    </row>
    <row r="1125" spans="34:49" ht="15" hidden="1" customHeight="1" x14ac:dyDescent="0.25">
      <c r="AH1125" s="28">
        <v>103</v>
      </c>
      <c r="AJ1125" s="101" t="str">
        <f t="shared" si="127"/>
        <v/>
      </c>
      <c r="AL1125" s="101" t="str">
        <f t="shared" si="129"/>
        <v/>
      </c>
      <c r="AM1125" s="28" t="str">
        <f>IF($AL1125="", "", IF(IFERROR(INDEX('Training &amp; Accreditation Items'!$F$11:$F$263, MATCH(IFERROR(INDEX($C$11:$C$263, MATCH($AH1125, $Z$11:$Z$263, 0)), ""), 'Training &amp; Accreditation Items'!$B$11:$B$263, 0)), "")="", "None", IFERROR(INDEX('Training &amp; Accreditation Items'!$F$11:$F$263, MATCH(IFERROR(INDEX($C$11:$C$263, MATCH($AH1125, $Z$11:$Z$263, 0)), ""), 'Training &amp; Accreditation Items'!$B$11:$B$263, 0)), "")))</f>
        <v/>
      </c>
      <c r="AO1125" s="28" t="str">
        <f t="shared" si="130"/>
        <v/>
      </c>
      <c r="AQ1125" s="106" t="str">
        <f t="shared" si="128"/>
        <v/>
      </c>
      <c r="AR1125" s="109" t="str">
        <f t="shared" si="131"/>
        <v/>
      </c>
      <c r="AT1125" s="134"/>
      <c r="AU1125" s="135"/>
      <c r="AV1125" s="135"/>
      <c r="AW1125" s="115"/>
    </row>
    <row r="1126" spans="34:49" ht="15" hidden="1" customHeight="1" x14ac:dyDescent="0.25">
      <c r="AH1126" s="28">
        <v>104</v>
      </c>
      <c r="AJ1126" s="101" t="str">
        <f t="shared" si="127"/>
        <v/>
      </c>
      <c r="AL1126" s="101" t="str">
        <f t="shared" si="129"/>
        <v/>
      </c>
      <c r="AM1126" s="28" t="str">
        <f>IF($AL1126="", "", IF(IFERROR(INDEX('Training &amp; Accreditation Items'!$F$11:$F$263, MATCH(IFERROR(INDEX($C$11:$C$263, MATCH($AH1126, $Z$11:$Z$263, 0)), ""), 'Training &amp; Accreditation Items'!$B$11:$B$263, 0)), "")="", "None", IFERROR(INDEX('Training &amp; Accreditation Items'!$F$11:$F$263, MATCH(IFERROR(INDEX($C$11:$C$263, MATCH($AH1126, $Z$11:$Z$263, 0)), ""), 'Training &amp; Accreditation Items'!$B$11:$B$263, 0)), "")))</f>
        <v/>
      </c>
      <c r="AO1126" s="28" t="str">
        <f t="shared" si="130"/>
        <v/>
      </c>
      <c r="AQ1126" s="106" t="str">
        <f t="shared" si="128"/>
        <v/>
      </c>
      <c r="AR1126" s="109" t="str">
        <f t="shared" si="131"/>
        <v/>
      </c>
      <c r="AT1126" s="134"/>
      <c r="AU1126" s="135"/>
      <c r="AV1126" s="135"/>
      <c r="AW1126" s="115"/>
    </row>
    <row r="1127" spans="34:49" ht="15" hidden="1" customHeight="1" x14ac:dyDescent="0.25">
      <c r="AH1127" s="28">
        <v>105</v>
      </c>
      <c r="AJ1127" s="101" t="str">
        <f t="shared" si="127"/>
        <v/>
      </c>
      <c r="AL1127" s="101" t="str">
        <f t="shared" si="129"/>
        <v/>
      </c>
      <c r="AM1127" s="28" t="str">
        <f>IF($AL1127="", "", IF(IFERROR(INDEX('Training &amp; Accreditation Items'!$F$11:$F$263, MATCH(IFERROR(INDEX($C$11:$C$263, MATCH($AH1127, $Z$11:$Z$263, 0)), ""), 'Training &amp; Accreditation Items'!$B$11:$B$263, 0)), "")="", "None", IFERROR(INDEX('Training &amp; Accreditation Items'!$F$11:$F$263, MATCH(IFERROR(INDEX($C$11:$C$263, MATCH($AH1127, $Z$11:$Z$263, 0)), ""), 'Training &amp; Accreditation Items'!$B$11:$B$263, 0)), "")))</f>
        <v/>
      </c>
      <c r="AO1127" s="28" t="str">
        <f t="shared" si="130"/>
        <v/>
      </c>
      <c r="AQ1127" s="106" t="str">
        <f t="shared" si="128"/>
        <v/>
      </c>
      <c r="AR1127" s="109" t="str">
        <f t="shared" si="131"/>
        <v/>
      </c>
      <c r="AT1127" s="134"/>
      <c r="AU1127" s="135"/>
      <c r="AV1127" s="135"/>
      <c r="AW1127" s="115"/>
    </row>
    <row r="1128" spans="34:49" ht="15" hidden="1" customHeight="1" x14ac:dyDescent="0.25">
      <c r="AH1128" s="28">
        <v>106</v>
      </c>
      <c r="AJ1128" s="101" t="str">
        <f t="shared" si="127"/>
        <v/>
      </c>
      <c r="AL1128" s="101" t="str">
        <f t="shared" si="129"/>
        <v/>
      </c>
      <c r="AM1128" s="28" t="str">
        <f>IF($AL1128="", "", IF(IFERROR(INDEX('Training &amp; Accreditation Items'!$F$11:$F$263, MATCH(IFERROR(INDEX($C$11:$C$263, MATCH($AH1128, $Z$11:$Z$263, 0)), ""), 'Training &amp; Accreditation Items'!$B$11:$B$263, 0)), "")="", "None", IFERROR(INDEX('Training &amp; Accreditation Items'!$F$11:$F$263, MATCH(IFERROR(INDEX($C$11:$C$263, MATCH($AH1128, $Z$11:$Z$263, 0)), ""), 'Training &amp; Accreditation Items'!$B$11:$B$263, 0)), "")))</f>
        <v/>
      </c>
      <c r="AO1128" s="28" t="str">
        <f t="shared" si="130"/>
        <v/>
      </c>
      <c r="AQ1128" s="106" t="str">
        <f t="shared" si="128"/>
        <v/>
      </c>
      <c r="AR1128" s="109" t="str">
        <f t="shared" si="131"/>
        <v/>
      </c>
      <c r="AT1128" s="134"/>
      <c r="AU1128" s="135"/>
      <c r="AV1128" s="135"/>
      <c r="AW1128" s="115"/>
    </row>
    <row r="1129" spans="34:49" ht="15" hidden="1" customHeight="1" x14ac:dyDescent="0.25">
      <c r="AH1129" s="28">
        <v>107</v>
      </c>
      <c r="AJ1129" s="101" t="str">
        <f t="shared" si="127"/>
        <v/>
      </c>
      <c r="AL1129" s="101" t="str">
        <f t="shared" si="129"/>
        <v/>
      </c>
      <c r="AM1129" s="28" t="str">
        <f>IF($AL1129="", "", IF(IFERROR(INDEX('Training &amp; Accreditation Items'!$F$11:$F$263, MATCH(IFERROR(INDEX($C$11:$C$263, MATCH($AH1129, $Z$11:$Z$263, 0)), ""), 'Training &amp; Accreditation Items'!$B$11:$B$263, 0)), "")="", "None", IFERROR(INDEX('Training &amp; Accreditation Items'!$F$11:$F$263, MATCH(IFERROR(INDEX($C$11:$C$263, MATCH($AH1129, $Z$11:$Z$263, 0)), ""), 'Training &amp; Accreditation Items'!$B$11:$B$263, 0)), "")))</f>
        <v/>
      </c>
      <c r="AO1129" s="28" t="str">
        <f t="shared" si="130"/>
        <v/>
      </c>
      <c r="AQ1129" s="106" t="str">
        <f t="shared" si="128"/>
        <v/>
      </c>
      <c r="AR1129" s="109" t="str">
        <f t="shared" si="131"/>
        <v/>
      </c>
      <c r="AT1129" s="134"/>
      <c r="AU1129" s="135"/>
      <c r="AV1129" s="135"/>
      <c r="AW1129" s="115"/>
    </row>
    <row r="1130" spans="34:49" ht="15" hidden="1" customHeight="1" x14ac:dyDescent="0.25">
      <c r="AH1130" s="28">
        <v>108</v>
      </c>
      <c r="AJ1130" s="101" t="str">
        <f t="shared" si="127"/>
        <v/>
      </c>
      <c r="AL1130" s="101" t="str">
        <f t="shared" si="129"/>
        <v/>
      </c>
      <c r="AM1130" s="28" t="str">
        <f>IF($AL1130="", "", IF(IFERROR(INDEX('Training &amp; Accreditation Items'!$F$11:$F$263, MATCH(IFERROR(INDEX($C$11:$C$263, MATCH($AH1130, $Z$11:$Z$263, 0)), ""), 'Training &amp; Accreditation Items'!$B$11:$B$263, 0)), "")="", "None", IFERROR(INDEX('Training &amp; Accreditation Items'!$F$11:$F$263, MATCH(IFERROR(INDEX($C$11:$C$263, MATCH($AH1130, $Z$11:$Z$263, 0)), ""), 'Training &amp; Accreditation Items'!$B$11:$B$263, 0)), "")))</f>
        <v/>
      </c>
      <c r="AO1130" s="28" t="str">
        <f t="shared" si="130"/>
        <v/>
      </c>
      <c r="AQ1130" s="106" t="str">
        <f t="shared" si="128"/>
        <v/>
      </c>
      <c r="AR1130" s="109" t="str">
        <f t="shared" si="131"/>
        <v/>
      </c>
      <c r="AT1130" s="134"/>
      <c r="AU1130" s="135"/>
      <c r="AV1130" s="135"/>
      <c r="AW1130" s="115"/>
    </row>
    <row r="1131" spans="34:49" ht="15" hidden="1" customHeight="1" x14ac:dyDescent="0.25">
      <c r="AH1131" s="28">
        <v>109</v>
      </c>
      <c r="AJ1131" s="101" t="str">
        <f t="shared" si="127"/>
        <v/>
      </c>
      <c r="AL1131" s="101" t="str">
        <f t="shared" si="129"/>
        <v/>
      </c>
      <c r="AM1131" s="28" t="str">
        <f>IF($AL1131="", "", IF(IFERROR(INDEX('Training &amp; Accreditation Items'!$F$11:$F$263, MATCH(IFERROR(INDEX($C$11:$C$263, MATCH($AH1131, $Z$11:$Z$263, 0)), ""), 'Training &amp; Accreditation Items'!$B$11:$B$263, 0)), "")="", "None", IFERROR(INDEX('Training &amp; Accreditation Items'!$F$11:$F$263, MATCH(IFERROR(INDEX($C$11:$C$263, MATCH($AH1131, $Z$11:$Z$263, 0)), ""), 'Training &amp; Accreditation Items'!$B$11:$B$263, 0)), "")))</f>
        <v/>
      </c>
      <c r="AO1131" s="28" t="str">
        <f t="shared" si="130"/>
        <v/>
      </c>
      <c r="AQ1131" s="106" t="str">
        <f t="shared" si="128"/>
        <v/>
      </c>
      <c r="AR1131" s="109" t="str">
        <f t="shared" si="131"/>
        <v/>
      </c>
      <c r="AT1131" s="134"/>
      <c r="AU1131" s="135"/>
      <c r="AV1131" s="135"/>
      <c r="AW1131" s="115"/>
    </row>
    <row r="1132" spans="34:49" ht="15" hidden="1" customHeight="1" x14ac:dyDescent="0.25">
      <c r="AH1132" s="28">
        <v>110</v>
      </c>
      <c r="AJ1132" s="101" t="str">
        <f t="shared" si="127"/>
        <v/>
      </c>
      <c r="AL1132" s="101" t="str">
        <f t="shared" si="129"/>
        <v/>
      </c>
      <c r="AM1132" s="28" t="str">
        <f>IF($AL1132="", "", IF(IFERROR(INDEX('Training &amp; Accreditation Items'!$F$11:$F$263, MATCH(IFERROR(INDEX($C$11:$C$263, MATCH($AH1132, $Z$11:$Z$263, 0)), ""), 'Training &amp; Accreditation Items'!$B$11:$B$263, 0)), "")="", "None", IFERROR(INDEX('Training &amp; Accreditation Items'!$F$11:$F$263, MATCH(IFERROR(INDEX($C$11:$C$263, MATCH($AH1132, $Z$11:$Z$263, 0)), ""), 'Training &amp; Accreditation Items'!$B$11:$B$263, 0)), "")))</f>
        <v/>
      </c>
      <c r="AO1132" s="28" t="str">
        <f t="shared" si="130"/>
        <v/>
      </c>
      <c r="AQ1132" s="106" t="str">
        <f t="shared" si="128"/>
        <v/>
      </c>
      <c r="AR1132" s="109" t="str">
        <f t="shared" si="131"/>
        <v/>
      </c>
      <c r="AT1132" s="134"/>
      <c r="AU1132" s="135"/>
      <c r="AV1132" s="135"/>
      <c r="AW1132" s="115"/>
    </row>
    <row r="1133" spans="34:49" ht="15" hidden="1" customHeight="1" x14ac:dyDescent="0.25">
      <c r="AH1133" s="28">
        <v>111</v>
      </c>
      <c r="AJ1133" s="101" t="str">
        <f t="shared" si="127"/>
        <v/>
      </c>
      <c r="AL1133" s="101" t="str">
        <f t="shared" si="129"/>
        <v/>
      </c>
      <c r="AM1133" s="28" t="str">
        <f>IF($AL1133="", "", IF(IFERROR(INDEX('Training &amp; Accreditation Items'!$F$11:$F$263, MATCH(IFERROR(INDEX($C$11:$C$263, MATCH($AH1133, $Z$11:$Z$263, 0)), ""), 'Training &amp; Accreditation Items'!$B$11:$B$263, 0)), "")="", "None", IFERROR(INDEX('Training &amp; Accreditation Items'!$F$11:$F$263, MATCH(IFERROR(INDEX($C$11:$C$263, MATCH($AH1133, $Z$11:$Z$263, 0)), ""), 'Training &amp; Accreditation Items'!$B$11:$B$263, 0)), "")))</f>
        <v/>
      </c>
      <c r="AO1133" s="28" t="str">
        <f t="shared" si="130"/>
        <v/>
      </c>
      <c r="AQ1133" s="106" t="str">
        <f t="shared" si="128"/>
        <v/>
      </c>
      <c r="AR1133" s="109" t="str">
        <f t="shared" si="131"/>
        <v/>
      </c>
      <c r="AT1133" s="134"/>
      <c r="AU1133" s="135"/>
      <c r="AV1133" s="135"/>
      <c r="AW1133" s="115"/>
    </row>
    <row r="1134" spans="34:49" ht="15" hidden="1" customHeight="1" x14ac:dyDescent="0.25">
      <c r="AH1134" s="28">
        <v>112</v>
      </c>
      <c r="AJ1134" s="101" t="str">
        <f t="shared" si="127"/>
        <v/>
      </c>
      <c r="AL1134" s="101" t="str">
        <f t="shared" si="129"/>
        <v/>
      </c>
      <c r="AM1134" s="28" t="str">
        <f>IF($AL1134="", "", IF(IFERROR(INDEX('Training &amp; Accreditation Items'!$F$11:$F$263, MATCH(IFERROR(INDEX($C$11:$C$263, MATCH($AH1134, $Z$11:$Z$263, 0)), ""), 'Training &amp; Accreditation Items'!$B$11:$B$263, 0)), "")="", "None", IFERROR(INDEX('Training &amp; Accreditation Items'!$F$11:$F$263, MATCH(IFERROR(INDEX($C$11:$C$263, MATCH($AH1134, $Z$11:$Z$263, 0)), ""), 'Training &amp; Accreditation Items'!$B$11:$B$263, 0)), "")))</f>
        <v/>
      </c>
      <c r="AO1134" s="28" t="str">
        <f t="shared" si="130"/>
        <v/>
      </c>
      <c r="AQ1134" s="106" t="str">
        <f t="shared" si="128"/>
        <v/>
      </c>
      <c r="AR1134" s="109" t="str">
        <f t="shared" si="131"/>
        <v/>
      </c>
      <c r="AT1134" s="134"/>
      <c r="AU1134" s="135"/>
      <c r="AV1134" s="135"/>
      <c r="AW1134" s="115"/>
    </row>
    <row r="1135" spans="34:49" ht="15" hidden="1" customHeight="1" x14ac:dyDescent="0.25">
      <c r="AH1135" s="28">
        <v>113</v>
      </c>
      <c r="AJ1135" s="101" t="str">
        <f t="shared" si="127"/>
        <v/>
      </c>
      <c r="AL1135" s="101" t="str">
        <f t="shared" si="129"/>
        <v/>
      </c>
      <c r="AM1135" s="28" t="str">
        <f>IF($AL1135="", "", IF(IFERROR(INDEX('Training &amp; Accreditation Items'!$F$11:$F$263, MATCH(IFERROR(INDEX($C$11:$C$263, MATCH($AH1135, $Z$11:$Z$263, 0)), ""), 'Training &amp; Accreditation Items'!$B$11:$B$263, 0)), "")="", "None", IFERROR(INDEX('Training &amp; Accreditation Items'!$F$11:$F$263, MATCH(IFERROR(INDEX($C$11:$C$263, MATCH($AH1135, $Z$11:$Z$263, 0)), ""), 'Training &amp; Accreditation Items'!$B$11:$B$263, 0)), "")))</f>
        <v/>
      </c>
      <c r="AO1135" s="28" t="str">
        <f t="shared" si="130"/>
        <v/>
      </c>
      <c r="AQ1135" s="106" t="str">
        <f t="shared" si="128"/>
        <v/>
      </c>
      <c r="AR1135" s="109" t="str">
        <f t="shared" si="131"/>
        <v/>
      </c>
      <c r="AT1135" s="134"/>
      <c r="AU1135" s="135"/>
      <c r="AV1135" s="135"/>
      <c r="AW1135" s="115"/>
    </row>
    <row r="1136" spans="34:49" ht="15" hidden="1" customHeight="1" x14ac:dyDescent="0.25">
      <c r="AH1136" s="28">
        <v>114</v>
      </c>
      <c r="AJ1136" s="101" t="str">
        <f t="shared" si="127"/>
        <v/>
      </c>
      <c r="AL1136" s="101" t="str">
        <f t="shared" si="129"/>
        <v/>
      </c>
      <c r="AM1136" s="28" t="str">
        <f>IF($AL1136="", "", IF(IFERROR(INDEX('Training &amp; Accreditation Items'!$F$11:$F$263, MATCH(IFERROR(INDEX($C$11:$C$263, MATCH($AH1136, $Z$11:$Z$263, 0)), ""), 'Training &amp; Accreditation Items'!$B$11:$B$263, 0)), "")="", "None", IFERROR(INDEX('Training &amp; Accreditation Items'!$F$11:$F$263, MATCH(IFERROR(INDEX($C$11:$C$263, MATCH($AH1136, $Z$11:$Z$263, 0)), ""), 'Training &amp; Accreditation Items'!$B$11:$B$263, 0)), "")))</f>
        <v/>
      </c>
      <c r="AO1136" s="28" t="str">
        <f t="shared" si="130"/>
        <v/>
      </c>
      <c r="AQ1136" s="106" t="str">
        <f t="shared" si="128"/>
        <v/>
      </c>
      <c r="AR1136" s="109" t="str">
        <f t="shared" si="131"/>
        <v/>
      </c>
      <c r="AT1136" s="134"/>
      <c r="AU1136" s="135"/>
      <c r="AV1136" s="135"/>
      <c r="AW1136" s="115"/>
    </row>
    <row r="1137" spans="34:49" ht="15" hidden="1" customHeight="1" x14ac:dyDescent="0.25">
      <c r="AH1137" s="28">
        <v>115</v>
      </c>
      <c r="AJ1137" s="101" t="str">
        <f t="shared" si="127"/>
        <v/>
      </c>
      <c r="AL1137" s="101" t="str">
        <f t="shared" si="129"/>
        <v/>
      </c>
      <c r="AM1137" s="28" t="str">
        <f>IF($AL1137="", "", IF(IFERROR(INDEX('Training &amp; Accreditation Items'!$F$11:$F$263, MATCH(IFERROR(INDEX($C$11:$C$263, MATCH($AH1137, $Z$11:$Z$263, 0)), ""), 'Training &amp; Accreditation Items'!$B$11:$B$263, 0)), "")="", "None", IFERROR(INDEX('Training &amp; Accreditation Items'!$F$11:$F$263, MATCH(IFERROR(INDEX($C$11:$C$263, MATCH($AH1137, $Z$11:$Z$263, 0)), ""), 'Training &amp; Accreditation Items'!$B$11:$B$263, 0)), "")))</f>
        <v/>
      </c>
      <c r="AO1137" s="28" t="str">
        <f t="shared" si="130"/>
        <v/>
      </c>
      <c r="AQ1137" s="106" t="str">
        <f t="shared" si="128"/>
        <v/>
      </c>
      <c r="AR1137" s="109" t="str">
        <f t="shared" si="131"/>
        <v/>
      </c>
      <c r="AT1137" s="134"/>
      <c r="AU1137" s="135"/>
      <c r="AV1137" s="135"/>
      <c r="AW1137" s="115"/>
    </row>
    <row r="1138" spans="34:49" ht="15" hidden="1" customHeight="1" x14ac:dyDescent="0.25">
      <c r="AH1138" s="28">
        <v>116</v>
      </c>
      <c r="AJ1138" s="101" t="str">
        <f t="shared" si="127"/>
        <v/>
      </c>
      <c r="AL1138" s="101" t="str">
        <f t="shared" si="129"/>
        <v/>
      </c>
      <c r="AM1138" s="28" t="str">
        <f>IF($AL1138="", "", IF(IFERROR(INDEX('Training &amp; Accreditation Items'!$F$11:$F$263, MATCH(IFERROR(INDEX($C$11:$C$263, MATCH($AH1138, $Z$11:$Z$263, 0)), ""), 'Training &amp; Accreditation Items'!$B$11:$B$263, 0)), "")="", "None", IFERROR(INDEX('Training &amp; Accreditation Items'!$F$11:$F$263, MATCH(IFERROR(INDEX($C$11:$C$263, MATCH($AH1138, $Z$11:$Z$263, 0)), ""), 'Training &amp; Accreditation Items'!$B$11:$B$263, 0)), "")))</f>
        <v/>
      </c>
      <c r="AO1138" s="28" t="str">
        <f t="shared" si="130"/>
        <v/>
      </c>
      <c r="AQ1138" s="106" t="str">
        <f t="shared" si="128"/>
        <v/>
      </c>
      <c r="AR1138" s="109" t="str">
        <f t="shared" si="131"/>
        <v/>
      </c>
      <c r="AT1138" s="134"/>
      <c r="AU1138" s="135"/>
      <c r="AV1138" s="135"/>
      <c r="AW1138" s="115"/>
    </row>
    <row r="1139" spans="34:49" ht="15" hidden="1" customHeight="1" x14ac:dyDescent="0.25">
      <c r="AH1139" s="28">
        <v>117</v>
      </c>
      <c r="AJ1139" s="101" t="str">
        <f t="shared" si="127"/>
        <v/>
      </c>
      <c r="AL1139" s="101" t="str">
        <f t="shared" si="129"/>
        <v/>
      </c>
      <c r="AM1139" s="28" t="str">
        <f>IF($AL1139="", "", IF(IFERROR(INDEX('Training &amp; Accreditation Items'!$F$11:$F$263, MATCH(IFERROR(INDEX($C$11:$C$263, MATCH($AH1139, $Z$11:$Z$263, 0)), ""), 'Training &amp; Accreditation Items'!$B$11:$B$263, 0)), "")="", "None", IFERROR(INDEX('Training &amp; Accreditation Items'!$F$11:$F$263, MATCH(IFERROR(INDEX($C$11:$C$263, MATCH($AH1139, $Z$11:$Z$263, 0)), ""), 'Training &amp; Accreditation Items'!$B$11:$B$263, 0)), "")))</f>
        <v/>
      </c>
      <c r="AO1139" s="28" t="str">
        <f t="shared" si="130"/>
        <v/>
      </c>
      <c r="AQ1139" s="106" t="str">
        <f t="shared" si="128"/>
        <v/>
      </c>
      <c r="AR1139" s="109" t="str">
        <f t="shared" si="131"/>
        <v/>
      </c>
      <c r="AT1139" s="134"/>
      <c r="AU1139" s="135"/>
      <c r="AV1139" s="135"/>
      <c r="AW1139" s="115"/>
    </row>
    <row r="1140" spans="34:49" ht="15" hidden="1" customHeight="1" x14ac:dyDescent="0.25">
      <c r="AH1140" s="28">
        <v>118</v>
      </c>
      <c r="AJ1140" s="101" t="str">
        <f t="shared" si="127"/>
        <v/>
      </c>
      <c r="AL1140" s="101" t="str">
        <f t="shared" si="129"/>
        <v/>
      </c>
      <c r="AM1140" s="28" t="str">
        <f>IF($AL1140="", "", IF(IFERROR(INDEX('Training &amp; Accreditation Items'!$F$11:$F$263, MATCH(IFERROR(INDEX($C$11:$C$263, MATCH($AH1140, $Z$11:$Z$263, 0)), ""), 'Training &amp; Accreditation Items'!$B$11:$B$263, 0)), "")="", "None", IFERROR(INDEX('Training &amp; Accreditation Items'!$F$11:$F$263, MATCH(IFERROR(INDEX($C$11:$C$263, MATCH($AH1140, $Z$11:$Z$263, 0)), ""), 'Training &amp; Accreditation Items'!$B$11:$B$263, 0)), "")))</f>
        <v/>
      </c>
      <c r="AO1140" s="28" t="str">
        <f t="shared" si="130"/>
        <v/>
      </c>
      <c r="AQ1140" s="106" t="str">
        <f t="shared" si="128"/>
        <v/>
      </c>
      <c r="AR1140" s="109" t="str">
        <f t="shared" si="131"/>
        <v/>
      </c>
      <c r="AT1140" s="134"/>
      <c r="AU1140" s="135"/>
      <c r="AV1140" s="135"/>
      <c r="AW1140" s="115"/>
    </row>
    <row r="1141" spans="34:49" ht="15" hidden="1" customHeight="1" x14ac:dyDescent="0.25">
      <c r="AH1141" s="28">
        <v>119</v>
      </c>
      <c r="AJ1141" s="101" t="str">
        <f t="shared" si="127"/>
        <v/>
      </c>
      <c r="AL1141" s="101" t="str">
        <f t="shared" si="129"/>
        <v/>
      </c>
      <c r="AM1141" s="28" t="str">
        <f>IF($AL1141="", "", IF(IFERROR(INDEX('Training &amp; Accreditation Items'!$F$11:$F$263, MATCH(IFERROR(INDEX($C$11:$C$263, MATCH($AH1141, $Z$11:$Z$263, 0)), ""), 'Training &amp; Accreditation Items'!$B$11:$B$263, 0)), "")="", "None", IFERROR(INDEX('Training &amp; Accreditation Items'!$F$11:$F$263, MATCH(IFERROR(INDEX($C$11:$C$263, MATCH($AH1141, $Z$11:$Z$263, 0)), ""), 'Training &amp; Accreditation Items'!$B$11:$B$263, 0)), "")))</f>
        <v/>
      </c>
      <c r="AO1141" s="28" t="str">
        <f t="shared" si="130"/>
        <v/>
      </c>
      <c r="AQ1141" s="106" t="str">
        <f t="shared" si="128"/>
        <v/>
      </c>
      <c r="AR1141" s="109" t="str">
        <f t="shared" si="131"/>
        <v/>
      </c>
      <c r="AT1141" s="134"/>
      <c r="AU1141" s="135"/>
      <c r="AV1141" s="135"/>
      <c r="AW1141" s="115"/>
    </row>
    <row r="1142" spans="34:49" ht="15" hidden="1" customHeight="1" x14ac:dyDescent="0.25">
      <c r="AH1142" s="28">
        <v>120</v>
      </c>
      <c r="AJ1142" s="101" t="str">
        <f t="shared" si="127"/>
        <v/>
      </c>
      <c r="AL1142" s="101" t="str">
        <f t="shared" si="129"/>
        <v/>
      </c>
      <c r="AM1142" s="28" t="str">
        <f>IF($AL1142="", "", IF(IFERROR(INDEX('Training &amp; Accreditation Items'!$F$11:$F$263, MATCH(IFERROR(INDEX($C$11:$C$263, MATCH($AH1142, $Z$11:$Z$263, 0)), ""), 'Training &amp; Accreditation Items'!$B$11:$B$263, 0)), "")="", "None", IFERROR(INDEX('Training &amp; Accreditation Items'!$F$11:$F$263, MATCH(IFERROR(INDEX($C$11:$C$263, MATCH($AH1142, $Z$11:$Z$263, 0)), ""), 'Training &amp; Accreditation Items'!$B$11:$B$263, 0)), "")))</f>
        <v/>
      </c>
      <c r="AO1142" s="28" t="str">
        <f t="shared" si="130"/>
        <v/>
      </c>
      <c r="AQ1142" s="106" t="str">
        <f t="shared" si="128"/>
        <v/>
      </c>
      <c r="AR1142" s="109" t="str">
        <f t="shared" si="131"/>
        <v/>
      </c>
      <c r="AT1142" s="134"/>
      <c r="AU1142" s="135"/>
      <c r="AV1142" s="135"/>
      <c r="AW1142" s="115"/>
    </row>
    <row r="1143" spans="34:49" ht="15" hidden="1" customHeight="1" x14ac:dyDescent="0.25">
      <c r="AH1143" s="28">
        <v>121</v>
      </c>
      <c r="AJ1143" s="101" t="str">
        <f t="shared" si="127"/>
        <v/>
      </c>
      <c r="AL1143" s="101" t="str">
        <f t="shared" si="129"/>
        <v/>
      </c>
      <c r="AM1143" s="28" t="str">
        <f>IF($AL1143="", "", IF(IFERROR(INDEX('Training &amp; Accreditation Items'!$F$11:$F$263, MATCH(IFERROR(INDEX($C$11:$C$263, MATCH($AH1143, $Z$11:$Z$263, 0)), ""), 'Training &amp; Accreditation Items'!$B$11:$B$263, 0)), "")="", "None", IFERROR(INDEX('Training &amp; Accreditation Items'!$F$11:$F$263, MATCH(IFERROR(INDEX($C$11:$C$263, MATCH($AH1143, $Z$11:$Z$263, 0)), ""), 'Training &amp; Accreditation Items'!$B$11:$B$263, 0)), "")))</f>
        <v/>
      </c>
      <c r="AO1143" s="28" t="str">
        <f t="shared" si="130"/>
        <v/>
      </c>
      <c r="AQ1143" s="106" t="str">
        <f t="shared" si="128"/>
        <v/>
      </c>
      <c r="AR1143" s="109" t="str">
        <f t="shared" si="131"/>
        <v/>
      </c>
      <c r="AT1143" s="134"/>
      <c r="AU1143" s="135"/>
      <c r="AV1143" s="135"/>
      <c r="AW1143" s="115"/>
    </row>
    <row r="1144" spans="34:49" ht="15" hidden="1" customHeight="1" x14ac:dyDescent="0.25">
      <c r="AH1144" s="28">
        <v>122</v>
      </c>
      <c r="AJ1144" s="101" t="str">
        <f t="shared" si="127"/>
        <v/>
      </c>
      <c r="AL1144" s="101" t="str">
        <f t="shared" si="129"/>
        <v/>
      </c>
      <c r="AM1144" s="28" t="str">
        <f>IF($AL1144="", "", IF(IFERROR(INDEX('Training &amp; Accreditation Items'!$F$11:$F$263, MATCH(IFERROR(INDEX($C$11:$C$263, MATCH($AH1144, $Z$11:$Z$263, 0)), ""), 'Training &amp; Accreditation Items'!$B$11:$B$263, 0)), "")="", "None", IFERROR(INDEX('Training &amp; Accreditation Items'!$F$11:$F$263, MATCH(IFERROR(INDEX($C$11:$C$263, MATCH($AH1144, $Z$11:$Z$263, 0)), ""), 'Training &amp; Accreditation Items'!$B$11:$B$263, 0)), "")))</f>
        <v/>
      </c>
      <c r="AO1144" s="28" t="str">
        <f t="shared" si="130"/>
        <v/>
      </c>
      <c r="AQ1144" s="106" t="str">
        <f t="shared" si="128"/>
        <v/>
      </c>
      <c r="AR1144" s="109" t="str">
        <f t="shared" si="131"/>
        <v/>
      </c>
      <c r="AT1144" s="134"/>
      <c r="AU1144" s="135"/>
      <c r="AV1144" s="135"/>
      <c r="AW1144" s="115"/>
    </row>
    <row r="1145" spans="34:49" ht="15" hidden="1" customHeight="1" x14ac:dyDescent="0.25">
      <c r="AH1145" s="28">
        <v>123</v>
      </c>
      <c r="AJ1145" s="101" t="str">
        <f t="shared" si="127"/>
        <v/>
      </c>
      <c r="AL1145" s="101" t="str">
        <f t="shared" si="129"/>
        <v/>
      </c>
      <c r="AM1145" s="28" t="str">
        <f>IF($AL1145="", "", IF(IFERROR(INDEX('Training &amp; Accreditation Items'!$F$11:$F$263, MATCH(IFERROR(INDEX($C$11:$C$263, MATCH($AH1145, $Z$11:$Z$263, 0)), ""), 'Training &amp; Accreditation Items'!$B$11:$B$263, 0)), "")="", "None", IFERROR(INDEX('Training &amp; Accreditation Items'!$F$11:$F$263, MATCH(IFERROR(INDEX($C$11:$C$263, MATCH($AH1145, $Z$11:$Z$263, 0)), ""), 'Training &amp; Accreditation Items'!$B$11:$B$263, 0)), "")))</f>
        <v/>
      </c>
      <c r="AO1145" s="28" t="str">
        <f t="shared" si="130"/>
        <v/>
      </c>
      <c r="AQ1145" s="106" t="str">
        <f t="shared" si="128"/>
        <v/>
      </c>
      <c r="AR1145" s="109" t="str">
        <f t="shared" si="131"/>
        <v/>
      </c>
      <c r="AT1145" s="134"/>
      <c r="AU1145" s="135"/>
      <c r="AV1145" s="135"/>
      <c r="AW1145" s="115"/>
    </row>
    <row r="1146" spans="34:49" ht="15" hidden="1" customHeight="1" x14ac:dyDescent="0.25">
      <c r="AH1146" s="28">
        <v>124</v>
      </c>
      <c r="AJ1146" s="101" t="str">
        <f t="shared" si="127"/>
        <v/>
      </c>
      <c r="AL1146" s="101" t="str">
        <f t="shared" si="129"/>
        <v/>
      </c>
      <c r="AM1146" s="28" t="str">
        <f>IF($AL1146="", "", IF(IFERROR(INDEX('Training &amp; Accreditation Items'!$F$11:$F$263, MATCH(IFERROR(INDEX($C$11:$C$263, MATCH($AH1146, $Z$11:$Z$263, 0)), ""), 'Training &amp; Accreditation Items'!$B$11:$B$263, 0)), "")="", "None", IFERROR(INDEX('Training &amp; Accreditation Items'!$F$11:$F$263, MATCH(IFERROR(INDEX($C$11:$C$263, MATCH($AH1146, $Z$11:$Z$263, 0)), ""), 'Training &amp; Accreditation Items'!$B$11:$B$263, 0)), "")))</f>
        <v/>
      </c>
      <c r="AO1146" s="28" t="str">
        <f t="shared" si="130"/>
        <v/>
      </c>
      <c r="AQ1146" s="106" t="str">
        <f t="shared" si="128"/>
        <v/>
      </c>
      <c r="AR1146" s="109" t="str">
        <f t="shared" si="131"/>
        <v/>
      </c>
      <c r="AT1146" s="134"/>
      <c r="AU1146" s="135"/>
      <c r="AV1146" s="135"/>
      <c r="AW1146" s="115"/>
    </row>
    <row r="1147" spans="34:49" ht="15" hidden="1" customHeight="1" x14ac:dyDescent="0.25">
      <c r="AH1147" s="28">
        <v>125</v>
      </c>
      <c r="AJ1147" s="101" t="str">
        <f t="shared" si="127"/>
        <v/>
      </c>
      <c r="AL1147" s="101" t="str">
        <f t="shared" si="129"/>
        <v/>
      </c>
      <c r="AM1147" s="28" t="str">
        <f>IF($AL1147="", "", IF(IFERROR(INDEX('Training &amp; Accreditation Items'!$F$11:$F$263, MATCH(IFERROR(INDEX($C$11:$C$263, MATCH($AH1147, $Z$11:$Z$263, 0)), ""), 'Training &amp; Accreditation Items'!$B$11:$B$263, 0)), "")="", "None", IFERROR(INDEX('Training &amp; Accreditation Items'!$F$11:$F$263, MATCH(IFERROR(INDEX($C$11:$C$263, MATCH($AH1147, $Z$11:$Z$263, 0)), ""), 'Training &amp; Accreditation Items'!$B$11:$B$263, 0)), "")))</f>
        <v/>
      </c>
      <c r="AO1147" s="28" t="str">
        <f t="shared" si="130"/>
        <v/>
      </c>
      <c r="AQ1147" s="106" t="str">
        <f t="shared" si="128"/>
        <v/>
      </c>
      <c r="AR1147" s="109" t="str">
        <f t="shared" si="131"/>
        <v/>
      </c>
      <c r="AT1147" s="134"/>
      <c r="AU1147" s="135"/>
      <c r="AV1147" s="135"/>
      <c r="AW1147" s="115"/>
    </row>
    <row r="1148" spans="34:49" ht="15" hidden="1" customHeight="1" x14ac:dyDescent="0.25">
      <c r="AH1148" s="28">
        <v>126</v>
      </c>
      <c r="AJ1148" s="101" t="str">
        <f t="shared" si="127"/>
        <v/>
      </c>
      <c r="AL1148" s="101" t="str">
        <f t="shared" si="129"/>
        <v/>
      </c>
      <c r="AM1148" s="28" t="str">
        <f>IF($AL1148="", "", IF(IFERROR(INDEX('Training &amp; Accreditation Items'!$F$11:$F$263, MATCH(IFERROR(INDEX($C$11:$C$263, MATCH($AH1148, $Z$11:$Z$263, 0)), ""), 'Training &amp; Accreditation Items'!$B$11:$B$263, 0)), "")="", "None", IFERROR(INDEX('Training &amp; Accreditation Items'!$F$11:$F$263, MATCH(IFERROR(INDEX($C$11:$C$263, MATCH($AH1148, $Z$11:$Z$263, 0)), ""), 'Training &amp; Accreditation Items'!$B$11:$B$263, 0)), "")))</f>
        <v/>
      </c>
      <c r="AO1148" s="28" t="str">
        <f t="shared" si="130"/>
        <v/>
      </c>
      <c r="AQ1148" s="106" t="str">
        <f t="shared" si="128"/>
        <v/>
      </c>
      <c r="AR1148" s="109" t="str">
        <f t="shared" si="131"/>
        <v/>
      </c>
      <c r="AT1148" s="134"/>
      <c r="AU1148" s="135"/>
      <c r="AV1148" s="135"/>
      <c r="AW1148" s="115"/>
    </row>
    <row r="1149" spans="34:49" ht="15" hidden="1" customHeight="1" x14ac:dyDescent="0.25">
      <c r="AH1149" s="28">
        <v>127</v>
      </c>
      <c r="AJ1149" s="101" t="str">
        <f t="shared" si="127"/>
        <v/>
      </c>
      <c r="AL1149" s="101" t="str">
        <f t="shared" si="129"/>
        <v/>
      </c>
      <c r="AM1149" s="28" t="str">
        <f>IF($AL1149="", "", IF(IFERROR(INDEX('Training &amp; Accreditation Items'!$F$11:$F$263, MATCH(IFERROR(INDEX($C$11:$C$263, MATCH($AH1149, $Z$11:$Z$263, 0)), ""), 'Training &amp; Accreditation Items'!$B$11:$B$263, 0)), "")="", "None", IFERROR(INDEX('Training &amp; Accreditation Items'!$F$11:$F$263, MATCH(IFERROR(INDEX($C$11:$C$263, MATCH($AH1149, $Z$11:$Z$263, 0)), ""), 'Training &amp; Accreditation Items'!$B$11:$B$263, 0)), "")))</f>
        <v/>
      </c>
      <c r="AO1149" s="28" t="str">
        <f t="shared" si="130"/>
        <v/>
      </c>
      <c r="AQ1149" s="106" t="str">
        <f t="shared" si="128"/>
        <v/>
      </c>
      <c r="AR1149" s="109" t="str">
        <f t="shared" si="131"/>
        <v/>
      </c>
      <c r="AT1149" s="134"/>
      <c r="AU1149" s="135"/>
      <c r="AV1149" s="135"/>
      <c r="AW1149" s="115"/>
    </row>
    <row r="1150" spans="34:49" ht="15" hidden="1" customHeight="1" x14ac:dyDescent="0.25">
      <c r="AH1150" s="28">
        <v>128</v>
      </c>
      <c r="AJ1150" s="101" t="str">
        <f t="shared" si="127"/>
        <v/>
      </c>
      <c r="AL1150" s="101" t="str">
        <f t="shared" si="129"/>
        <v/>
      </c>
      <c r="AM1150" s="28" t="str">
        <f>IF($AL1150="", "", IF(IFERROR(INDEX('Training &amp; Accreditation Items'!$F$11:$F$263, MATCH(IFERROR(INDEX($C$11:$C$263, MATCH($AH1150, $Z$11:$Z$263, 0)), ""), 'Training &amp; Accreditation Items'!$B$11:$B$263, 0)), "")="", "None", IFERROR(INDEX('Training &amp; Accreditation Items'!$F$11:$F$263, MATCH(IFERROR(INDEX($C$11:$C$263, MATCH($AH1150, $Z$11:$Z$263, 0)), ""), 'Training &amp; Accreditation Items'!$B$11:$B$263, 0)), "")))</f>
        <v/>
      </c>
      <c r="AO1150" s="28" t="str">
        <f t="shared" si="130"/>
        <v/>
      </c>
      <c r="AQ1150" s="106" t="str">
        <f t="shared" si="128"/>
        <v/>
      </c>
      <c r="AR1150" s="109" t="str">
        <f t="shared" si="131"/>
        <v/>
      </c>
      <c r="AT1150" s="134"/>
      <c r="AU1150" s="135"/>
      <c r="AV1150" s="135"/>
      <c r="AW1150" s="115"/>
    </row>
    <row r="1151" spans="34:49" ht="15" hidden="1" customHeight="1" x14ac:dyDescent="0.25">
      <c r="AH1151" s="28">
        <v>129</v>
      </c>
      <c r="AJ1151" s="101" t="str">
        <f t="shared" ref="AJ1151:AJ1214" si="132">IF(AJ898="", "", DATE(YEAR($AJ139), MONTH(AJ898)+$X139, DAY(AJ898)))</f>
        <v/>
      </c>
      <c r="AL1151" s="101" t="str">
        <f t="shared" si="129"/>
        <v/>
      </c>
      <c r="AM1151" s="28" t="str">
        <f>IF($AL1151="", "", IF(IFERROR(INDEX('Training &amp; Accreditation Items'!$F$11:$F$263, MATCH(IFERROR(INDEX($C$11:$C$263, MATCH($AH1151, $Z$11:$Z$263, 0)), ""), 'Training &amp; Accreditation Items'!$B$11:$B$263, 0)), "")="", "None", IFERROR(INDEX('Training &amp; Accreditation Items'!$F$11:$F$263, MATCH(IFERROR(INDEX($C$11:$C$263, MATCH($AH1151, $Z$11:$Z$263, 0)), ""), 'Training &amp; Accreditation Items'!$B$11:$B$263, 0)), "")))</f>
        <v/>
      </c>
      <c r="AO1151" s="28" t="str">
        <f t="shared" si="130"/>
        <v/>
      </c>
      <c r="AQ1151" s="106" t="str">
        <f t="shared" si="128"/>
        <v/>
      </c>
      <c r="AR1151" s="109" t="str">
        <f t="shared" si="131"/>
        <v/>
      </c>
      <c r="AT1151" s="134"/>
      <c r="AU1151" s="135"/>
      <c r="AV1151" s="135"/>
      <c r="AW1151" s="115"/>
    </row>
    <row r="1152" spans="34:49" ht="15" hidden="1" customHeight="1" x14ac:dyDescent="0.25">
      <c r="AH1152" s="28">
        <v>130</v>
      </c>
      <c r="AJ1152" s="101" t="str">
        <f t="shared" si="132"/>
        <v/>
      </c>
      <c r="AL1152" s="101" t="str">
        <f t="shared" si="129"/>
        <v/>
      </c>
      <c r="AM1152" s="28" t="str">
        <f>IF($AL1152="", "", IF(IFERROR(INDEX('Training &amp; Accreditation Items'!$F$11:$F$263, MATCH(IFERROR(INDEX($C$11:$C$263, MATCH($AH1152, $Z$11:$Z$263, 0)), ""), 'Training &amp; Accreditation Items'!$B$11:$B$263, 0)), "")="", "None", IFERROR(INDEX('Training &amp; Accreditation Items'!$F$11:$F$263, MATCH(IFERROR(INDEX($C$11:$C$263, MATCH($AH1152, $Z$11:$Z$263, 0)), ""), 'Training &amp; Accreditation Items'!$B$11:$B$263, 0)), "")))</f>
        <v/>
      </c>
      <c r="AO1152" s="28" t="str">
        <f t="shared" si="130"/>
        <v/>
      </c>
      <c r="AQ1152" s="106" t="str">
        <f t="shared" si="128"/>
        <v/>
      </c>
      <c r="AR1152" s="109" t="str">
        <f t="shared" si="131"/>
        <v/>
      </c>
      <c r="AT1152" s="134"/>
      <c r="AU1152" s="135"/>
      <c r="AV1152" s="135"/>
      <c r="AW1152" s="115"/>
    </row>
    <row r="1153" spans="34:49" ht="15" hidden="1" customHeight="1" x14ac:dyDescent="0.25">
      <c r="AH1153" s="28">
        <v>131</v>
      </c>
      <c r="AJ1153" s="101" t="str">
        <f t="shared" si="132"/>
        <v/>
      </c>
      <c r="AL1153" s="101" t="str">
        <f t="shared" si="129"/>
        <v/>
      </c>
      <c r="AM1153" s="28" t="str">
        <f>IF($AL1153="", "", IF(IFERROR(INDEX('Training &amp; Accreditation Items'!$F$11:$F$263, MATCH(IFERROR(INDEX($C$11:$C$263, MATCH($AH1153, $Z$11:$Z$263, 0)), ""), 'Training &amp; Accreditation Items'!$B$11:$B$263, 0)), "")="", "None", IFERROR(INDEX('Training &amp; Accreditation Items'!$F$11:$F$263, MATCH(IFERROR(INDEX($C$11:$C$263, MATCH($AH1153, $Z$11:$Z$263, 0)), ""), 'Training &amp; Accreditation Items'!$B$11:$B$263, 0)), "")))</f>
        <v/>
      </c>
      <c r="AO1153" s="28" t="str">
        <f t="shared" si="130"/>
        <v/>
      </c>
      <c r="AQ1153" s="106" t="str">
        <f t="shared" si="128"/>
        <v/>
      </c>
      <c r="AR1153" s="109" t="str">
        <f t="shared" si="131"/>
        <v/>
      </c>
      <c r="AT1153" s="134"/>
      <c r="AU1153" s="135"/>
      <c r="AV1153" s="135"/>
      <c r="AW1153" s="115"/>
    </row>
    <row r="1154" spans="34:49" ht="15" hidden="1" customHeight="1" x14ac:dyDescent="0.25">
      <c r="AH1154" s="28">
        <v>132</v>
      </c>
      <c r="AJ1154" s="101" t="str">
        <f t="shared" si="132"/>
        <v/>
      </c>
      <c r="AL1154" s="101" t="str">
        <f t="shared" si="129"/>
        <v/>
      </c>
      <c r="AM1154" s="28" t="str">
        <f>IF($AL1154="", "", IF(IFERROR(INDEX('Training &amp; Accreditation Items'!$F$11:$F$263, MATCH(IFERROR(INDEX($C$11:$C$263, MATCH($AH1154, $Z$11:$Z$263, 0)), ""), 'Training &amp; Accreditation Items'!$B$11:$B$263, 0)), "")="", "None", IFERROR(INDEX('Training &amp; Accreditation Items'!$F$11:$F$263, MATCH(IFERROR(INDEX($C$11:$C$263, MATCH($AH1154, $Z$11:$Z$263, 0)), ""), 'Training &amp; Accreditation Items'!$B$11:$B$263, 0)), "")))</f>
        <v/>
      </c>
      <c r="AO1154" s="28" t="str">
        <f t="shared" si="130"/>
        <v/>
      </c>
      <c r="AQ1154" s="106" t="str">
        <f t="shared" si="128"/>
        <v/>
      </c>
      <c r="AR1154" s="109" t="str">
        <f t="shared" si="131"/>
        <v/>
      </c>
      <c r="AT1154" s="134"/>
      <c r="AU1154" s="135"/>
      <c r="AV1154" s="135"/>
      <c r="AW1154" s="115"/>
    </row>
    <row r="1155" spans="34:49" ht="15" hidden="1" customHeight="1" x14ac:dyDescent="0.25">
      <c r="AH1155" s="28">
        <v>133</v>
      </c>
      <c r="AJ1155" s="101" t="str">
        <f t="shared" si="132"/>
        <v/>
      </c>
      <c r="AL1155" s="101" t="str">
        <f t="shared" si="129"/>
        <v/>
      </c>
      <c r="AM1155" s="28" t="str">
        <f>IF($AL1155="", "", IF(IFERROR(INDEX('Training &amp; Accreditation Items'!$F$11:$F$263, MATCH(IFERROR(INDEX($C$11:$C$263, MATCH($AH1155, $Z$11:$Z$263, 0)), ""), 'Training &amp; Accreditation Items'!$B$11:$B$263, 0)), "")="", "None", IFERROR(INDEX('Training &amp; Accreditation Items'!$F$11:$F$263, MATCH(IFERROR(INDEX($C$11:$C$263, MATCH($AH1155, $Z$11:$Z$263, 0)), ""), 'Training &amp; Accreditation Items'!$B$11:$B$263, 0)), "")))</f>
        <v/>
      </c>
      <c r="AO1155" s="28" t="str">
        <f t="shared" si="130"/>
        <v/>
      </c>
      <c r="AQ1155" s="106" t="str">
        <f t="shared" si="128"/>
        <v/>
      </c>
      <c r="AR1155" s="109" t="str">
        <f t="shared" si="131"/>
        <v/>
      </c>
      <c r="AT1155" s="134"/>
      <c r="AU1155" s="135"/>
      <c r="AV1155" s="135"/>
      <c r="AW1155" s="115"/>
    </row>
    <row r="1156" spans="34:49" ht="15" hidden="1" customHeight="1" x14ac:dyDescent="0.25">
      <c r="AH1156" s="28">
        <v>134</v>
      </c>
      <c r="AJ1156" s="101" t="str">
        <f t="shared" si="132"/>
        <v/>
      </c>
      <c r="AL1156" s="101" t="str">
        <f t="shared" si="129"/>
        <v/>
      </c>
      <c r="AM1156" s="28" t="str">
        <f>IF($AL1156="", "", IF(IFERROR(INDEX('Training &amp; Accreditation Items'!$F$11:$F$263, MATCH(IFERROR(INDEX($C$11:$C$263, MATCH($AH1156, $Z$11:$Z$263, 0)), ""), 'Training &amp; Accreditation Items'!$B$11:$B$263, 0)), "")="", "None", IFERROR(INDEX('Training &amp; Accreditation Items'!$F$11:$F$263, MATCH(IFERROR(INDEX($C$11:$C$263, MATCH($AH1156, $Z$11:$Z$263, 0)), ""), 'Training &amp; Accreditation Items'!$B$11:$B$263, 0)), "")))</f>
        <v/>
      </c>
      <c r="AO1156" s="28" t="str">
        <f t="shared" si="130"/>
        <v/>
      </c>
      <c r="AQ1156" s="106" t="str">
        <f t="shared" si="128"/>
        <v/>
      </c>
      <c r="AR1156" s="109" t="str">
        <f t="shared" si="131"/>
        <v/>
      </c>
      <c r="AT1156" s="134"/>
      <c r="AU1156" s="135"/>
      <c r="AV1156" s="135"/>
      <c r="AW1156" s="115"/>
    </row>
    <row r="1157" spans="34:49" ht="15" hidden="1" customHeight="1" x14ac:dyDescent="0.25">
      <c r="AH1157" s="28">
        <v>135</v>
      </c>
      <c r="AJ1157" s="101" t="str">
        <f t="shared" si="132"/>
        <v/>
      </c>
      <c r="AL1157" s="101" t="str">
        <f t="shared" si="129"/>
        <v/>
      </c>
      <c r="AM1157" s="28" t="str">
        <f>IF($AL1157="", "", IF(IFERROR(INDEX('Training &amp; Accreditation Items'!$F$11:$F$263, MATCH(IFERROR(INDEX($C$11:$C$263, MATCH($AH1157, $Z$11:$Z$263, 0)), ""), 'Training &amp; Accreditation Items'!$B$11:$B$263, 0)), "")="", "None", IFERROR(INDEX('Training &amp; Accreditation Items'!$F$11:$F$263, MATCH(IFERROR(INDEX($C$11:$C$263, MATCH($AH1157, $Z$11:$Z$263, 0)), ""), 'Training &amp; Accreditation Items'!$B$11:$B$263, 0)), "")))</f>
        <v/>
      </c>
      <c r="AO1157" s="28" t="str">
        <f t="shared" si="130"/>
        <v/>
      </c>
      <c r="AQ1157" s="106" t="str">
        <f t="shared" si="128"/>
        <v/>
      </c>
      <c r="AR1157" s="109" t="str">
        <f t="shared" si="131"/>
        <v/>
      </c>
      <c r="AT1157" s="134"/>
      <c r="AU1157" s="135"/>
      <c r="AV1157" s="135"/>
      <c r="AW1157" s="115"/>
    </row>
    <row r="1158" spans="34:49" ht="15" hidden="1" customHeight="1" x14ac:dyDescent="0.25">
      <c r="AH1158" s="28">
        <v>136</v>
      </c>
      <c r="AJ1158" s="101" t="str">
        <f t="shared" si="132"/>
        <v/>
      </c>
      <c r="AL1158" s="101" t="str">
        <f t="shared" si="129"/>
        <v/>
      </c>
      <c r="AM1158" s="28" t="str">
        <f>IF($AL1158="", "", IF(IFERROR(INDEX('Training &amp; Accreditation Items'!$F$11:$F$263, MATCH(IFERROR(INDEX($C$11:$C$263, MATCH($AH1158, $Z$11:$Z$263, 0)), ""), 'Training &amp; Accreditation Items'!$B$11:$B$263, 0)), "")="", "None", IFERROR(INDEX('Training &amp; Accreditation Items'!$F$11:$F$263, MATCH(IFERROR(INDEX($C$11:$C$263, MATCH($AH1158, $Z$11:$Z$263, 0)), ""), 'Training &amp; Accreditation Items'!$B$11:$B$263, 0)), "")))</f>
        <v/>
      </c>
      <c r="AO1158" s="28" t="str">
        <f t="shared" si="130"/>
        <v/>
      </c>
      <c r="AQ1158" s="106" t="str">
        <f t="shared" si="128"/>
        <v/>
      </c>
      <c r="AR1158" s="109" t="str">
        <f t="shared" si="131"/>
        <v/>
      </c>
      <c r="AT1158" s="134"/>
      <c r="AU1158" s="135"/>
      <c r="AV1158" s="135"/>
      <c r="AW1158" s="115"/>
    </row>
    <row r="1159" spans="34:49" ht="15" hidden="1" customHeight="1" x14ac:dyDescent="0.25">
      <c r="AH1159" s="28">
        <v>137</v>
      </c>
      <c r="AJ1159" s="101" t="str">
        <f t="shared" si="132"/>
        <v/>
      </c>
      <c r="AL1159" s="101" t="str">
        <f t="shared" si="129"/>
        <v/>
      </c>
      <c r="AM1159" s="28" t="str">
        <f>IF($AL1159="", "", IF(IFERROR(INDEX('Training &amp; Accreditation Items'!$F$11:$F$263, MATCH(IFERROR(INDEX($C$11:$C$263, MATCH($AH1159, $Z$11:$Z$263, 0)), ""), 'Training &amp; Accreditation Items'!$B$11:$B$263, 0)), "")="", "None", IFERROR(INDEX('Training &amp; Accreditation Items'!$F$11:$F$263, MATCH(IFERROR(INDEX($C$11:$C$263, MATCH($AH1159, $Z$11:$Z$263, 0)), ""), 'Training &amp; Accreditation Items'!$B$11:$B$263, 0)), "")))</f>
        <v/>
      </c>
      <c r="AO1159" s="28" t="str">
        <f t="shared" si="130"/>
        <v/>
      </c>
      <c r="AQ1159" s="106" t="str">
        <f t="shared" si="128"/>
        <v/>
      </c>
      <c r="AR1159" s="109" t="str">
        <f t="shared" si="131"/>
        <v/>
      </c>
      <c r="AT1159" s="134"/>
      <c r="AU1159" s="135"/>
      <c r="AV1159" s="135"/>
      <c r="AW1159" s="115"/>
    </row>
    <row r="1160" spans="34:49" ht="15" hidden="1" customHeight="1" x14ac:dyDescent="0.25">
      <c r="AH1160" s="28">
        <v>138</v>
      </c>
      <c r="AJ1160" s="101" t="str">
        <f t="shared" si="132"/>
        <v/>
      </c>
      <c r="AL1160" s="101" t="str">
        <f t="shared" si="129"/>
        <v/>
      </c>
      <c r="AM1160" s="28" t="str">
        <f>IF($AL1160="", "", IF(IFERROR(INDEX('Training &amp; Accreditation Items'!$F$11:$F$263, MATCH(IFERROR(INDEX($C$11:$C$263, MATCH($AH1160, $Z$11:$Z$263, 0)), ""), 'Training &amp; Accreditation Items'!$B$11:$B$263, 0)), "")="", "None", IFERROR(INDEX('Training &amp; Accreditation Items'!$F$11:$F$263, MATCH(IFERROR(INDEX($C$11:$C$263, MATCH($AH1160, $Z$11:$Z$263, 0)), ""), 'Training &amp; Accreditation Items'!$B$11:$B$263, 0)), "")))</f>
        <v/>
      </c>
      <c r="AO1160" s="28" t="str">
        <f t="shared" si="130"/>
        <v/>
      </c>
      <c r="AQ1160" s="106" t="str">
        <f t="shared" si="128"/>
        <v/>
      </c>
      <c r="AR1160" s="109" t="str">
        <f t="shared" si="131"/>
        <v/>
      </c>
      <c r="AT1160" s="134"/>
      <c r="AU1160" s="135"/>
      <c r="AV1160" s="135"/>
      <c r="AW1160" s="115"/>
    </row>
    <row r="1161" spans="34:49" ht="15" hidden="1" customHeight="1" x14ac:dyDescent="0.25">
      <c r="AH1161" s="28">
        <v>139</v>
      </c>
      <c r="AJ1161" s="101" t="str">
        <f t="shared" si="132"/>
        <v/>
      </c>
      <c r="AL1161" s="101" t="str">
        <f t="shared" si="129"/>
        <v/>
      </c>
      <c r="AM1161" s="28" t="str">
        <f>IF($AL1161="", "", IF(IFERROR(INDEX('Training &amp; Accreditation Items'!$F$11:$F$263, MATCH(IFERROR(INDEX($C$11:$C$263, MATCH($AH1161, $Z$11:$Z$263, 0)), ""), 'Training &amp; Accreditation Items'!$B$11:$B$263, 0)), "")="", "None", IFERROR(INDEX('Training &amp; Accreditation Items'!$F$11:$F$263, MATCH(IFERROR(INDEX($C$11:$C$263, MATCH($AH1161, $Z$11:$Z$263, 0)), ""), 'Training &amp; Accreditation Items'!$B$11:$B$263, 0)), "")))</f>
        <v/>
      </c>
      <c r="AO1161" s="28" t="str">
        <f t="shared" si="130"/>
        <v/>
      </c>
      <c r="AQ1161" s="106" t="str">
        <f t="shared" si="128"/>
        <v/>
      </c>
      <c r="AR1161" s="109" t="str">
        <f t="shared" si="131"/>
        <v/>
      </c>
      <c r="AT1161" s="134"/>
      <c r="AU1161" s="135"/>
      <c r="AV1161" s="135"/>
      <c r="AW1161" s="115"/>
    </row>
    <row r="1162" spans="34:49" ht="15" hidden="1" customHeight="1" x14ac:dyDescent="0.25">
      <c r="AH1162" s="28">
        <v>140</v>
      </c>
      <c r="AJ1162" s="101" t="str">
        <f t="shared" si="132"/>
        <v/>
      </c>
      <c r="AL1162" s="101" t="str">
        <f t="shared" si="129"/>
        <v/>
      </c>
      <c r="AM1162" s="28" t="str">
        <f>IF($AL1162="", "", IF(IFERROR(INDEX('Training &amp; Accreditation Items'!$F$11:$F$263, MATCH(IFERROR(INDEX($C$11:$C$263, MATCH($AH1162, $Z$11:$Z$263, 0)), ""), 'Training &amp; Accreditation Items'!$B$11:$B$263, 0)), "")="", "None", IFERROR(INDEX('Training &amp; Accreditation Items'!$F$11:$F$263, MATCH(IFERROR(INDEX($C$11:$C$263, MATCH($AH1162, $Z$11:$Z$263, 0)), ""), 'Training &amp; Accreditation Items'!$B$11:$B$263, 0)), "")))</f>
        <v/>
      </c>
      <c r="AO1162" s="28" t="str">
        <f t="shared" si="130"/>
        <v/>
      </c>
      <c r="AQ1162" s="106" t="str">
        <f t="shared" si="128"/>
        <v/>
      </c>
      <c r="AR1162" s="109" t="str">
        <f t="shared" si="131"/>
        <v/>
      </c>
      <c r="AT1162" s="134"/>
      <c r="AU1162" s="135"/>
      <c r="AV1162" s="135"/>
      <c r="AW1162" s="115"/>
    </row>
    <row r="1163" spans="34:49" ht="15" hidden="1" customHeight="1" x14ac:dyDescent="0.25">
      <c r="AH1163" s="28">
        <v>141</v>
      </c>
      <c r="AJ1163" s="101" t="str">
        <f t="shared" si="132"/>
        <v/>
      </c>
      <c r="AL1163" s="101" t="str">
        <f t="shared" si="129"/>
        <v/>
      </c>
      <c r="AM1163" s="28" t="str">
        <f>IF($AL1163="", "", IF(IFERROR(INDEX('Training &amp; Accreditation Items'!$F$11:$F$263, MATCH(IFERROR(INDEX($C$11:$C$263, MATCH($AH1163, $Z$11:$Z$263, 0)), ""), 'Training &amp; Accreditation Items'!$B$11:$B$263, 0)), "")="", "None", IFERROR(INDEX('Training &amp; Accreditation Items'!$F$11:$F$263, MATCH(IFERROR(INDEX($C$11:$C$263, MATCH($AH1163, $Z$11:$Z$263, 0)), ""), 'Training &amp; Accreditation Items'!$B$11:$B$263, 0)), "")))</f>
        <v/>
      </c>
      <c r="AO1163" s="28" t="str">
        <f t="shared" si="130"/>
        <v/>
      </c>
      <c r="AQ1163" s="106" t="str">
        <f t="shared" ref="AQ1163:AQ1226" si="133">IF($AL1163="", "", IFERROR(INDEX($I$11:$I$263, MATCH($AH1163, $Z$11:$Z$263, 0)), ""))</f>
        <v/>
      </c>
      <c r="AR1163" s="109" t="str">
        <f t="shared" si="131"/>
        <v/>
      </c>
      <c r="AT1163" s="134"/>
      <c r="AU1163" s="135"/>
      <c r="AV1163" s="135"/>
      <c r="AW1163" s="115"/>
    </row>
    <row r="1164" spans="34:49" ht="15" hidden="1" customHeight="1" x14ac:dyDescent="0.25">
      <c r="AH1164" s="28">
        <v>142</v>
      </c>
      <c r="AJ1164" s="101" t="str">
        <f t="shared" si="132"/>
        <v/>
      </c>
      <c r="AL1164" s="101" t="str">
        <f t="shared" ref="AL1164:AL1227" si="134">IF($AJ1164="", "", IF(OR($AJ1164&lt;$AJ$5, $AJ1164&gt;$AJ$6), "", $AJ1164))</f>
        <v/>
      </c>
      <c r="AM1164" s="28" t="str">
        <f>IF($AL1164="", "", IF(IFERROR(INDEX('Training &amp; Accreditation Items'!$F$11:$F$263, MATCH(IFERROR(INDEX($C$11:$C$263, MATCH($AH1164, $Z$11:$Z$263, 0)), ""), 'Training &amp; Accreditation Items'!$B$11:$B$263, 0)), "")="", "None", IFERROR(INDEX('Training &amp; Accreditation Items'!$F$11:$F$263, MATCH(IFERROR(INDEX($C$11:$C$263, MATCH($AH1164, $Z$11:$Z$263, 0)), ""), 'Training &amp; Accreditation Items'!$B$11:$B$263, 0)), "")))</f>
        <v/>
      </c>
      <c r="AO1164" s="28" t="str">
        <f t="shared" ref="AO1164:AO1227" si="135">IF($AL1164="", "", TEXT($AL1164, "mmm yyyy"))</f>
        <v/>
      </c>
      <c r="AQ1164" s="106" t="str">
        <f t="shared" si="133"/>
        <v/>
      </c>
      <c r="AR1164" s="109" t="str">
        <f t="shared" ref="AR1164:AR1227" si="136">IF($AO1164="", "", CONCATENATE($AO1164, " - ", $AM1164))</f>
        <v/>
      </c>
      <c r="AT1164" s="134"/>
      <c r="AU1164" s="135"/>
      <c r="AV1164" s="135"/>
      <c r="AW1164" s="115"/>
    </row>
    <row r="1165" spans="34:49" ht="15" hidden="1" customHeight="1" x14ac:dyDescent="0.25">
      <c r="AH1165" s="28">
        <v>143</v>
      </c>
      <c r="AJ1165" s="101" t="str">
        <f t="shared" si="132"/>
        <v/>
      </c>
      <c r="AL1165" s="101" t="str">
        <f t="shared" si="134"/>
        <v/>
      </c>
      <c r="AM1165" s="28" t="str">
        <f>IF($AL1165="", "", IF(IFERROR(INDEX('Training &amp; Accreditation Items'!$F$11:$F$263, MATCH(IFERROR(INDEX($C$11:$C$263, MATCH($AH1165, $Z$11:$Z$263, 0)), ""), 'Training &amp; Accreditation Items'!$B$11:$B$263, 0)), "")="", "None", IFERROR(INDEX('Training &amp; Accreditation Items'!$F$11:$F$263, MATCH(IFERROR(INDEX($C$11:$C$263, MATCH($AH1165, $Z$11:$Z$263, 0)), ""), 'Training &amp; Accreditation Items'!$B$11:$B$263, 0)), "")))</f>
        <v/>
      </c>
      <c r="AO1165" s="28" t="str">
        <f t="shared" si="135"/>
        <v/>
      </c>
      <c r="AQ1165" s="106" t="str">
        <f t="shared" si="133"/>
        <v/>
      </c>
      <c r="AR1165" s="109" t="str">
        <f t="shared" si="136"/>
        <v/>
      </c>
      <c r="AT1165" s="134"/>
      <c r="AU1165" s="135"/>
      <c r="AV1165" s="135"/>
      <c r="AW1165" s="115"/>
    </row>
    <row r="1166" spans="34:49" ht="15" hidden="1" customHeight="1" x14ac:dyDescent="0.25">
      <c r="AH1166" s="28">
        <v>144</v>
      </c>
      <c r="AJ1166" s="101" t="str">
        <f t="shared" si="132"/>
        <v/>
      </c>
      <c r="AL1166" s="101" t="str">
        <f t="shared" si="134"/>
        <v/>
      </c>
      <c r="AM1166" s="28" t="str">
        <f>IF($AL1166="", "", IF(IFERROR(INDEX('Training &amp; Accreditation Items'!$F$11:$F$263, MATCH(IFERROR(INDEX($C$11:$C$263, MATCH($AH1166, $Z$11:$Z$263, 0)), ""), 'Training &amp; Accreditation Items'!$B$11:$B$263, 0)), "")="", "None", IFERROR(INDEX('Training &amp; Accreditation Items'!$F$11:$F$263, MATCH(IFERROR(INDEX($C$11:$C$263, MATCH($AH1166, $Z$11:$Z$263, 0)), ""), 'Training &amp; Accreditation Items'!$B$11:$B$263, 0)), "")))</f>
        <v/>
      </c>
      <c r="AO1166" s="28" t="str">
        <f t="shared" si="135"/>
        <v/>
      </c>
      <c r="AQ1166" s="106" t="str">
        <f t="shared" si="133"/>
        <v/>
      </c>
      <c r="AR1166" s="109" t="str">
        <f t="shared" si="136"/>
        <v/>
      </c>
      <c r="AT1166" s="134"/>
      <c r="AU1166" s="135"/>
      <c r="AV1166" s="135"/>
      <c r="AW1166" s="115"/>
    </row>
    <row r="1167" spans="34:49" ht="15" hidden="1" customHeight="1" x14ac:dyDescent="0.25">
      <c r="AH1167" s="28">
        <v>145</v>
      </c>
      <c r="AJ1167" s="101" t="str">
        <f t="shared" si="132"/>
        <v/>
      </c>
      <c r="AL1167" s="101" t="str">
        <f t="shared" si="134"/>
        <v/>
      </c>
      <c r="AM1167" s="28" t="str">
        <f>IF($AL1167="", "", IF(IFERROR(INDEX('Training &amp; Accreditation Items'!$F$11:$F$263, MATCH(IFERROR(INDEX($C$11:$C$263, MATCH($AH1167, $Z$11:$Z$263, 0)), ""), 'Training &amp; Accreditation Items'!$B$11:$B$263, 0)), "")="", "None", IFERROR(INDEX('Training &amp; Accreditation Items'!$F$11:$F$263, MATCH(IFERROR(INDEX($C$11:$C$263, MATCH($AH1167, $Z$11:$Z$263, 0)), ""), 'Training &amp; Accreditation Items'!$B$11:$B$263, 0)), "")))</f>
        <v/>
      </c>
      <c r="AO1167" s="28" t="str">
        <f t="shared" si="135"/>
        <v/>
      </c>
      <c r="AQ1167" s="106" t="str">
        <f t="shared" si="133"/>
        <v/>
      </c>
      <c r="AR1167" s="109" t="str">
        <f t="shared" si="136"/>
        <v/>
      </c>
      <c r="AT1167" s="134"/>
      <c r="AU1167" s="135"/>
      <c r="AV1167" s="135"/>
      <c r="AW1167" s="115"/>
    </row>
    <row r="1168" spans="34:49" ht="15" hidden="1" customHeight="1" x14ac:dyDescent="0.25">
      <c r="AH1168" s="28">
        <v>146</v>
      </c>
      <c r="AJ1168" s="101" t="str">
        <f t="shared" si="132"/>
        <v/>
      </c>
      <c r="AL1168" s="101" t="str">
        <f t="shared" si="134"/>
        <v/>
      </c>
      <c r="AM1168" s="28" t="str">
        <f>IF($AL1168="", "", IF(IFERROR(INDEX('Training &amp; Accreditation Items'!$F$11:$F$263, MATCH(IFERROR(INDEX($C$11:$C$263, MATCH($AH1168, $Z$11:$Z$263, 0)), ""), 'Training &amp; Accreditation Items'!$B$11:$B$263, 0)), "")="", "None", IFERROR(INDEX('Training &amp; Accreditation Items'!$F$11:$F$263, MATCH(IFERROR(INDEX($C$11:$C$263, MATCH($AH1168, $Z$11:$Z$263, 0)), ""), 'Training &amp; Accreditation Items'!$B$11:$B$263, 0)), "")))</f>
        <v/>
      </c>
      <c r="AO1168" s="28" t="str">
        <f t="shared" si="135"/>
        <v/>
      </c>
      <c r="AQ1168" s="106" t="str">
        <f t="shared" si="133"/>
        <v/>
      </c>
      <c r="AR1168" s="109" t="str">
        <f t="shared" si="136"/>
        <v/>
      </c>
      <c r="AT1168" s="134"/>
      <c r="AU1168" s="135"/>
      <c r="AV1168" s="135"/>
      <c r="AW1168" s="115"/>
    </row>
    <row r="1169" spans="34:49" ht="15" hidden="1" customHeight="1" x14ac:dyDescent="0.25">
      <c r="AH1169" s="28">
        <v>147</v>
      </c>
      <c r="AJ1169" s="101" t="str">
        <f t="shared" si="132"/>
        <v/>
      </c>
      <c r="AL1169" s="101" t="str">
        <f t="shared" si="134"/>
        <v/>
      </c>
      <c r="AM1169" s="28" t="str">
        <f>IF($AL1169="", "", IF(IFERROR(INDEX('Training &amp; Accreditation Items'!$F$11:$F$263, MATCH(IFERROR(INDEX($C$11:$C$263, MATCH($AH1169, $Z$11:$Z$263, 0)), ""), 'Training &amp; Accreditation Items'!$B$11:$B$263, 0)), "")="", "None", IFERROR(INDEX('Training &amp; Accreditation Items'!$F$11:$F$263, MATCH(IFERROR(INDEX($C$11:$C$263, MATCH($AH1169, $Z$11:$Z$263, 0)), ""), 'Training &amp; Accreditation Items'!$B$11:$B$263, 0)), "")))</f>
        <v/>
      </c>
      <c r="AO1169" s="28" t="str">
        <f t="shared" si="135"/>
        <v/>
      </c>
      <c r="AQ1169" s="106" t="str">
        <f t="shared" si="133"/>
        <v/>
      </c>
      <c r="AR1169" s="109" t="str">
        <f t="shared" si="136"/>
        <v/>
      </c>
      <c r="AT1169" s="134"/>
      <c r="AU1169" s="135"/>
      <c r="AV1169" s="135"/>
      <c r="AW1169" s="115"/>
    </row>
    <row r="1170" spans="34:49" ht="15" hidden="1" customHeight="1" x14ac:dyDescent="0.25">
      <c r="AH1170" s="28">
        <v>148</v>
      </c>
      <c r="AJ1170" s="101" t="str">
        <f t="shared" si="132"/>
        <v/>
      </c>
      <c r="AL1170" s="101" t="str">
        <f t="shared" si="134"/>
        <v/>
      </c>
      <c r="AM1170" s="28" t="str">
        <f>IF($AL1170="", "", IF(IFERROR(INDEX('Training &amp; Accreditation Items'!$F$11:$F$263, MATCH(IFERROR(INDEX($C$11:$C$263, MATCH($AH1170, $Z$11:$Z$263, 0)), ""), 'Training &amp; Accreditation Items'!$B$11:$B$263, 0)), "")="", "None", IFERROR(INDEX('Training &amp; Accreditation Items'!$F$11:$F$263, MATCH(IFERROR(INDEX($C$11:$C$263, MATCH($AH1170, $Z$11:$Z$263, 0)), ""), 'Training &amp; Accreditation Items'!$B$11:$B$263, 0)), "")))</f>
        <v/>
      </c>
      <c r="AO1170" s="28" t="str">
        <f t="shared" si="135"/>
        <v/>
      </c>
      <c r="AQ1170" s="106" t="str">
        <f t="shared" si="133"/>
        <v/>
      </c>
      <c r="AR1170" s="109" t="str">
        <f t="shared" si="136"/>
        <v/>
      </c>
      <c r="AT1170" s="134"/>
      <c r="AU1170" s="135"/>
      <c r="AV1170" s="135"/>
      <c r="AW1170" s="115"/>
    </row>
    <row r="1171" spans="34:49" ht="15" hidden="1" customHeight="1" x14ac:dyDescent="0.25">
      <c r="AH1171" s="28">
        <v>149</v>
      </c>
      <c r="AJ1171" s="101" t="str">
        <f t="shared" si="132"/>
        <v/>
      </c>
      <c r="AL1171" s="101" t="str">
        <f t="shared" si="134"/>
        <v/>
      </c>
      <c r="AM1171" s="28" t="str">
        <f>IF($AL1171="", "", IF(IFERROR(INDEX('Training &amp; Accreditation Items'!$F$11:$F$263, MATCH(IFERROR(INDEX($C$11:$C$263, MATCH($AH1171, $Z$11:$Z$263, 0)), ""), 'Training &amp; Accreditation Items'!$B$11:$B$263, 0)), "")="", "None", IFERROR(INDEX('Training &amp; Accreditation Items'!$F$11:$F$263, MATCH(IFERROR(INDEX($C$11:$C$263, MATCH($AH1171, $Z$11:$Z$263, 0)), ""), 'Training &amp; Accreditation Items'!$B$11:$B$263, 0)), "")))</f>
        <v/>
      </c>
      <c r="AO1171" s="28" t="str">
        <f t="shared" si="135"/>
        <v/>
      </c>
      <c r="AQ1171" s="106" t="str">
        <f t="shared" si="133"/>
        <v/>
      </c>
      <c r="AR1171" s="109" t="str">
        <f t="shared" si="136"/>
        <v/>
      </c>
      <c r="AT1171" s="134"/>
      <c r="AU1171" s="135"/>
      <c r="AV1171" s="135"/>
      <c r="AW1171" s="115"/>
    </row>
    <row r="1172" spans="34:49" ht="15" hidden="1" customHeight="1" x14ac:dyDescent="0.25">
      <c r="AH1172" s="28">
        <v>150</v>
      </c>
      <c r="AJ1172" s="101" t="str">
        <f t="shared" si="132"/>
        <v/>
      </c>
      <c r="AL1172" s="101" t="str">
        <f t="shared" si="134"/>
        <v/>
      </c>
      <c r="AM1172" s="28" t="str">
        <f>IF($AL1172="", "", IF(IFERROR(INDEX('Training &amp; Accreditation Items'!$F$11:$F$263, MATCH(IFERROR(INDEX($C$11:$C$263, MATCH($AH1172, $Z$11:$Z$263, 0)), ""), 'Training &amp; Accreditation Items'!$B$11:$B$263, 0)), "")="", "None", IFERROR(INDEX('Training &amp; Accreditation Items'!$F$11:$F$263, MATCH(IFERROR(INDEX($C$11:$C$263, MATCH($AH1172, $Z$11:$Z$263, 0)), ""), 'Training &amp; Accreditation Items'!$B$11:$B$263, 0)), "")))</f>
        <v/>
      </c>
      <c r="AO1172" s="28" t="str">
        <f t="shared" si="135"/>
        <v/>
      </c>
      <c r="AQ1172" s="106" t="str">
        <f t="shared" si="133"/>
        <v/>
      </c>
      <c r="AR1172" s="109" t="str">
        <f t="shared" si="136"/>
        <v/>
      </c>
      <c r="AT1172" s="134"/>
      <c r="AU1172" s="135"/>
      <c r="AV1172" s="135"/>
      <c r="AW1172" s="115"/>
    </row>
    <row r="1173" spans="34:49" ht="15" hidden="1" customHeight="1" x14ac:dyDescent="0.25">
      <c r="AH1173" s="28">
        <v>151</v>
      </c>
      <c r="AJ1173" s="101" t="str">
        <f t="shared" si="132"/>
        <v/>
      </c>
      <c r="AL1173" s="101" t="str">
        <f t="shared" si="134"/>
        <v/>
      </c>
      <c r="AM1173" s="28" t="str">
        <f>IF($AL1173="", "", IF(IFERROR(INDEX('Training &amp; Accreditation Items'!$F$11:$F$263, MATCH(IFERROR(INDEX($C$11:$C$263, MATCH($AH1173, $Z$11:$Z$263, 0)), ""), 'Training &amp; Accreditation Items'!$B$11:$B$263, 0)), "")="", "None", IFERROR(INDEX('Training &amp; Accreditation Items'!$F$11:$F$263, MATCH(IFERROR(INDEX($C$11:$C$263, MATCH($AH1173, $Z$11:$Z$263, 0)), ""), 'Training &amp; Accreditation Items'!$B$11:$B$263, 0)), "")))</f>
        <v/>
      </c>
      <c r="AO1173" s="28" t="str">
        <f t="shared" si="135"/>
        <v/>
      </c>
      <c r="AQ1173" s="106" t="str">
        <f t="shared" si="133"/>
        <v/>
      </c>
      <c r="AR1173" s="109" t="str">
        <f t="shared" si="136"/>
        <v/>
      </c>
      <c r="AT1173" s="134"/>
      <c r="AU1173" s="135"/>
      <c r="AV1173" s="135"/>
      <c r="AW1173" s="115"/>
    </row>
    <row r="1174" spans="34:49" ht="15" hidden="1" customHeight="1" x14ac:dyDescent="0.25">
      <c r="AH1174" s="28">
        <v>152</v>
      </c>
      <c r="AJ1174" s="101" t="str">
        <f t="shared" si="132"/>
        <v/>
      </c>
      <c r="AL1174" s="101" t="str">
        <f t="shared" si="134"/>
        <v/>
      </c>
      <c r="AM1174" s="28" t="str">
        <f>IF($AL1174="", "", IF(IFERROR(INDEX('Training &amp; Accreditation Items'!$F$11:$F$263, MATCH(IFERROR(INDEX($C$11:$C$263, MATCH($AH1174, $Z$11:$Z$263, 0)), ""), 'Training &amp; Accreditation Items'!$B$11:$B$263, 0)), "")="", "None", IFERROR(INDEX('Training &amp; Accreditation Items'!$F$11:$F$263, MATCH(IFERROR(INDEX($C$11:$C$263, MATCH($AH1174, $Z$11:$Z$263, 0)), ""), 'Training &amp; Accreditation Items'!$B$11:$B$263, 0)), "")))</f>
        <v/>
      </c>
      <c r="AO1174" s="28" t="str">
        <f t="shared" si="135"/>
        <v/>
      </c>
      <c r="AQ1174" s="106" t="str">
        <f t="shared" si="133"/>
        <v/>
      </c>
      <c r="AR1174" s="109" t="str">
        <f t="shared" si="136"/>
        <v/>
      </c>
      <c r="AT1174" s="134"/>
      <c r="AU1174" s="135"/>
      <c r="AV1174" s="135"/>
      <c r="AW1174" s="115"/>
    </row>
    <row r="1175" spans="34:49" ht="15" hidden="1" customHeight="1" x14ac:dyDescent="0.25">
      <c r="AH1175" s="28">
        <v>153</v>
      </c>
      <c r="AJ1175" s="101" t="str">
        <f t="shared" si="132"/>
        <v/>
      </c>
      <c r="AL1175" s="101" t="str">
        <f t="shared" si="134"/>
        <v/>
      </c>
      <c r="AM1175" s="28" t="str">
        <f>IF($AL1175="", "", IF(IFERROR(INDEX('Training &amp; Accreditation Items'!$F$11:$F$263, MATCH(IFERROR(INDEX($C$11:$C$263, MATCH($AH1175, $Z$11:$Z$263, 0)), ""), 'Training &amp; Accreditation Items'!$B$11:$B$263, 0)), "")="", "None", IFERROR(INDEX('Training &amp; Accreditation Items'!$F$11:$F$263, MATCH(IFERROR(INDEX($C$11:$C$263, MATCH($AH1175, $Z$11:$Z$263, 0)), ""), 'Training &amp; Accreditation Items'!$B$11:$B$263, 0)), "")))</f>
        <v/>
      </c>
      <c r="AO1175" s="28" t="str">
        <f t="shared" si="135"/>
        <v/>
      </c>
      <c r="AQ1175" s="106" t="str">
        <f t="shared" si="133"/>
        <v/>
      </c>
      <c r="AR1175" s="109" t="str">
        <f t="shared" si="136"/>
        <v/>
      </c>
      <c r="AT1175" s="134"/>
      <c r="AU1175" s="135"/>
      <c r="AV1175" s="135"/>
      <c r="AW1175" s="115"/>
    </row>
    <row r="1176" spans="34:49" ht="15" hidden="1" customHeight="1" x14ac:dyDescent="0.25">
      <c r="AH1176" s="28">
        <v>154</v>
      </c>
      <c r="AJ1176" s="101" t="str">
        <f t="shared" si="132"/>
        <v/>
      </c>
      <c r="AL1176" s="101" t="str">
        <f t="shared" si="134"/>
        <v/>
      </c>
      <c r="AM1176" s="28" t="str">
        <f>IF($AL1176="", "", IF(IFERROR(INDEX('Training &amp; Accreditation Items'!$F$11:$F$263, MATCH(IFERROR(INDEX($C$11:$C$263, MATCH($AH1176, $Z$11:$Z$263, 0)), ""), 'Training &amp; Accreditation Items'!$B$11:$B$263, 0)), "")="", "None", IFERROR(INDEX('Training &amp; Accreditation Items'!$F$11:$F$263, MATCH(IFERROR(INDEX($C$11:$C$263, MATCH($AH1176, $Z$11:$Z$263, 0)), ""), 'Training &amp; Accreditation Items'!$B$11:$B$263, 0)), "")))</f>
        <v/>
      </c>
      <c r="AO1176" s="28" t="str">
        <f t="shared" si="135"/>
        <v/>
      </c>
      <c r="AQ1176" s="106" t="str">
        <f t="shared" si="133"/>
        <v/>
      </c>
      <c r="AR1176" s="109" t="str">
        <f t="shared" si="136"/>
        <v/>
      </c>
      <c r="AT1176" s="134"/>
      <c r="AU1176" s="135"/>
      <c r="AV1176" s="135"/>
      <c r="AW1176" s="115"/>
    </row>
    <row r="1177" spans="34:49" ht="15" hidden="1" customHeight="1" x14ac:dyDescent="0.25">
      <c r="AH1177" s="28">
        <v>155</v>
      </c>
      <c r="AJ1177" s="101" t="str">
        <f t="shared" si="132"/>
        <v/>
      </c>
      <c r="AL1177" s="101" t="str">
        <f t="shared" si="134"/>
        <v/>
      </c>
      <c r="AM1177" s="28" t="str">
        <f>IF($AL1177="", "", IF(IFERROR(INDEX('Training &amp; Accreditation Items'!$F$11:$F$263, MATCH(IFERROR(INDEX($C$11:$C$263, MATCH($AH1177, $Z$11:$Z$263, 0)), ""), 'Training &amp; Accreditation Items'!$B$11:$B$263, 0)), "")="", "None", IFERROR(INDEX('Training &amp; Accreditation Items'!$F$11:$F$263, MATCH(IFERROR(INDEX($C$11:$C$263, MATCH($AH1177, $Z$11:$Z$263, 0)), ""), 'Training &amp; Accreditation Items'!$B$11:$B$263, 0)), "")))</f>
        <v/>
      </c>
      <c r="AO1177" s="28" t="str">
        <f t="shared" si="135"/>
        <v/>
      </c>
      <c r="AQ1177" s="106" t="str">
        <f t="shared" si="133"/>
        <v/>
      </c>
      <c r="AR1177" s="109" t="str">
        <f t="shared" si="136"/>
        <v/>
      </c>
      <c r="AT1177" s="134"/>
      <c r="AU1177" s="135"/>
      <c r="AV1177" s="135"/>
      <c r="AW1177" s="115"/>
    </row>
    <row r="1178" spans="34:49" ht="15" hidden="1" customHeight="1" x14ac:dyDescent="0.25">
      <c r="AH1178" s="28">
        <v>156</v>
      </c>
      <c r="AJ1178" s="101" t="str">
        <f t="shared" si="132"/>
        <v/>
      </c>
      <c r="AL1178" s="101" t="str">
        <f t="shared" si="134"/>
        <v/>
      </c>
      <c r="AM1178" s="28" t="str">
        <f>IF($AL1178="", "", IF(IFERROR(INDEX('Training &amp; Accreditation Items'!$F$11:$F$263, MATCH(IFERROR(INDEX($C$11:$C$263, MATCH($AH1178, $Z$11:$Z$263, 0)), ""), 'Training &amp; Accreditation Items'!$B$11:$B$263, 0)), "")="", "None", IFERROR(INDEX('Training &amp; Accreditation Items'!$F$11:$F$263, MATCH(IFERROR(INDEX($C$11:$C$263, MATCH($AH1178, $Z$11:$Z$263, 0)), ""), 'Training &amp; Accreditation Items'!$B$11:$B$263, 0)), "")))</f>
        <v/>
      </c>
      <c r="AO1178" s="28" t="str">
        <f t="shared" si="135"/>
        <v/>
      </c>
      <c r="AQ1178" s="106" t="str">
        <f t="shared" si="133"/>
        <v/>
      </c>
      <c r="AR1178" s="109" t="str">
        <f t="shared" si="136"/>
        <v/>
      </c>
      <c r="AT1178" s="134"/>
      <c r="AU1178" s="135"/>
      <c r="AV1178" s="135"/>
      <c r="AW1178" s="115"/>
    </row>
    <row r="1179" spans="34:49" ht="15" hidden="1" customHeight="1" x14ac:dyDescent="0.25">
      <c r="AH1179" s="28">
        <v>157</v>
      </c>
      <c r="AJ1179" s="101" t="str">
        <f t="shared" si="132"/>
        <v/>
      </c>
      <c r="AL1179" s="101" t="str">
        <f t="shared" si="134"/>
        <v/>
      </c>
      <c r="AM1179" s="28" t="str">
        <f>IF($AL1179="", "", IF(IFERROR(INDEX('Training &amp; Accreditation Items'!$F$11:$F$263, MATCH(IFERROR(INDEX($C$11:$C$263, MATCH($AH1179, $Z$11:$Z$263, 0)), ""), 'Training &amp; Accreditation Items'!$B$11:$B$263, 0)), "")="", "None", IFERROR(INDEX('Training &amp; Accreditation Items'!$F$11:$F$263, MATCH(IFERROR(INDEX($C$11:$C$263, MATCH($AH1179, $Z$11:$Z$263, 0)), ""), 'Training &amp; Accreditation Items'!$B$11:$B$263, 0)), "")))</f>
        <v/>
      </c>
      <c r="AO1179" s="28" t="str">
        <f t="shared" si="135"/>
        <v/>
      </c>
      <c r="AQ1179" s="106" t="str">
        <f t="shared" si="133"/>
        <v/>
      </c>
      <c r="AR1179" s="109" t="str">
        <f t="shared" si="136"/>
        <v/>
      </c>
      <c r="AT1179" s="134"/>
      <c r="AU1179" s="135"/>
      <c r="AV1179" s="135"/>
      <c r="AW1179" s="115"/>
    </row>
    <row r="1180" spans="34:49" ht="15" hidden="1" customHeight="1" x14ac:dyDescent="0.25">
      <c r="AH1180" s="28">
        <v>158</v>
      </c>
      <c r="AJ1180" s="101" t="str">
        <f t="shared" si="132"/>
        <v/>
      </c>
      <c r="AL1180" s="101" t="str">
        <f t="shared" si="134"/>
        <v/>
      </c>
      <c r="AM1180" s="28" t="str">
        <f>IF($AL1180="", "", IF(IFERROR(INDEX('Training &amp; Accreditation Items'!$F$11:$F$263, MATCH(IFERROR(INDEX($C$11:$C$263, MATCH($AH1180, $Z$11:$Z$263, 0)), ""), 'Training &amp; Accreditation Items'!$B$11:$B$263, 0)), "")="", "None", IFERROR(INDEX('Training &amp; Accreditation Items'!$F$11:$F$263, MATCH(IFERROR(INDEX($C$11:$C$263, MATCH($AH1180, $Z$11:$Z$263, 0)), ""), 'Training &amp; Accreditation Items'!$B$11:$B$263, 0)), "")))</f>
        <v/>
      </c>
      <c r="AO1180" s="28" t="str">
        <f t="shared" si="135"/>
        <v/>
      </c>
      <c r="AQ1180" s="106" t="str">
        <f t="shared" si="133"/>
        <v/>
      </c>
      <c r="AR1180" s="109" t="str">
        <f t="shared" si="136"/>
        <v/>
      </c>
      <c r="AT1180" s="134"/>
      <c r="AU1180" s="135"/>
      <c r="AV1180" s="135"/>
      <c r="AW1180" s="115"/>
    </row>
    <row r="1181" spans="34:49" ht="15" hidden="1" customHeight="1" x14ac:dyDescent="0.25">
      <c r="AH1181" s="28">
        <v>159</v>
      </c>
      <c r="AJ1181" s="101" t="str">
        <f t="shared" si="132"/>
        <v/>
      </c>
      <c r="AL1181" s="101" t="str">
        <f t="shared" si="134"/>
        <v/>
      </c>
      <c r="AM1181" s="28" t="str">
        <f>IF($AL1181="", "", IF(IFERROR(INDEX('Training &amp; Accreditation Items'!$F$11:$F$263, MATCH(IFERROR(INDEX($C$11:$C$263, MATCH($AH1181, $Z$11:$Z$263, 0)), ""), 'Training &amp; Accreditation Items'!$B$11:$B$263, 0)), "")="", "None", IFERROR(INDEX('Training &amp; Accreditation Items'!$F$11:$F$263, MATCH(IFERROR(INDEX($C$11:$C$263, MATCH($AH1181, $Z$11:$Z$263, 0)), ""), 'Training &amp; Accreditation Items'!$B$11:$B$263, 0)), "")))</f>
        <v/>
      </c>
      <c r="AO1181" s="28" t="str">
        <f t="shared" si="135"/>
        <v/>
      </c>
      <c r="AQ1181" s="106" t="str">
        <f t="shared" si="133"/>
        <v/>
      </c>
      <c r="AR1181" s="109" t="str">
        <f t="shared" si="136"/>
        <v/>
      </c>
      <c r="AT1181" s="134"/>
      <c r="AU1181" s="135"/>
      <c r="AV1181" s="135"/>
      <c r="AW1181" s="115"/>
    </row>
    <row r="1182" spans="34:49" ht="15" hidden="1" customHeight="1" x14ac:dyDescent="0.25">
      <c r="AH1182" s="28">
        <v>160</v>
      </c>
      <c r="AJ1182" s="101" t="str">
        <f t="shared" si="132"/>
        <v/>
      </c>
      <c r="AL1182" s="101" t="str">
        <f t="shared" si="134"/>
        <v/>
      </c>
      <c r="AM1182" s="28" t="str">
        <f>IF($AL1182="", "", IF(IFERROR(INDEX('Training &amp; Accreditation Items'!$F$11:$F$263, MATCH(IFERROR(INDEX($C$11:$C$263, MATCH($AH1182, $Z$11:$Z$263, 0)), ""), 'Training &amp; Accreditation Items'!$B$11:$B$263, 0)), "")="", "None", IFERROR(INDEX('Training &amp; Accreditation Items'!$F$11:$F$263, MATCH(IFERROR(INDEX($C$11:$C$263, MATCH($AH1182, $Z$11:$Z$263, 0)), ""), 'Training &amp; Accreditation Items'!$B$11:$B$263, 0)), "")))</f>
        <v/>
      </c>
      <c r="AO1182" s="28" t="str">
        <f t="shared" si="135"/>
        <v/>
      </c>
      <c r="AQ1182" s="106" t="str">
        <f t="shared" si="133"/>
        <v/>
      </c>
      <c r="AR1182" s="109" t="str">
        <f t="shared" si="136"/>
        <v/>
      </c>
      <c r="AT1182" s="134"/>
      <c r="AU1182" s="135"/>
      <c r="AV1182" s="135"/>
      <c r="AW1182" s="115"/>
    </row>
    <row r="1183" spans="34:49" ht="15" hidden="1" customHeight="1" x14ac:dyDescent="0.25">
      <c r="AH1183" s="28">
        <v>161</v>
      </c>
      <c r="AJ1183" s="101" t="str">
        <f t="shared" si="132"/>
        <v/>
      </c>
      <c r="AL1183" s="101" t="str">
        <f t="shared" si="134"/>
        <v/>
      </c>
      <c r="AM1183" s="28" t="str">
        <f>IF($AL1183="", "", IF(IFERROR(INDEX('Training &amp; Accreditation Items'!$F$11:$F$263, MATCH(IFERROR(INDEX($C$11:$C$263, MATCH($AH1183, $Z$11:$Z$263, 0)), ""), 'Training &amp; Accreditation Items'!$B$11:$B$263, 0)), "")="", "None", IFERROR(INDEX('Training &amp; Accreditation Items'!$F$11:$F$263, MATCH(IFERROR(INDEX($C$11:$C$263, MATCH($AH1183, $Z$11:$Z$263, 0)), ""), 'Training &amp; Accreditation Items'!$B$11:$B$263, 0)), "")))</f>
        <v/>
      </c>
      <c r="AO1183" s="28" t="str">
        <f t="shared" si="135"/>
        <v/>
      </c>
      <c r="AQ1183" s="106" t="str">
        <f t="shared" si="133"/>
        <v/>
      </c>
      <c r="AR1183" s="109" t="str">
        <f t="shared" si="136"/>
        <v/>
      </c>
      <c r="AT1183" s="134"/>
      <c r="AU1183" s="135"/>
      <c r="AV1183" s="135"/>
      <c r="AW1183" s="115"/>
    </row>
    <row r="1184" spans="34:49" ht="15" hidden="1" customHeight="1" x14ac:dyDescent="0.25">
      <c r="AH1184" s="28">
        <v>162</v>
      </c>
      <c r="AJ1184" s="101" t="str">
        <f t="shared" si="132"/>
        <v/>
      </c>
      <c r="AL1184" s="101" t="str">
        <f t="shared" si="134"/>
        <v/>
      </c>
      <c r="AM1184" s="28" t="str">
        <f>IF($AL1184="", "", IF(IFERROR(INDEX('Training &amp; Accreditation Items'!$F$11:$F$263, MATCH(IFERROR(INDEX($C$11:$C$263, MATCH($AH1184, $Z$11:$Z$263, 0)), ""), 'Training &amp; Accreditation Items'!$B$11:$B$263, 0)), "")="", "None", IFERROR(INDEX('Training &amp; Accreditation Items'!$F$11:$F$263, MATCH(IFERROR(INDEX($C$11:$C$263, MATCH($AH1184, $Z$11:$Z$263, 0)), ""), 'Training &amp; Accreditation Items'!$B$11:$B$263, 0)), "")))</f>
        <v/>
      </c>
      <c r="AO1184" s="28" t="str">
        <f t="shared" si="135"/>
        <v/>
      </c>
      <c r="AQ1184" s="106" t="str">
        <f t="shared" si="133"/>
        <v/>
      </c>
      <c r="AR1184" s="109" t="str">
        <f t="shared" si="136"/>
        <v/>
      </c>
      <c r="AT1184" s="134"/>
      <c r="AU1184" s="135"/>
      <c r="AV1184" s="135"/>
      <c r="AW1184" s="115"/>
    </row>
    <row r="1185" spans="34:49" ht="15" hidden="1" customHeight="1" x14ac:dyDescent="0.25">
      <c r="AH1185" s="28">
        <v>163</v>
      </c>
      <c r="AJ1185" s="101" t="str">
        <f t="shared" si="132"/>
        <v/>
      </c>
      <c r="AL1185" s="101" t="str">
        <f t="shared" si="134"/>
        <v/>
      </c>
      <c r="AM1185" s="28" t="str">
        <f>IF($AL1185="", "", IF(IFERROR(INDEX('Training &amp; Accreditation Items'!$F$11:$F$263, MATCH(IFERROR(INDEX($C$11:$C$263, MATCH($AH1185, $Z$11:$Z$263, 0)), ""), 'Training &amp; Accreditation Items'!$B$11:$B$263, 0)), "")="", "None", IFERROR(INDEX('Training &amp; Accreditation Items'!$F$11:$F$263, MATCH(IFERROR(INDEX($C$11:$C$263, MATCH($AH1185, $Z$11:$Z$263, 0)), ""), 'Training &amp; Accreditation Items'!$B$11:$B$263, 0)), "")))</f>
        <v/>
      </c>
      <c r="AO1185" s="28" t="str">
        <f t="shared" si="135"/>
        <v/>
      </c>
      <c r="AQ1185" s="106" t="str">
        <f t="shared" si="133"/>
        <v/>
      </c>
      <c r="AR1185" s="109" t="str">
        <f t="shared" si="136"/>
        <v/>
      </c>
      <c r="AT1185" s="134"/>
      <c r="AU1185" s="135"/>
      <c r="AV1185" s="135"/>
      <c r="AW1185" s="115"/>
    </row>
    <row r="1186" spans="34:49" ht="15" hidden="1" customHeight="1" x14ac:dyDescent="0.25">
      <c r="AH1186" s="28">
        <v>164</v>
      </c>
      <c r="AJ1186" s="101" t="str">
        <f t="shared" si="132"/>
        <v/>
      </c>
      <c r="AL1186" s="101" t="str">
        <f t="shared" si="134"/>
        <v/>
      </c>
      <c r="AM1186" s="28" t="str">
        <f>IF($AL1186="", "", IF(IFERROR(INDEX('Training &amp; Accreditation Items'!$F$11:$F$263, MATCH(IFERROR(INDEX($C$11:$C$263, MATCH($AH1186, $Z$11:$Z$263, 0)), ""), 'Training &amp; Accreditation Items'!$B$11:$B$263, 0)), "")="", "None", IFERROR(INDEX('Training &amp; Accreditation Items'!$F$11:$F$263, MATCH(IFERROR(INDEX($C$11:$C$263, MATCH($AH1186, $Z$11:$Z$263, 0)), ""), 'Training &amp; Accreditation Items'!$B$11:$B$263, 0)), "")))</f>
        <v/>
      </c>
      <c r="AO1186" s="28" t="str">
        <f t="shared" si="135"/>
        <v/>
      </c>
      <c r="AQ1186" s="106" t="str">
        <f t="shared" si="133"/>
        <v/>
      </c>
      <c r="AR1186" s="109" t="str">
        <f t="shared" si="136"/>
        <v/>
      </c>
      <c r="AT1186" s="134"/>
      <c r="AU1186" s="135"/>
      <c r="AV1186" s="135"/>
      <c r="AW1186" s="115"/>
    </row>
    <row r="1187" spans="34:49" ht="15" hidden="1" customHeight="1" x14ac:dyDescent="0.25">
      <c r="AH1187" s="28">
        <v>165</v>
      </c>
      <c r="AJ1187" s="101" t="str">
        <f t="shared" si="132"/>
        <v/>
      </c>
      <c r="AL1187" s="101" t="str">
        <f t="shared" si="134"/>
        <v/>
      </c>
      <c r="AM1187" s="28" t="str">
        <f>IF($AL1187="", "", IF(IFERROR(INDEX('Training &amp; Accreditation Items'!$F$11:$F$263, MATCH(IFERROR(INDEX($C$11:$C$263, MATCH($AH1187, $Z$11:$Z$263, 0)), ""), 'Training &amp; Accreditation Items'!$B$11:$B$263, 0)), "")="", "None", IFERROR(INDEX('Training &amp; Accreditation Items'!$F$11:$F$263, MATCH(IFERROR(INDEX($C$11:$C$263, MATCH($AH1187, $Z$11:$Z$263, 0)), ""), 'Training &amp; Accreditation Items'!$B$11:$B$263, 0)), "")))</f>
        <v/>
      </c>
      <c r="AO1187" s="28" t="str">
        <f t="shared" si="135"/>
        <v/>
      </c>
      <c r="AQ1187" s="106" t="str">
        <f t="shared" si="133"/>
        <v/>
      </c>
      <c r="AR1187" s="109" t="str">
        <f t="shared" si="136"/>
        <v/>
      </c>
      <c r="AT1187" s="134"/>
      <c r="AU1187" s="135"/>
      <c r="AV1187" s="135"/>
      <c r="AW1187" s="115"/>
    </row>
    <row r="1188" spans="34:49" ht="15" hidden="1" customHeight="1" x14ac:dyDescent="0.25">
      <c r="AH1188" s="28">
        <v>166</v>
      </c>
      <c r="AJ1188" s="101" t="str">
        <f t="shared" si="132"/>
        <v/>
      </c>
      <c r="AL1188" s="101" t="str">
        <f t="shared" si="134"/>
        <v/>
      </c>
      <c r="AM1188" s="28" t="str">
        <f>IF($AL1188="", "", IF(IFERROR(INDEX('Training &amp; Accreditation Items'!$F$11:$F$263, MATCH(IFERROR(INDEX($C$11:$C$263, MATCH($AH1188, $Z$11:$Z$263, 0)), ""), 'Training &amp; Accreditation Items'!$B$11:$B$263, 0)), "")="", "None", IFERROR(INDEX('Training &amp; Accreditation Items'!$F$11:$F$263, MATCH(IFERROR(INDEX($C$11:$C$263, MATCH($AH1188, $Z$11:$Z$263, 0)), ""), 'Training &amp; Accreditation Items'!$B$11:$B$263, 0)), "")))</f>
        <v/>
      </c>
      <c r="AO1188" s="28" t="str">
        <f t="shared" si="135"/>
        <v/>
      </c>
      <c r="AQ1188" s="106" t="str">
        <f t="shared" si="133"/>
        <v/>
      </c>
      <c r="AR1188" s="109" t="str">
        <f t="shared" si="136"/>
        <v/>
      </c>
      <c r="AT1188" s="134"/>
      <c r="AU1188" s="135"/>
      <c r="AV1188" s="135"/>
      <c r="AW1188" s="115"/>
    </row>
    <row r="1189" spans="34:49" ht="15" hidden="1" customHeight="1" x14ac:dyDescent="0.25">
      <c r="AH1189" s="28">
        <v>167</v>
      </c>
      <c r="AJ1189" s="101" t="str">
        <f t="shared" si="132"/>
        <v/>
      </c>
      <c r="AL1189" s="101" t="str">
        <f t="shared" si="134"/>
        <v/>
      </c>
      <c r="AM1189" s="28" t="str">
        <f>IF($AL1189="", "", IF(IFERROR(INDEX('Training &amp; Accreditation Items'!$F$11:$F$263, MATCH(IFERROR(INDEX($C$11:$C$263, MATCH($AH1189, $Z$11:$Z$263, 0)), ""), 'Training &amp; Accreditation Items'!$B$11:$B$263, 0)), "")="", "None", IFERROR(INDEX('Training &amp; Accreditation Items'!$F$11:$F$263, MATCH(IFERROR(INDEX($C$11:$C$263, MATCH($AH1189, $Z$11:$Z$263, 0)), ""), 'Training &amp; Accreditation Items'!$B$11:$B$263, 0)), "")))</f>
        <v/>
      </c>
      <c r="AO1189" s="28" t="str">
        <f t="shared" si="135"/>
        <v/>
      </c>
      <c r="AQ1189" s="106" t="str">
        <f t="shared" si="133"/>
        <v/>
      </c>
      <c r="AR1189" s="109" t="str">
        <f t="shared" si="136"/>
        <v/>
      </c>
      <c r="AT1189" s="134"/>
      <c r="AU1189" s="135"/>
      <c r="AV1189" s="135"/>
      <c r="AW1189" s="115"/>
    </row>
    <row r="1190" spans="34:49" ht="15" hidden="1" customHeight="1" x14ac:dyDescent="0.25">
      <c r="AH1190" s="28">
        <v>168</v>
      </c>
      <c r="AJ1190" s="101" t="str">
        <f t="shared" si="132"/>
        <v/>
      </c>
      <c r="AL1190" s="101" t="str">
        <f t="shared" si="134"/>
        <v/>
      </c>
      <c r="AM1190" s="28" t="str">
        <f>IF($AL1190="", "", IF(IFERROR(INDEX('Training &amp; Accreditation Items'!$F$11:$F$263, MATCH(IFERROR(INDEX($C$11:$C$263, MATCH($AH1190, $Z$11:$Z$263, 0)), ""), 'Training &amp; Accreditation Items'!$B$11:$B$263, 0)), "")="", "None", IFERROR(INDEX('Training &amp; Accreditation Items'!$F$11:$F$263, MATCH(IFERROR(INDEX($C$11:$C$263, MATCH($AH1190, $Z$11:$Z$263, 0)), ""), 'Training &amp; Accreditation Items'!$B$11:$B$263, 0)), "")))</f>
        <v/>
      </c>
      <c r="AO1190" s="28" t="str">
        <f t="shared" si="135"/>
        <v/>
      </c>
      <c r="AQ1190" s="106" t="str">
        <f t="shared" si="133"/>
        <v/>
      </c>
      <c r="AR1190" s="109" t="str">
        <f t="shared" si="136"/>
        <v/>
      </c>
      <c r="AT1190" s="134"/>
      <c r="AU1190" s="135"/>
      <c r="AV1190" s="135"/>
      <c r="AW1190" s="115"/>
    </row>
    <row r="1191" spans="34:49" ht="15" hidden="1" customHeight="1" x14ac:dyDescent="0.25">
      <c r="AH1191" s="28">
        <v>169</v>
      </c>
      <c r="AJ1191" s="101" t="str">
        <f t="shared" si="132"/>
        <v/>
      </c>
      <c r="AL1191" s="101" t="str">
        <f t="shared" si="134"/>
        <v/>
      </c>
      <c r="AM1191" s="28" t="str">
        <f>IF($AL1191="", "", IF(IFERROR(INDEX('Training &amp; Accreditation Items'!$F$11:$F$263, MATCH(IFERROR(INDEX($C$11:$C$263, MATCH($AH1191, $Z$11:$Z$263, 0)), ""), 'Training &amp; Accreditation Items'!$B$11:$B$263, 0)), "")="", "None", IFERROR(INDEX('Training &amp; Accreditation Items'!$F$11:$F$263, MATCH(IFERROR(INDEX($C$11:$C$263, MATCH($AH1191, $Z$11:$Z$263, 0)), ""), 'Training &amp; Accreditation Items'!$B$11:$B$263, 0)), "")))</f>
        <v/>
      </c>
      <c r="AO1191" s="28" t="str">
        <f t="shared" si="135"/>
        <v/>
      </c>
      <c r="AQ1191" s="106" t="str">
        <f t="shared" si="133"/>
        <v/>
      </c>
      <c r="AR1191" s="109" t="str">
        <f t="shared" si="136"/>
        <v/>
      </c>
      <c r="AT1191" s="134"/>
      <c r="AU1191" s="135"/>
      <c r="AV1191" s="135"/>
      <c r="AW1191" s="115"/>
    </row>
    <row r="1192" spans="34:49" ht="15" hidden="1" customHeight="1" x14ac:dyDescent="0.25">
      <c r="AH1192" s="28">
        <v>170</v>
      </c>
      <c r="AJ1192" s="101" t="str">
        <f t="shared" si="132"/>
        <v/>
      </c>
      <c r="AL1192" s="101" t="str">
        <f t="shared" si="134"/>
        <v/>
      </c>
      <c r="AM1192" s="28" t="str">
        <f>IF($AL1192="", "", IF(IFERROR(INDEX('Training &amp; Accreditation Items'!$F$11:$F$263, MATCH(IFERROR(INDEX($C$11:$C$263, MATCH($AH1192, $Z$11:$Z$263, 0)), ""), 'Training &amp; Accreditation Items'!$B$11:$B$263, 0)), "")="", "None", IFERROR(INDEX('Training &amp; Accreditation Items'!$F$11:$F$263, MATCH(IFERROR(INDEX($C$11:$C$263, MATCH($AH1192, $Z$11:$Z$263, 0)), ""), 'Training &amp; Accreditation Items'!$B$11:$B$263, 0)), "")))</f>
        <v/>
      </c>
      <c r="AO1192" s="28" t="str">
        <f t="shared" si="135"/>
        <v/>
      </c>
      <c r="AQ1192" s="106" t="str">
        <f t="shared" si="133"/>
        <v/>
      </c>
      <c r="AR1192" s="109" t="str">
        <f t="shared" si="136"/>
        <v/>
      </c>
      <c r="AT1192" s="134"/>
      <c r="AU1192" s="135"/>
      <c r="AV1192" s="135"/>
      <c r="AW1192" s="115"/>
    </row>
    <row r="1193" spans="34:49" ht="15" hidden="1" customHeight="1" x14ac:dyDescent="0.25">
      <c r="AH1193" s="28">
        <v>171</v>
      </c>
      <c r="AJ1193" s="101" t="str">
        <f t="shared" si="132"/>
        <v/>
      </c>
      <c r="AL1193" s="101" t="str">
        <f t="shared" si="134"/>
        <v/>
      </c>
      <c r="AM1193" s="28" t="str">
        <f>IF($AL1193="", "", IF(IFERROR(INDEX('Training &amp; Accreditation Items'!$F$11:$F$263, MATCH(IFERROR(INDEX($C$11:$C$263, MATCH($AH1193, $Z$11:$Z$263, 0)), ""), 'Training &amp; Accreditation Items'!$B$11:$B$263, 0)), "")="", "None", IFERROR(INDEX('Training &amp; Accreditation Items'!$F$11:$F$263, MATCH(IFERROR(INDEX($C$11:$C$263, MATCH($AH1193, $Z$11:$Z$263, 0)), ""), 'Training &amp; Accreditation Items'!$B$11:$B$263, 0)), "")))</f>
        <v/>
      </c>
      <c r="AO1193" s="28" t="str">
        <f t="shared" si="135"/>
        <v/>
      </c>
      <c r="AQ1193" s="106" t="str">
        <f t="shared" si="133"/>
        <v/>
      </c>
      <c r="AR1193" s="109" t="str">
        <f t="shared" si="136"/>
        <v/>
      </c>
      <c r="AT1193" s="134"/>
      <c r="AU1193" s="135"/>
      <c r="AV1193" s="135"/>
      <c r="AW1193" s="115"/>
    </row>
    <row r="1194" spans="34:49" ht="15" hidden="1" customHeight="1" x14ac:dyDescent="0.25">
      <c r="AH1194" s="28">
        <v>172</v>
      </c>
      <c r="AJ1194" s="101" t="str">
        <f t="shared" si="132"/>
        <v/>
      </c>
      <c r="AL1194" s="101" t="str">
        <f t="shared" si="134"/>
        <v/>
      </c>
      <c r="AM1194" s="28" t="str">
        <f>IF($AL1194="", "", IF(IFERROR(INDEX('Training &amp; Accreditation Items'!$F$11:$F$263, MATCH(IFERROR(INDEX($C$11:$C$263, MATCH($AH1194, $Z$11:$Z$263, 0)), ""), 'Training &amp; Accreditation Items'!$B$11:$B$263, 0)), "")="", "None", IFERROR(INDEX('Training &amp; Accreditation Items'!$F$11:$F$263, MATCH(IFERROR(INDEX($C$11:$C$263, MATCH($AH1194, $Z$11:$Z$263, 0)), ""), 'Training &amp; Accreditation Items'!$B$11:$B$263, 0)), "")))</f>
        <v/>
      </c>
      <c r="AO1194" s="28" t="str">
        <f t="shared" si="135"/>
        <v/>
      </c>
      <c r="AQ1194" s="106" t="str">
        <f t="shared" si="133"/>
        <v/>
      </c>
      <c r="AR1194" s="109" t="str">
        <f t="shared" si="136"/>
        <v/>
      </c>
      <c r="AT1194" s="134"/>
      <c r="AU1194" s="135"/>
      <c r="AV1194" s="135"/>
      <c r="AW1194" s="115"/>
    </row>
    <row r="1195" spans="34:49" ht="15" hidden="1" customHeight="1" x14ac:dyDescent="0.25">
      <c r="AH1195" s="28">
        <v>173</v>
      </c>
      <c r="AJ1195" s="101" t="str">
        <f t="shared" si="132"/>
        <v/>
      </c>
      <c r="AL1195" s="101" t="str">
        <f t="shared" si="134"/>
        <v/>
      </c>
      <c r="AM1195" s="28" t="str">
        <f>IF($AL1195="", "", IF(IFERROR(INDEX('Training &amp; Accreditation Items'!$F$11:$F$263, MATCH(IFERROR(INDEX($C$11:$C$263, MATCH($AH1195, $Z$11:$Z$263, 0)), ""), 'Training &amp; Accreditation Items'!$B$11:$B$263, 0)), "")="", "None", IFERROR(INDEX('Training &amp; Accreditation Items'!$F$11:$F$263, MATCH(IFERROR(INDEX($C$11:$C$263, MATCH($AH1195, $Z$11:$Z$263, 0)), ""), 'Training &amp; Accreditation Items'!$B$11:$B$263, 0)), "")))</f>
        <v/>
      </c>
      <c r="AO1195" s="28" t="str">
        <f t="shared" si="135"/>
        <v/>
      </c>
      <c r="AQ1195" s="106" t="str">
        <f t="shared" si="133"/>
        <v/>
      </c>
      <c r="AR1195" s="109" t="str">
        <f t="shared" si="136"/>
        <v/>
      </c>
      <c r="AT1195" s="134"/>
      <c r="AU1195" s="135"/>
      <c r="AV1195" s="135"/>
      <c r="AW1195" s="115"/>
    </row>
    <row r="1196" spans="34:49" ht="15" hidden="1" customHeight="1" x14ac:dyDescent="0.25">
      <c r="AH1196" s="28">
        <v>174</v>
      </c>
      <c r="AJ1196" s="101" t="str">
        <f t="shared" si="132"/>
        <v/>
      </c>
      <c r="AL1196" s="101" t="str">
        <f t="shared" si="134"/>
        <v/>
      </c>
      <c r="AM1196" s="28" t="str">
        <f>IF($AL1196="", "", IF(IFERROR(INDEX('Training &amp; Accreditation Items'!$F$11:$F$263, MATCH(IFERROR(INDEX($C$11:$C$263, MATCH($AH1196, $Z$11:$Z$263, 0)), ""), 'Training &amp; Accreditation Items'!$B$11:$B$263, 0)), "")="", "None", IFERROR(INDEX('Training &amp; Accreditation Items'!$F$11:$F$263, MATCH(IFERROR(INDEX($C$11:$C$263, MATCH($AH1196, $Z$11:$Z$263, 0)), ""), 'Training &amp; Accreditation Items'!$B$11:$B$263, 0)), "")))</f>
        <v/>
      </c>
      <c r="AO1196" s="28" t="str">
        <f t="shared" si="135"/>
        <v/>
      </c>
      <c r="AQ1196" s="106" t="str">
        <f t="shared" si="133"/>
        <v/>
      </c>
      <c r="AR1196" s="109" t="str">
        <f t="shared" si="136"/>
        <v/>
      </c>
      <c r="AT1196" s="134"/>
      <c r="AU1196" s="135"/>
      <c r="AV1196" s="135"/>
      <c r="AW1196" s="115"/>
    </row>
    <row r="1197" spans="34:49" ht="15" hidden="1" customHeight="1" x14ac:dyDescent="0.25">
      <c r="AH1197" s="28">
        <v>175</v>
      </c>
      <c r="AJ1197" s="101" t="str">
        <f t="shared" si="132"/>
        <v/>
      </c>
      <c r="AL1197" s="101" t="str">
        <f t="shared" si="134"/>
        <v/>
      </c>
      <c r="AM1197" s="28" t="str">
        <f>IF($AL1197="", "", IF(IFERROR(INDEX('Training &amp; Accreditation Items'!$F$11:$F$263, MATCH(IFERROR(INDEX($C$11:$C$263, MATCH($AH1197, $Z$11:$Z$263, 0)), ""), 'Training &amp; Accreditation Items'!$B$11:$B$263, 0)), "")="", "None", IFERROR(INDEX('Training &amp; Accreditation Items'!$F$11:$F$263, MATCH(IFERROR(INDEX($C$11:$C$263, MATCH($AH1197, $Z$11:$Z$263, 0)), ""), 'Training &amp; Accreditation Items'!$B$11:$B$263, 0)), "")))</f>
        <v/>
      </c>
      <c r="AO1197" s="28" t="str">
        <f t="shared" si="135"/>
        <v/>
      </c>
      <c r="AQ1197" s="106" t="str">
        <f t="shared" si="133"/>
        <v/>
      </c>
      <c r="AR1197" s="109" t="str">
        <f t="shared" si="136"/>
        <v/>
      </c>
      <c r="AT1197" s="134"/>
      <c r="AU1197" s="135"/>
      <c r="AV1197" s="135"/>
      <c r="AW1197" s="115"/>
    </row>
    <row r="1198" spans="34:49" ht="15" hidden="1" customHeight="1" x14ac:dyDescent="0.25">
      <c r="AH1198" s="28">
        <v>176</v>
      </c>
      <c r="AJ1198" s="101" t="str">
        <f t="shared" si="132"/>
        <v/>
      </c>
      <c r="AL1198" s="101" t="str">
        <f t="shared" si="134"/>
        <v/>
      </c>
      <c r="AM1198" s="28" t="str">
        <f>IF($AL1198="", "", IF(IFERROR(INDEX('Training &amp; Accreditation Items'!$F$11:$F$263, MATCH(IFERROR(INDEX($C$11:$C$263, MATCH($AH1198, $Z$11:$Z$263, 0)), ""), 'Training &amp; Accreditation Items'!$B$11:$B$263, 0)), "")="", "None", IFERROR(INDEX('Training &amp; Accreditation Items'!$F$11:$F$263, MATCH(IFERROR(INDEX($C$11:$C$263, MATCH($AH1198, $Z$11:$Z$263, 0)), ""), 'Training &amp; Accreditation Items'!$B$11:$B$263, 0)), "")))</f>
        <v/>
      </c>
      <c r="AO1198" s="28" t="str">
        <f t="shared" si="135"/>
        <v/>
      </c>
      <c r="AQ1198" s="106" t="str">
        <f t="shared" si="133"/>
        <v/>
      </c>
      <c r="AR1198" s="109" t="str">
        <f t="shared" si="136"/>
        <v/>
      </c>
      <c r="AT1198" s="134"/>
      <c r="AU1198" s="135"/>
      <c r="AV1198" s="135"/>
      <c r="AW1198" s="115"/>
    </row>
    <row r="1199" spans="34:49" ht="15" hidden="1" customHeight="1" x14ac:dyDescent="0.25">
      <c r="AH1199" s="28">
        <v>177</v>
      </c>
      <c r="AJ1199" s="101" t="str">
        <f t="shared" si="132"/>
        <v/>
      </c>
      <c r="AL1199" s="101" t="str">
        <f t="shared" si="134"/>
        <v/>
      </c>
      <c r="AM1199" s="28" t="str">
        <f>IF($AL1199="", "", IF(IFERROR(INDEX('Training &amp; Accreditation Items'!$F$11:$F$263, MATCH(IFERROR(INDEX($C$11:$C$263, MATCH($AH1199, $Z$11:$Z$263, 0)), ""), 'Training &amp; Accreditation Items'!$B$11:$B$263, 0)), "")="", "None", IFERROR(INDEX('Training &amp; Accreditation Items'!$F$11:$F$263, MATCH(IFERROR(INDEX($C$11:$C$263, MATCH($AH1199, $Z$11:$Z$263, 0)), ""), 'Training &amp; Accreditation Items'!$B$11:$B$263, 0)), "")))</f>
        <v/>
      </c>
      <c r="AO1199" s="28" t="str">
        <f t="shared" si="135"/>
        <v/>
      </c>
      <c r="AQ1199" s="106" t="str">
        <f t="shared" si="133"/>
        <v/>
      </c>
      <c r="AR1199" s="109" t="str">
        <f t="shared" si="136"/>
        <v/>
      </c>
      <c r="AT1199" s="134"/>
      <c r="AU1199" s="135"/>
      <c r="AV1199" s="135"/>
      <c r="AW1199" s="115"/>
    </row>
    <row r="1200" spans="34:49" ht="15" hidden="1" customHeight="1" x14ac:dyDescent="0.25">
      <c r="AH1200" s="28">
        <v>178</v>
      </c>
      <c r="AJ1200" s="101" t="str">
        <f t="shared" si="132"/>
        <v/>
      </c>
      <c r="AL1200" s="101" t="str">
        <f t="shared" si="134"/>
        <v/>
      </c>
      <c r="AM1200" s="28" t="str">
        <f>IF($AL1200="", "", IF(IFERROR(INDEX('Training &amp; Accreditation Items'!$F$11:$F$263, MATCH(IFERROR(INDEX($C$11:$C$263, MATCH($AH1200, $Z$11:$Z$263, 0)), ""), 'Training &amp; Accreditation Items'!$B$11:$B$263, 0)), "")="", "None", IFERROR(INDEX('Training &amp; Accreditation Items'!$F$11:$F$263, MATCH(IFERROR(INDEX($C$11:$C$263, MATCH($AH1200, $Z$11:$Z$263, 0)), ""), 'Training &amp; Accreditation Items'!$B$11:$B$263, 0)), "")))</f>
        <v/>
      </c>
      <c r="AO1200" s="28" t="str">
        <f t="shared" si="135"/>
        <v/>
      </c>
      <c r="AQ1200" s="106" t="str">
        <f t="shared" si="133"/>
        <v/>
      </c>
      <c r="AR1200" s="109" t="str">
        <f t="shared" si="136"/>
        <v/>
      </c>
      <c r="AT1200" s="134"/>
      <c r="AU1200" s="135"/>
      <c r="AV1200" s="135"/>
      <c r="AW1200" s="115"/>
    </row>
    <row r="1201" spans="34:49" ht="15" hidden="1" customHeight="1" x14ac:dyDescent="0.25">
      <c r="AH1201" s="28">
        <v>179</v>
      </c>
      <c r="AJ1201" s="101" t="str">
        <f t="shared" si="132"/>
        <v/>
      </c>
      <c r="AL1201" s="101" t="str">
        <f t="shared" si="134"/>
        <v/>
      </c>
      <c r="AM1201" s="28" t="str">
        <f>IF($AL1201="", "", IF(IFERROR(INDEX('Training &amp; Accreditation Items'!$F$11:$F$263, MATCH(IFERROR(INDEX($C$11:$C$263, MATCH($AH1201, $Z$11:$Z$263, 0)), ""), 'Training &amp; Accreditation Items'!$B$11:$B$263, 0)), "")="", "None", IFERROR(INDEX('Training &amp; Accreditation Items'!$F$11:$F$263, MATCH(IFERROR(INDEX($C$11:$C$263, MATCH($AH1201, $Z$11:$Z$263, 0)), ""), 'Training &amp; Accreditation Items'!$B$11:$B$263, 0)), "")))</f>
        <v/>
      </c>
      <c r="AO1201" s="28" t="str">
        <f t="shared" si="135"/>
        <v/>
      </c>
      <c r="AQ1201" s="106" t="str">
        <f t="shared" si="133"/>
        <v/>
      </c>
      <c r="AR1201" s="109" t="str">
        <f t="shared" si="136"/>
        <v/>
      </c>
      <c r="AT1201" s="134"/>
      <c r="AU1201" s="135"/>
      <c r="AV1201" s="135"/>
      <c r="AW1201" s="115"/>
    </row>
    <row r="1202" spans="34:49" ht="15" hidden="1" customHeight="1" x14ac:dyDescent="0.25">
      <c r="AH1202" s="28">
        <v>180</v>
      </c>
      <c r="AJ1202" s="101" t="str">
        <f t="shared" si="132"/>
        <v/>
      </c>
      <c r="AL1202" s="101" t="str">
        <f t="shared" si="134"/>
        <v/>
      </c>
      <c r="AM1202" s="28" t="str">
        <f>IF($AL1202="", "", IF(IFERROR(INDEX('Training &amp; Accreditation Items'!$F$11:$F$263, MATCH(IFERROR(INDEX($C$11:$C$263, MATCH($AH1202, $Z$11:$Z$263, 0)), ""), 'Training &amp; Accreditation Items'!$B$11:$B$263, 0)), "")="", "None", IFERROR(INDEX('Training &amp; Accreditation Items'!$F$11:$F$263, MATCH(IFERROR(INDEX($C$11:$C$263, MATCH($AH1202, $Z$11:$Z$263, 0)), ""), 'Training &amp; Accreditation Items'!$B$11:$B$263, 0)), "")))</f>
        <v/>
      </c>
      <c r="AO1202" s="28" t="str">
        <f t="shared" si="135"/>
        <v/>
      </c>
      <c r="AQ1202" s="106" t="str">
        <f t="shared" si="133"/>
        <v/>
      </c>
      <c r="AR1202" s="109" t="str">
        <f t="shared" si="136"/>
        <v/>
      </c>
      <c r="AT1202" s="134"/>
      <c r="AU1202" s="135"/>
      <c r="AV1202" s="135"/>
      <c r="AW1202" s="115"/>
    </row>
    <row r="1203" spans="34:49" ht="15" hidden="1" customHeight="1" x14ac:dyDescent="0.25">
      <c r="AH1203" s="28">
        <v>181</v>
      </c>
      <c r="AJ1203" s="101" t="str">
        <f t="shared" si="132"/>
        <v/>
      </c>
      <c r="AL1203" s="101" t="str">
        <f t="shared" si="134"/>
        <v/>
      </c>
      <c r="AM1203" s="28" t="str">
        <f>IF($AL1203="", "", IF(IFERROR(INDEX('Training &amp; Accreditation Items'!$F$11:$F$263, MATCH(IFERROR(INDEX($C$11:$C$263, MATCH($AH1203, $Z$11:$Z$263, 0)), ""), 'Training &amp; Accreditation Items'!$B$11:$B$263, 0)), "")="", "None", IFERROR(INDEX('Training &amp; Accreditation Items'!$F$11:$F$263, MATCH(IFERROR(INDEX($C$11:$C$263, MATCH($AH1203, $Z$11:$Z$263, 0)), ""), 'Training &amp; Accreditation Items'!$B$11:$B$263, 0)), "")))</f>
        <v/>
      </c>
      <c r="AO1203" s="28" t="str">
        <f t="shared" si="135"/>
        <v/>
      </c>
      <c r="AQ1203" s="106" t="str">
        <f t="shared" si="133"/>
        <v/>
      </c>
      <c r="AR1203" s="109" t="str">
        <f t="shared" si="136"/>
        <v/>
      </c>
      <c r="AT1203" s="134"/>
      <c r="AU1203" s="135"/>
      <c r="AV1203" s="135"/>
      <c r="AW1203" s="115"/>
    </row>
    <row r="1204" spans="34:49" ht="15" hidden="1" customHeight="1" x14ac:dyDescent="0.25">
      <c r="AH1204" s="28">
        <v>182</v>
      </c>
      <c r="AJ1204" s="101" t="str">
        <f t="shared" si="132"/>
        <v/>
      </c>
      <c r="AL1204" s="101" t="str">
        <f t="shared" si="134"/>
        <v/>
      </c>
      <c r="AM1204" s="28" t="str">
        <f>IF($AL1204="", "", IF(IFERROR(INDEX('Training &amp; Accreditation Items'!$F$11:$F$263, MATCH(IFERROR(INDEX($C$11:$C$263, MATCH($AH1204, $Z$11:$Z$263, 0)), ""), 'Training &amp; Accreditation Items'!$B$11:$B$263, 0)), "")="", "None", IFERROR(INDEX('Training &amp; Accreditation Items'!$F$11:$F$263, MATCH(IFERROR(INDEX($C$11:$C$263, MATCH($AH1204, $Z$11:$Z$263, 0)), ""), 'Training &amp; Accreditation Items'!$B$11:$B$263, 0)), "")))</f>
        <v/>
      </c>
      <c r="AO1204" s="28" t="str">
        <f t="shared" si="135"/>
        <v/>
      </c>
      <c r="AQ1204" s="106" t="str">
        <f t="shared" si="133"/>
        <v/>
      </c>
      <c r="AR1204" s="109" t="str">
        <f t="shared" si="136"/>
        <v/>
      </c>
      <c r="AT1204" s="134"/>
      <c r="AU1204" s="135"/>
      <c r="AV1204" s="135"/>
      <c r="AW1204" s="115"/>
    </row>
    <row r="1205" spans="34:49" ht="15" hidden="1" customHeight="1" x14ac:dyDescent="0.25">
      <c r="AH1205" s="28">
        <v>183</v>
      </c>
      <c r="AJ1205" s="101" t="str">
        <f t="shared" si="132"/>
        <v/>
      </c>
      <c r="AL1205" s="101" t="str">
        <f t="shared" si="134"/>
        <v/>
      </c>
      <c r="AM1205" s="28" t="str">
        <f>IF($AL1205="", "", IF(IFERROR(INDEX('Training &amp; Accreditation Items'!$F$11:$F$263, MATCH(IFERROR(INDEX($C$11:$C$263, MATCH($AH1205, $Z$11:$Z$263, 0)), ""), 'Training &amp; Accreditation Items'!$B$11:$B$263, 0)), "")="", "None", IFERROR(INDEX('Training &amp; Accreditation Items'!$F$11:$F$263, MATCH(IFERROR(INDEX($C$11:$C$263, MATCH($AH1205, $Z$11:$Z$263, 0)), ""), 'Training &amp; Accreditation Items'!$B$11:$B$263, 0)), "")))</f>
        <v/>
      </c>
      <c r="AO1205" s="28" t="str">
        <f t="shared" si="135"/>
        <v/>
      </c>
      <c r="AQ1205" s="106" t="str">
        <f t="shared" si="133"/>
        <v/>
      </c>
      <c r="AR1205" s="109" t="str">
        <f t="shared" si="136"/>
        <v/>
      </c>
      <c r="AT1205" s="134"/>
      <c r="AU1205" s="135"/>
      <c r="AV1205" s="135"/>
      <c r="AW1205" s="115"/>
    </row>
    <row r="1206" spans="34:49" ht="15" hidden="1" customHeight="1" x14ac:dyDescent="0.25">
      <c r="AH1206" s="28">
        <v>184</v>
      </c>
      <c r="AJ1206" s="101" t="str">
        <f t="shared" si="132"/>
        <v/>
      </c>
      <c r="AL1206" s="101" t="str">
        <f t="shared" si="134"/>
        <v/>
      </c>
      <c r="AM1206" s="28" t="str">
        <f>IF($AL1206="", "", IF(IFERROR(INDEX('Training &amp; Accreditation Items'!$F$11:$F$263, MATCH(IFERROR(INDEX($C$11:$C$263, MATCH($AH1206, $Z$11:$Z$263, 0)), ""), 'Training &amp; Accreditation Items'!$B$11:$B$263, 0)), "")="", "None", IFERROR(INDEX('Training &amp; Accreditation Items'!$F$11:$F$263, MATCH(IFERROR(INDEX($C$11:$C$263, MATCH($AH1206, $Z$11:$Z$263, 0)), ""), 'Training &amp; Accreditation Items'!$B$11:$B$263, 0)), "")))</f>
        <v/>
      </c>
      <c r="AO1206" s="28" t="str">
        <f t="shared" si="135"/>
        <v/>
      </c>
      <c r="AQ1206" s="106" t="str">
        <f t="shared" si="133"/>
        <v/>
      </c>
      <c r="AR1206" s="109" t="str">
        <f t="shared" si="136"/>
        <v/>
      </c>
      <c r="AT1206" s="134"/>
      <c r="AU1206" s="135"/>
      <c r="AV1206" s="135"/>
      <c r="AW1206" s="115"/>
    </row>
    <row r="1207" spans="34:49" ht="15" hidden="1" customHeight="1" x14ac:dyDescent="0.25">
      <c r="AH1207" s="28">
        <v>185</v>
      </c>
      <c r="AJ1207" s="101" t="str">
        <f t="shared" si="132"/>
        <v/>
      </c>
      <c r="AL1207" s="101" t="str">
        <f t="shared" si="134"/>
        <v/>
      </c>
      <c r="AM1207" s="28" t="str">
        <f>IF($AL1207="", "", IF(IFERROR(INDEX('Training &amp; Accreditation Items'!$F$11:$F$263, MATCH(IFERROR(INDEX($C$11:$C$263, MATCH($AH1207, $Z$11:$Z$263, 0)), ""), 'Training &amp; Accreditation Items'!$B$11:$B$263, 0)), "")="", "None", IFERROR(INDEX('Training &amp; Accreditation Items'!$F$11:$F$263, MATCH(IFERROR(INDEX($C$11:$C$263, MATCH($AH1207, $Z$11:$Z$263, 0)), ""), 'Training &amp; Accreditation Items'!$B$11:$B$263, 0)), "")))</f>
        <v/>
      </c>
      <c r="AO1207" s="28" t="str">
        <f t="shared" si="135"/>
        <v/>
      </c>
      <c r="AQ1207" s="106" t="str">
        <f t="shared" si="133"/>
        <v/>
      </c>
      <c r="AR1207" s="109" t="str">
        <f t="shared" si="136"/>
        <v/>
      </c>
      <c r="AT1207" s="134"/>
      <c r="AU1207" s="135"/>
      <c r="AV1207" s="135"/>
      <c r="AW1207" s="115"/>
    </row>
    <row r="1208" spans="34:49" ht="15" hidden="1" customHeight="1" x14ac:dyDescent="0.25">
      <c r="AH1208" s="28">
        <v>186</v>
      </c>
      <c r="AJ1208" s="101" t="str">
        <f t="shared" si="132"/>
        <v/>
      </c>
      <c r="AL1208" s="101" t="str">
        <f t="shared" si="134"/>
        <v/>
      </c>
      <c r="AM1208" s="28" t="str">
        <f>IF($AL1208="", "", IF(IFERROR(INDEX('Training &amp; Accreditation Items'!$F$11:$F$263, MATCH(IFERROR(INDEX($C$11:$C$263, MATCH($AH1208, $Z$11:$Z$263, 0)), ""), 'Training &amp; Accreditation Items'!$B$11:$B$263, 0)), "")="", "None", IFERROR(INDEX('Training &amp; Accreditation Items'!$F$11:$F$263, MATCH(IFERROR(INDEX($C$11:$C$263, MATCH($AH1208, $Z$11:$Z$263, 0)), ""), 'Training &amp; Accreditation Items'!$B$11:$B$263, 0)), "")))</f>
        <v/>
      </c>
      <c r="AO1208" s="28" t="str">
        <f t="shared" si="135"/>
        <v/>
      </c>
      <c r="AQ1208" s="106" t="str">
        <f t="shared" si="133"/>
        <v/>
      </c>
      <c r="AR1208" s="109" t="str">
        <f t="shared" si="136"/>
        <v/>
      </c>
      <c r="AT1208" s="134"/>
      <c r="AU1208" s="135"/>
      <c r="AV1208" s="135"/>
      <c r="AW1208" s="115"/>
    </row>
    <row r="1209" spans="34:49" ht="15" hidden="1" customHeight="1" x14ac:dyDescent="0.25">
      <c r="AH1209" s="28">
        <v>187</v>
      </c>
      <c r="AJ1209" s="101" t="str">
        <f t="shared" si="132"/>
        <v/>
      </c>
      <c r="AL1209" s="101" t="str">
        <f t="shared" si="134"/>
        <v/>
      </c>
      <c r="AM1209" s="28" t="str">
        <f>IF($AL1209="", "", IF(IFERROR(INDEX('Training &amp; Accreditation Items'!$F$11:$F$263, MATCH(IFERROR(INDEX($C$11:$C$263, MATCH($AH1209, $Z$11:$Z$263, 0)), ""), 'Training &amp; Accreditation Items'!$B$11:$B$263, 0)), "")="", "None", IFERROR(INDEX('Training &amp; Accreditation Items'!$F$11:$F$263, MATCH(IFERROR(INDEX($C$11:$C$263, MATCH($AH1209, $Z$11:$Z$263, 0)), ""), 'Training &amp; Accreditation Items'!$B$11:$B$263, 0)), "")))</f>
        <v/>
      </c>
      <c r="AO1209" s="28" t="str">
        <f t="shared" si="135"/>
        <v/>
      </c>
      <c r="AQ1209" s="106" t="str">
        <f t="shared" si="133"/>
        <v/>
      </c>
      <c r="AR1209" s="109" t="str">
        <f t="shared" si="136"/>
        <v/>
      </c>
      <c r="AT1209" s="134"/>
      <c r="AU1209" s="135"/>
      <c r="AV1209" s="135"/>
      <c r="AW1209" s="115"/>
    </row>
    <row r="1210" spans="34:49" ht="15" hidden="1" customHeight="1" x14ac:dyDescent="0.25">
      <c r="AH1210" s="28">
        <v>188</v>
      </c>
      <c r="AJ1210" s="101" t="str">
        <f t="shared" si="132"/>
        <v/>
      </c>
      <c r="AL1210" s="101" t="str">
        <f t="shared" si="134"/>
        <v/>
      </c>
      <c r="AM1210" s="28" t="str">
        <f>IF($AL1210="", "", IF(IFERROR(INDEX('Training &amp; Accreditation Items'!$F$11:$F$263, MATCH(IFERROR(INDEX($C$11:$C$263, MATCH($AH1210, $Z$11:$Z$263, 0)), ""), 'Training &amp; Accreditation Items'!$B$11:$B$263, 0)), "")="", "None", IFERROR(INDEX('Training &amp; Accreditation Items'!$F$11:$F$263, MATCH(IFERROR(INDEX($C$11:$C$263, MATCH($AH1210, $Z$11:$Z$263, 0)), ""), 'Training &amp; Accreditation Items'!$B$11:$B$263, 0)), "")))</f>
        <v/>
      </c>
      <c r="AO1210" s="28" t="str">
        <f t="shared" si="135"/>
        <v/>
      </c>
      <c r="AQ1210" s="106" t="str">
        <f t="shared" si="133"/>
        <v/>
      </c>
      <c r="AR1210" s="109" t="str">
        <f t="shared" si="136"/>
        <v/>
      </c>
      <c r="AT1210" s="134"/>
      <c r="AU1210" s="135"/>
      <c r="AV1210" s="135"/>
      <c r="AW1210" s="115"/>
    </row>
    <row r="1211" spans="34:49" ht="15" hidden="1" customHeight="1" x14ac:dyDescent="0.25">
      <c r="AH1211" s="28">
        <v>189</v>
      </c>
      <c r="AJ1211" s="101" t="str">
        <f t="shared" si="132"/>
        <v/>
      </c>
      <c r="AL1211" s="101" t="str">
        <f t="shared" si="134"/>
        <v/>
      </c>
      <c r="AM1211" s="28" t="str">
        <f>IF($AL1211="", "", IF(IFERROR(INDEX('Training &amp; Accreditation Items'!$F$11:$F$263, MATCH(IFERROR(INDEX($C$11:$C$263, MATCH($AH1211, $Z$11:$Z$263, 0)), ""), 'Training &amp; Accreditation Items'!$B$11:$B$263, 0)), "")="", "None", IFERROR(INDEX('Training &amp; Accreditation Items'!$F$11:$F$263, MATCH(IFERROR(INDEX($C$11:$C$263, MATCH($AH1211, $Z$11:$Z$263, 0)), ""), 'Training &amp; Accreditation Items'!$B$11:$B$263, 0)), "")))</f>
        <v/>
      </c>
      <c r="AO1211" s="28" t="str">
        <f t="shared" si="135"/>
        <v/>
      </c>
      <c r="AQ1211" s="106" t="str">
        <f t="shared" si="133"/>
        <v/>
      </c>
      <c r="AR1211" s="109" t="str">
        <f t="shared" si="136"/>
        <v/>
      </c>
      <c r="AT1211" s="134"/>
      <c r="AU1211" s="135"/>
      <c r="AV1211" s="135"/>
      <c r="AW1211" s="115"/>
    </row>
    <row r="1212" spans="34:49" ht="15" hidden="1" customHeight="1" x14ac:dyDescent="0.25">
      <c r="AH1212" s="28">
        <v>190</v>
      </c>
      <c r="AJ1212" s="101" t="str">
        <f t="shared" si="132"/>
        <v/>
      </c>
      <c r="AL1212" s="101" t="str">
        <f t="shared" si="134"/>
        <v/>
      </c>
      <c r="AM1212" s="28" t="str">
        <f>IF($AL1212="", "", IF(IFERROR(INDEX('Training &amp; Accreditation Items'!$F$11:$F$263, MATCH(IFERROR(INDEX($C$11:$C$263, MATCH($AH1212, $Z$11:$Z$263, 0)), ""), 'Training &amp; Accreditation Items'!$B$11:$B$263, 0)), "")="", "None", IFERROR(INDEX('Training &amp; Accreditation Items'!$F$11:$F$263, MATCH(IFERROR(INDEX($C$11:$C$263, MATCH($AH1212, $Z$11:$Z$263, 0)), ""), 'Training &amp; Accreditation Items'!$B$11:$B$263, 0)), "")))</f>
        <v/>
      </c>
      <c r="AO1212" s="28" t="str">
        <f t="shared" si="135"/>
        <v/>
      </c>
      <c r="AQ1212" s="106" t="str">
        <f t="shared" si="133"/>
        <v/>
      </c>
      <c r="AR1212" s="109" t="str">
        <f t="shared" si="136"/>
        <v/>
      </c>
      <c r="AT1212" s="134"/>
      <c r="AU1212" s="135"/>
      <c r="AV1212" s="135"/>
      <c r="AW1212" s="115"/>
    </row>
    <row r="1213" spans="34:49" ht="15" hidden="1" customHeight="1" x14ac:dyDescent="0.25">
      <c r="AH1213" s="28">
        <v>191</v>
      </c>
      <c r="AJ1213" s="101" t="str">
        <f t="shared" si="132"/>
        <v/>
      </c>
      <c r="AL1213" s="101" t="str">
        <f t="shared" si="134"/>
        <v/>
      </c>
      <c r="AM1213" s="28" t="str">
        <f>IF($AL1213="", "", IF(IFERROR(INDEX('Training &amp; Accreditation Items'!$F$11:$F$263, MATCH(IFERROR(INDEX($C$11:$C$263, MATCH($AH1213, $Z$11:$Z$263, 0)), ""), 'Training &amp; Accreditation Items'!$B$11:$B$263, 0)), "")="", "None", IFERROR(INDEX('Training &amp; Accreditation Items'!$F$11:$F$263, MATCH(IFERROR(INDEX($C$11:$C$263, MATCH($AH1213, $Z$11:$Z$263, 0)), ""), 'Training &amp; Accreditation Items'!$B$11:$B$263, 0)), "")))</f>
        <v/>
      </c>
      <c r="AO1213" s="28" t="str">
        <f t="shared" si="135"/>
        <v/>
      </c>
      <c r="AQ1213" s="106" t="str">
        <f t="shared" si="133"/>
        <v/>
      </c>
      <c r="AR1213" s="109" t="str">
        <f t="shared" si="136"/>
        <v/>
      </c>
      <c r="AT1213" s="134"/>
      <c r="AU1213" s="135"/>
      <c r="AV1213" s="135"/>
      <c r="AW1213" s="115"/>
    </row>
    <row r="1214" spans="34:49" ht="15" hidden="1" customHeight="1" x14ac:dyDescent="0.25">
      <c r="AH1214" s="28">
        <v>192</v>
      </c>
      <c r="AJ1214" s="101" t="str">
        <f t="shared" si="132"/>
        <v/>
      </c>
      <c r="AL1214" s="101" t="str">
        <f t="shared" si="134"/>
        <v/>
      </c>
      <c r="AM1214" s="28" t="str">
        <f>IF($AL1214="", "", IF(IFERROR(INDEX('Training &amp; Accreditation Items'!$F$11:$F$263, MATCH(IFERROR(INDEX($C$11:$C$263, MATCH($AH1214, $Z$11:$Z$263, 0)), ""), 'Training &amp; Accreditation Items'!$B$11:$B$263, 0)), "")="", "None", IFERROR(INDEX('Training &amp; Accreditation Items'!$F$11:$F$263, MATCH(IFERROR(INDEX($C$11:$C$263, MATCH($AH1214, $Z$11:$Z$263, 0)), ""), 'Training &amp; Accreditation Items'!$B$11:$B$263, 0)), "")))</f>
        <v/>
      </c>
      <c r="AO1214" s="28" t="str">
        <f t="shared" si="135"/>
        <v/>
      </c>
      <c r="AQ1214" s="106" t="str">
        <f t="shared" si="133"/>
        <v/>
      </c>
      <c r="AR1214" s="109" t="str">
        <f t="shared" si="136"/>
        <v/>
      </c>
      <c r="AT1214" s="134"/>
      <c r="AU1214" s="135"/>
      <c r="AV1214" s="135"/>
      <c r="AW1214" s="115"/>
    </row>
    <row r="1215" spans="34:49" ht="15" hidden="1" customHeight="1" x14ac:dyDescent="0.25">
      <c r="AH1215" s="28">
        <v>193</v>
      </c>
      <c r="AJ1215" s="101" t="str">
        <f t="shared" ref="AJ1215:AJ1275" si="137">IF(AJ962="", "", DATE(YEAR($AJ203), MONTH(AJ962)+$X203, DAY(AJ962)))</f>
        <v/>
      </c>
      <c r="AL1215" s="101" t="str">
        <f t="shared" si="134"/>
        <v/>
      </c>
      <c r="AM1215" s="28" t="str">
        <f>IF($AL1215="", "", IF(IFERROR(INDEX('Training &amp; Accreditation Items'!$F$11:$F$263, MATCH(IFERROR(INDEX($C$11:$C$263, MATCH($AH1215, $Z$11:$Z$263, 0)), ""), 'Training &amp; Accreditation Items'!$B$11:$B$263, 0)), "")="", "None", IFERROR(INDEX('Training &amp; Accreditation Items'!$F$11:$F$263, MATCH(IFERROR(INDEX($C$11:$C$263, MATCH($AH1215, $Z$11:$Z$263, 0)), ""), 'Training &amp; Accreditation Items'!$B$11:$B$263, 0)), "")))</f>
        <v/>
      </c>
      <c r="AO1215" s="28" t="str">
        <f t="shared" si="135"/>
        <v/>
      </c>
      <c r="AQ1215" s="106" t="str">
        <f t="shared" si="133"/>
        <v/>
      </c>
      <c r="AR1215" s="109" t="str">
        <f t="shared" si="136"/>
        <v/>
      </c>
      <c r="AT1215" s="134"/>
      <c r="AU1215" s="135"/>
      <c r="AV1215" s="135"/>
      <c r="AW1215" s="115"/>
    </row>
    <row r="1216" spans="34:49" ht="15" hidden="1" customHeight="1" x14ac:dyDescent="0.25">
      <c r="AH1216" s="28">
        <v>194</v>
      </c>
      <c r="AJ1216" s="101" t="str">
        <f t="shared" si="137"/>
        <v/>
      </c>
      <c r="AL1216" s="101" t="str">
        <f t="shared" si="134"/>
        <v/>
      </c>
      <c r="AM1216" s="28" t="str">
        <f>IF($AL1216="", "", IF(IFERROR(INDEX('Training &amp; Accreditation Items'!$F$11:$F$263, MATCH(IFERROR(INDEX($C$11:$C$263, MATCH($AH1216, $Z$11:$Z$263, 0)), ""), 'Training &amp; Accreditation Items'!$B$11:$B$263, 0)), "")="", "None", IFERROR(INDEX('Training &amp; Accreditation Items'!$F$11:$F$263, MATCH(IFERROR(INDEX($C$11:$C$263, MATCH($AH1216, $Z$11:$Z$263, 0)), ""), 'Training &amp; Accreditation Items'!$B$11:$B$263, 0)), "")))</f>
        <v/>
      </c>
      <c r="AO1216" s="28" t="str">
        <f t="shared" si="135"/>
        <v/>
      </c>
      <c r="AQ1216" s="106" t="str">
        <f t="shared" si="133"/>
        <v/>
      </c>
      <c r="AR1216" s="109" t="str">
        <f t="shared" si="136"/>
        <v/>
      </c>
      <c r="AT1216" s="134"/>
      <c r="AU1216" s="135"/>
      <c r="AV1216" s="135"/>
      <c r="AW1216" s="115"/>
    </row>
    <row r="1217" spans="34:49" ht="15" hidden="1" customHeight="1" x14ac:dyDescent="0.25">
      <c r="AH1217" s="28">
        <v>195</v>
      </c>
      <c r="AJ1217" s="101" t="str">
        <f t="shared" si="137"/>
        <v/>
      </c>
      <c r="AL1217" s="101" t="str">
        <f t="shared" si="134"/>
        <v/>
      </c>
      <c r="AM1217" s="28" t="str">
        <f>IF($AL1217="", "", IF(IFERROR(INDEX('Training &amp; Accreditation Items'!$F$11:$F$263, MATCH(IFERROR(INDEX($C$11:$C$263, MATCH($AH1217, $Z$11:$Z$263, 0)), ""), 'Training &amp; Accreditation Items'!$B$11:$B$263, 0)), "")="", "None", IFERROR(INDEX('Training &amp; Accreditation Items'!$F$11:$F$263, MATCH(IFERROR(INDEX($C$11:$C$263, MATCH($AH1217, $Z$11:$Z$263, 0)), ""), 'Training &amp; Accreditation Items'!$B$11:$B$263, 0)), "")))</f>
        <v/>
      </c>
      <c r="AO1217" s="28" t="str">
        <f t="shared" si="135"/>
        <v/>
      </c>
      <c r="AQ1217" s="106" t="str">
        <f t="shared" si="133"/>
        <v/>
      </c>
      <c r="AR1217" s="109" t="str">
        <f t="shared" si="136"/>
        <v/>
      </c>
      <c r="AT1217" s="134"/>
      <c r="AU1217" s="135"/>
      <c r="AV1217" s="135"/>
      <c r="AW1217" s="115"/>
    </row>
    <row r="1218" spans="34:49" ht="15" hidden="1" customHeight="1" x14ac:dyDescent="0.25">
      <c r="AH1218" s="28">
        <v>196</v>
      </c>
      <c r="AJ1218" s="101" t="str">
        <f t="shared" si="137"/>
        <v/>
      </c>
      <c r="AL1218" s="101" t="str">
        <f t="shared" si="134"/>
        <v/>
      </c>
      <c r="AM1218" s="28" t="str">
        <f>IF($AL1218="", "", IF(IFERROR(INDEX('Training &amp; Accreditation Items'!$F$11:$F$263, MATCH(IFERROR(INDEX($C$11:$C$263, MATCH($AH1218, $Z$11:$Z$263, 0)), ""), 'Training &amp; Accreditation Items'!$B$11:$B$263, 0)), "")="", "None", IFERROR(INDEX('Training &amp; Accreditation Items'!$F$11:$F$263, MATCH(IFERROR(INDEX($C$11:$C$263, MATCH($AH1218, $Z$11:$Z$263, 0)), ""), 'Training &amp; Accreditation Items'!$B$11:$B$263, 0)), "")))</f>
        <v/>
      </c>
      <c r="AO1218" s="28" t="str">
        <f t="shared" si="135"/>
        <v/>
      </c>
      <c r="AQ1218" s="106" t="str">
        <f t="shared" si="133"/>
        <v/>
      </c>
      <c r="AR1218" s="109" t="str">
        <f t="shared" si="136"/>
        <v/>
      </c>
      <c r="AT1218" s="134"/>
      <c r="AU1218" s="135"/>
      <c r="AV1218" s="135"/>
      <c r="AW1218" s="115"/>
    </row>
    <row r="1219" spans="34:49" ht="15" hidden="1" customHeight="1" x14ac:dyDescent="0.25">
      <c r="AH1219" s="28">
        <v>197</v>
      </c>
      <c r="AJ1219" s="101" t="str">
        <f t="shared" si="137"/>
        <v/>
      </c>
      <c r="AL1219" s="101" t="str">
        <f t="shared" si="134"/>
        <v/>
      </c>
      <c r="AM1219" s="28" t="str">
        <f>IF($AL1219="", "", IF(IFERROR(INDEX('Training &amp; Accreditation Items'!$F$11:$F$263, MATCH(IFERROR(INDEX($C$11:$C$263, MATCH($AH1219, $Z$11:$Z$263, 0)), ""), 'Training &amp; Accreditation Items'!$B$11:$B$263, 0)), "")="", "None", IFERROR(INDEX('Training &amp; Accreditation Items'!$F$11:$F$263, MATCH(IFERROR(INDEX($C$11:$C$263, MATCH($AH1219, $Z$11:$Z$263, 0)), ""), 'Training &amp; Accreditation Items'!$B$11:$B$263, 0)), "")))</f>
        <v/>
      </c>
      <c r="AO1219" s="28" t="str">
        <f t="shared" si="135"/>
        <v/>
      </c>
      <c r="AQ1219" s="106" t="str">
        <f t="shared" si="133"/>
        <v/>
      </c>
      <c r="AR1219" s="109" t="str">
        <f t="shared" si="136"/>
        <v/>
      </c>
      <c r="AT1219" s="134"/>
      <c r="AU1219" s="135"/>
      <c r="AV1219" s="135"/>
      <c r="AW1219" s="115"/>
    </row>
    <row r="1220" spans="34:49" ht="15" hidden="1" customHeight="1" x14ac:dyDescent="0.25">
      <c r="AH1220" s="28">
        <v>198</v>
      </c>
      <c r="AJ1220" s="101" t="str">
        <f t="shared" si="137"/>
        <v/>
      </c>
      <c r="AL1220" s="101" t="str">
        <f t="shared" si="134"/>
        <v/>
      </c>
      <c r="AM1220" s="28" t="str">
        <f>IF($AL1220="", "", IF(IFERROR(INDEX('Training &amp; Accreditation Items'!$F$11:$F$263, MATCH(IFERROR(INDEX($C$11:$C$263, MATCH($AH1220, $Z$11:$Z$263, 0)), ""), 'Training &amp; Accreditation Items'!$B$11:$B$263, 0)), "")="", "None", IFERROR(INDEX('Training &amp; Accreditation Items'!$F$11:$F$263, MATCH(IFERROR(INDEX($C$11:$C$263, MATCH($AH1220, $Z$11:$Z$263, 0)), ""), 'Training &amp; Accreditation Items'!$B$11:$B$263, 0)), "")))</f>
        <v/>
      </c>
      <c r="AO1220" s="28" t="str">
        <f t="shared" si="135"/>
        <v/>
      </c>
      <c r="AQ1220" s="106" t="str">
        <f t="shared" si="133"/>
        <v/>
      </c>
      <c r="AR1220" s="109" t="str">
        <f t="shared" si="136"/>
        <v/>
      </c>
      <c r="AT1220" s="134"/>
      <c r="AU1220" s="135"/>
      <c r="AV1220" s="135"/>
      <c r="AW1220" s="115"/>
    </row>
    <row r="1221" spans="34:49" ht="15" hidden="1" customHeight="1" x14ac:dyDescent="0.25">
      <c r="AH1221" s="28">
        <v>199</v>
      </c>
      <c r="AJ1221" s="101" t="str">
        <f t="shared" si="137"/>
        <v/>
      </c>
      <c r="AL1221" s="101" t="str">
        <f t="shared" si="134"/>
        <v/>
      </c>
      <c r="AM1221" s="28" t="str">
        <f>IF($AL1221="", "", IF(IFERROR(INDEX('Training &amp; Accreditation Items'!$F$11:$F$263, MATCH(IFERROR(INDEX($C$11:$C$263, MATCH($AH1221, $Z$11:$Z$263, 0)), ""), 'Training &amp; Accreditation Items'!$B$11:$B$263, 0)), "")="", "None", IFERROR(INDEX('Training &amp; Accreditation Items'!$F$11:$F$263, MATCH(IFERROR(INDEX($C$11:$C$263, MATCH($AH1221, $Z$11:$Z$263, 0)), ""), 'Training &amp; Accreditation Items'!$B$11:$B$263, 0)), "")))</f>
        <v/>
      </c>
      <c r="AO1221" s="28" t="str">
        <f t="shared" si="135"/>
        <v/>
      </c>
      <c r="AQ1221" s="106" t="str">
        <f t="shared" si="133"/>
        <v/>
      </c>
      <c r="AR1221" s="109" t="str">
        <f t="shared" si="136"/>
        <v/>
      </c>
      <c r="AT1221" s="134"/>
      <c r="AU1221" s="135"/>
      <c r="AV1221" s="135"/>
      <c r="AW1221" s="115"/>
    </row>
    <row r="1222" spans="34:49" ht="15" hidden="1" customHeight="1" x14ac:dyDescent="0.25">
      <c r="AH1222" s="28">
        <v>200</v>
      </c>
      <c r="AJ1222" s="101" t="str">
        <f t="shared" si="137"/>
        <v/>
      </c>
      <c r="AL1222" s="101" t="str">
        <f t="shared" si="134"/>
        <v/>
      </c>
      <c r="AM1222" s="28" t="str">
        <f>IF($AL1222="", "", IF(IFERROR(INDEX('Training &amp; Accreditation Items'!$F$11:$F$263, MATCH(IFERROR(INDEX($C$11:$C$263, MATCH($AH1222, $Z$11:$Z$263, 0)), ""), 'Training &amp; Accreditation Items'!$B$11:$B$263, 0)), "")="", "None", IFERROR(INDEX('Training &amp; Accreditation Items'!$F$11:$F$263, MATCH(IFERROR(INDEX($C$11:$C$263, MATCH($AH1222, $Z$11:$Z$263, 0)), ""), 'Training &amp; Accreditation Items'!$B$11:$B$263, 0)), "")))</f>
        <v/>
      </c>
      <c r="AO1222" s="28" t="str">
        <f t="shared" si="135"/>
        <v/>
      </c>
      <c r="AQ1222" s="106" t="str">
        <f t="shared" si="133"/>
        <v/>
      </c>
      <c r="AR1222" s="109" t="str">
        <f t="shared" si="136"/>
        <v/>
      </c>
      <c r="AT1222" s="134"/>
      <c r="AU1222" s="135"/>
      <c r="AV1222" s="135"/>
      <c r="AW1222" s="115"/>
    </row>
    <row r="1223" spans="34:49" ht="15" hidden="1" customHeight="1" x14ac:dyDescent="0.25">
      <c r="AH1223" s="28">
        <v>201</v>
      </c>
      <c r="AJ1223" s="101" t="str">
        <f t="shared" si="137"/>
        <v/>
      </c>
      <c r="AL1223" s="101" t="str">
        <f t="shared" si="134"/>
        <v/>
      </c>
      <c r="AM1223" s="28" t="str">
        <f>IF($AL1223="", "", IF(IFERROR(INDEX('Training &amp; Accreditation Items'!$F$11:$F$263, MATCH(IFERROR(INDEX($C$11:$C$263, MATCH($AH1223, $Z$11:$Z$263, 0)), ""), 'Training &amp; Accreditation Items'!$B$11:$B$263, 0)), "")="", "None", IFERROR(INDEX('Training &amp; Accreditation Items'!$F$11:$F$263, MATCH(IFERROR(INDEX($C$11:$C$263, MATCH($AH1223, $Z$11:$Z$263, 0)), ""), 'Training &amp; Accreditation Items'!$B$11:$B$263, 0)), "")))</f>
        <v/>
      </c>
      <c r="AO1223" s="28" t="str">
        <f t="shared" si="135"/>
        <v/>
      </c>
      <c r="AQ1223" s="106" t="str">
        <f t="shared" si="133"/>
        <v/>
      </c>
      <c r="AR1223" s="109" t="str">
        <f t="shared" si="136"/>
        <v/>
      </c>
      <c r="AT1223" s="134"/>
      <c r="AU1223" s="135"/>
      <c r="AV1223" s="135"/>
      <c r="AW1223" s="115"/>
    </row>
    <row r="1224" spans="34:49" ht="15" hidden="1" customHeight="1" x14ac:dyDescent="0.25">
      <c r="AH1224" s="28">
        <v>202</v>
      </c>
      <c r="AJ1224" s="101" t="str">
        <f t="shared" si="137"/>
        <v/>
      </c>
      <c r="AL1224" s="101" t="str">
        <f t="shared" si="134"/>
        <v/>
      </c>
      <c r="AM1224" s="28" t="str">
        <f>IF($AL1224="", "", IF(IFERROR(INDEX('Training &amp; Accreditation Items'!$F$11:$F$263, MATCH(IFERROR(INDEX($C$11:$C$263, MATCH($AH1224, $Z$11:$Z$263, 0)), ""), 'Training &amp; Accreditation Items'!$B$11:$B$263, 0)), "")="", "None", IFERROR(INDEX('Training &amp; Accreditation Items'!$F$11:$F$263, MATCH(IFERROR(INDEX($C$11:$C$263, MATCH($AH1224, $Z$11:$Z$263, 0)), ""), 'Training &amp; Accreditation Items'!$B$11:$B$263, 0)), "")))</f>
        <v/>
      </c>
      <c r="AO1224" s="28" t="str">
        <f t="shared" si="135"/>
        <v/>
      </c>
      <c r="AQ1224" s="106" t="str">
        <f t="shared" si="133"/>
        <v/>
      </c>
      <c r="AR1224" s="109" t="str">
        <f t="shared" si="136"/>
        <v/>
      </c>
      <c r="AT1224" s="134"/>
      <c r="AU1224" s="135"/>
      <c r="AV1224" s="135"/>
      <c r="AW1224" s="115"/>
    </row>
    <row r="1225" spans="34:49" ht="15" hidden="1" customHeight="1" x14ac:dyDescent="0.25">
      <c r="AH1225" s="28">
        <v>203</v>
      </c>
      <c r="AJ1225" s="101" t="str">
        <f t="shared" si="137"/>
        <v/>
      </c>
      <c r="AL1225" s="101" t="str">
        <f t="shared" si="134"/>
        <v/>
      </c>
      <c r="AM1225" s="28" t="str">
        <f>IF($AL1225="", "", IF(IFERROR(INDEX('Training &amp; Accreditation Items'!$F$11:$F$263, MATCH(IFERROR(INDEX($C$11:$C$263, MATCH($AH1225, $Z$11:$Z$263, 0)), ""), 'Training &amp; Accreditation Items'!$B$11:$B$263, 0)), "")="", "None", IFERROR(INDEX('Training &amp; Accreditation Items'!$F$11:$F$263, MATCH(IFERROR(INDEX($C$11:$C$263, MATCH($AH1225, $Z$11:$Z$263, 0)), ""), 'Training &amp; Accreditation Items'!$B$11:$B$263, 0)), "")))</f>
        <v/>
      </c>
      <c r="AO1225" s="28" t="str">
        <f t="shared" si="135"/>
        <v/>
      </c>
      <c r="AQ1225" s="106" t="str">
        <f t="shared" si="133"/>
        <v/>
      </c>
      <c r="AR1225" s="109" t="str">
        <f t="shared" si="136"/>
        <v/>
      </c>
      <c r="AT1225" s="134"/>
      <c r="AU1225" s="135"/>
      <c r="AV1225" s="135"/>
      <c r="AW1225" s="115"/>
    </row>
    <row r="1226" spans="34:49" ht="15" hidden="1" customHeight="1" x14ac:dyDescent="0.25">
      <c r="AH1226" s="28">
        <v>204</v>
      </c>
      <c r="AJ1226" s="101" t="str">
        <f t="shared" si="137"/>
        <v/>
      </c>
      <c r="AL1226" s="101" t="str">
        <f t="shared" si="134"/>
        <v/>
      </c>
      <c r="AM1226" s="28" t="str">
        <f>IF($AL1226="", "", IF(IFERROR(INDEX('Training &amp; Accreditation Items'!$F$11:$F$263, MATCH(IFERROR(INDEX($C$11:$C$263, MATCH($AH1226, $Z$11:$Z$263, 0)), ""), 'Training &amp; Accreditation Items'!$B$11:$B$263, 0)), "")="", "None", IFERROR(INDEX('Training &amp; Accreditation Items'!$F$11:$F$263, MATCH(IFERROR(INDEX($C$11:$C$263, MATCH($AH1226, $Z$11:$Z$263, 0)), ""), 'Training &amp; Accreditation Items'!$B$11:$B$263, 0)), "")))</f>
        <v/>
      </c>
      <c r="AO1226" s="28" t="str">
        <f t="shared" si="135"/>
        <v/>
      </c>
      <c r="AQ1226" s="106" t="str">
        <f t="shared" si="133"/>
        <v/>
      </c>
      <c r="AR1226" s="109" t="str">
        <f t="shared" si="136"/>
        <v/>
      </c>
      <c r="AT1226" s="134"/>
      <c r="AU1226" s="135"/>
      <c r="AV1226" s="135"/>
      <c r="AW1226" s="115"/>
    </row>
    <row r="1227" spans="34:49" ht="15" hidden="1" customHeight="1" x14ac:dyDescent="0.25">
      <c r="AH1227" s="28">
        <v>205</v>
      </c>
      <c r="AJ1227" s="101" t="str">
        <f t="shared" si="137"/>
        <v/>
      </c>
      <c r="AL1227" s="101" t="str">
        <f t="shared" si="134"/>
        <v/>
      </c>
      <c r="AM1227" s="28" t="str">
        <f>IF($AL1227="", "", IF(IFERROR(INDEX('Training &amp; Accreditation Items'!$F$11:$F$263, MATCH(IFERROR(INDEX($C$11:$C$263, MATCH($AH1227, $Z$11:$Z$263, 0)), ""), 'Training &amp; Accreditation Items'!$B$11:$B$263, 0)), "")="", "None", IFERROR(INDEX('Training &amp; Accreditation Items'!$F$11:$F$263, MATCH(IFERROR(INDEX($C$11:$C$263, MATCH($AH1227, $Z$11:$Z$263, 0)), ""), 'Training &amp; Accreditation Items'!$B$11:$B$263, 0)), "")))</f>
        <v/>
      </c>
      <c r="AO1227" s="28" t="str">
        <f t="shared" si="135"/>
        <v/>
      </c>
      <c r="AQ1227" s="106" t="str">
        <f t="shared" ref="AQ1227:AQ1290" si="138">IF($AL1227="", "", IFERROR(INDEX($I$11:$I$263, MATCH($AH1227, $Z$11:$Z$263, 0)), ""))</f>
        <v/>
      </c>
      <c r="AR1227" s="109" t="str">
        <f t="shared" si="136"/>
        <v/>
      </c>
      <c r="AT1227" s="134"/>
      <c r="AU1227" s="135"/>
      <c r="AV1227" s="135"/>
      <c r="AW1227" s="115"/>
    </row>
    <row r="1228" spans="34:49" ht="15" hidden="1" customHeight="1" x14ac:dyDescent="0.25">
      <c r="AH1228" s="28">
        <v>206</v>
      </c>
      <c r="AJ1228" s="101" t="str">
        <f t="shared" si="137"/>
        <v/>
      </c>
      <c r="AL1228" s="101" t="str">
        <f t="shared" ref="AL1228:AL1291" si="139">IF($AJ1228="", "", IF(OR($AJ1228&lt;$AJ$5, $AJ1228&gt;$AJ$6), "", $AJ1228))</f>
        <v/>
      </c>
      <c r="AM1228" s="28" t="str">
        <f>IF($AL1228="", "", IF(IFERROR(INDEX('Training &amp; Accreditation Items'!$F$11:$F$263, MATCH(IFERROR(INDEX($C$11:$C$263, MATCH($AH1228, $Z$11:$Z$263, 0)), ""), 'Training &amp; Accreditation Items'!$B$11:$B$263, 0)), "")="", "None", IFERROR(INDEX('Training &amp; Accreditation Items'!$F$11:$F$263, MATCH(IFERROR(INDEX($C$11:$C$263, MATCH($AH1228, $Z$11:$Z$263, 0)), ""), 'Training &amp; Accreditation Items'!$B$11:$B$263, 0)), "")))</f>
        <v/>
      </c>
      <c r="AO1228" s="28" t="str">
        <f t="shared" ref="AO1228:AO1291" si="140">IF($AL1228="", "", TEXT($AL1228, "mmm yyyy"))</f>
        <v/>
      </c>
      <c r="AQ1228" s="106" t="str">
        <f t="shared" si="138"/>
        <v/>
      </c>
      <c r="AR1228" s="109" t="str">
        <f t="shared" ref="AR1228:AR1291" si="141">IF($AO1228="", "", CONCATENATE($AO1228, " - ", $AM1228))</f>
        <v/>
      </c>
      <c r="AT1228" s="134"/>
      <c r="AU1228" s="135"/>
      <c r="AV1228" s="135"/>
      <c r="AW1228" s="115"/>
    </row>
    <row r="1229" spans="34:49" ht="15" hidden="1" customHeight="1" x14ac:dyDescent="0.25">
      <c r="AH1229" s="28">
        <v>207</v>
      </c>
      <c r="AJ1229" s="101" t="str">
        <f t="shared" si="137"/>
        <v/>
      </c>
      <c r="AL1229" s="101" t="str">
        <f t="shared" si="139"/>
        <v/>
      </c>
      <c r="AM1229" s="28" t="str">
        <f>IF($AL1229="", "", IF(IFERROR(INDEX('Training &amp; Accreditation Items'!$F$11:$F$263, MATCH(IFERROR(INDEX($C$11:$C$263, MATCH($AH1229, $Z$11:$Z$263, 0)), ""), 'Training &amp; Accreditation Items'!$B$11:$B$263, 0)), "")="", "None", IFERROR(INDEX('Training &amp; Accreditation Items'!$F$11:$F$263, MATCH(IFERROR(INDEX($C$11:$C$263, MATCH($AH1229, $Z$11:$Z$263, 0)), ""), 'Training &amp; Accreditation Items'!$B$11:$B$263, 0)), "")))</f>
        <v/>
      </c>
      <c r="AO1229" s="28" t="str">
        <f t="shared" si="140"/>
        <v/>
      </c>
      <c r="AQ1229" s="106" t="str">
        <f t="shared" si="138"/>
        <v/>
      </c>
      <c r="AR1229" s="109" t="str">
        <f t="shared" si="141"/>
        <v/>
      </c>
      <c r="AT1229" s="134"/>
      <c r="AU1229" s="135"/>
      <c r="AV1229" s="135"/>
      <c r="AW1229" s="115"/>
    </row>
    <row r="1230" spans="34:49" ht="15" hidden="1" customHeight="1" x14ac:dyDescent="0.25">
      <c r="AH1230" s="28">
        <v>208</v>
      </c>
      <c r="AJ1230" s="101" t="str">
        <f t="shared" si="137"/>
        <v/>
      </c>
      <c r="AL1230" s="101" t="str">
        <f t="shared" si="139"/>
        <v/>
      </c>
      <c r="AM1230" s="28" t="str">
        <f>IF($AL1230="", "", IF(IFERROR(INDEX('Training &amp; Accreditation Items'!$F$11:$F$263, MATCH(IFERROR(INDEX($C$11:$C$263, MATCH($AH1230, $Z$11:$Z$263, 0)), ""), 'Training &amp; Accreditation Items'!$B$11:$B$263, 0)), "")="", "None", IFERROR(INDEX('Training &amp; Accreditation Items'!$F$11:$F$263, MATCH(IFERROR(INDEX($C$11:$C$263, MATCH($AH1230, $Z$11:$Z$263, 0)), ""), 'Training &amp; Accreditation Items'!$B$11:$B$263, 0)), "")))</f>
        <v/>
      </c>
      <c r="AO1230" s="28" t="str">
        <f t="shared" si="140"/>
        <v/>
      </c>
      <c r="AQ1230" s="106" t="str">
        <f t="shared" si="138"/>
        <v/>
      </c>
      <c r="AR1230" s="109" t="str">
        <f t="shared" si="141"/>
        <v/>
      </c>
      <c r="AT1230" s="134"/>
      <c r="AU1230" s="135"/>
      <c r="AV1230" s="135"/>
      <c r="AW1230" s="115"/>
    </row>
    <row r="1231" spans="34:49" ht="15" hidden="1" customHeight="1" x14ac:dyDescent="0.25">
      <c r="AH1231" s="28">
        <v>209</v>
      </c>
      <c r="AJ1231" s="101" t="str">
        <f t="shared" si="137"/>
        <v/>
      </c>
      <c r="AL1231" s="101" t="str">
        <f t="shared" si="139"/>
        <v/>
      </c>
      <c r="AM1231" s="28" t="str">
        <f>IF($AL1231="", "", IF(IFERROR(INDEX('Training &amp; Accreditation Items'!$F$11:$F$263, MATCH(IFERROR(INDEX($C$11:$C$263, MATCH($AH1231, $Z$11:$Z$263, 0)), ""), 'Training &amp; Accreditation Items'!$B$11:$B$263, 0)), "")="", "None", IFERROR(INDEX('Training &amp; Accreditation Items'!$F$11:$F$263, MATCH(IFERROR(INDEX($C$11:$C$263, MATCH($AH1231, $Z$11:$Z$263, 0)), ""), 'Training &amp; Accreditation Items'!$B$11:$B$263, 0)), "")))</f>
        <v/>
      </c>
      <c r="AO1231" s="28" t="str">
        <f t="shared" si="140"/>
        <v/>
      </c>
      <c r="AQ1231" s="106" t="str">
        <f t="shared" si="138"/>
        <v/>
      </c>
      <c r="AR1231" s="109" t="str">
        <f t="shared" si="141"/>
        <v/>
      </c>
      <c r="AT1231" s="134"/>
      <c r="AU1231" s="135"/>
      <c r="AV1231" s="135"/>
      <c r="AW1231" s="115"/>
    </row>
    <row r="1232" spans="34:49" ht="15" hidden="1" customHeight="1" x14ac:dyDescent="0.25">
      <c r="AH1232" s="28">
        <v>210</v>
      </c>
      <c r="AJ1232" s="101" t="str">
        <f t="shared" si="137"/>
        <v/>
      </c>
      <c r="AL1232" s="101" t="str">
        <f t="shared" si="139"/>
        <v/>
      </c>
      <c r="AM1232" s="28" t="str">
        <f>IF($AL1232="", "", IF(IFERROR(INDEX('Training &amp; Accreditation Items'!$F$11:$F$263, MATCH(IFERROR(INDEX($C$11:$C$263, MATCH($AH1232, $Z$11:$Z$263, 0)), ""), 'Training &amp; Accreditation Items'!$B$11:$B$263, 0)), "")="", "None", IFERROR(INDEX('Training &amp; Accreditation Items'!$F$11:$F$263, MATCH(IFERROR(INDEX($C$11:$C$263, MATCH($AH1232, $Z$11:$Z$263, 0)), ""), 'Training &amp; Accreditation Items'!$B$11:$B$263, 0)), "")))</f>
        <v/>
      </c>
      <c r="AO1232" s="28" t="str">
        <f t="shared" si="140"/>
        <v/>
      </c>
      <c r="AQ1232" s="106" t="str">
        <f t="shared" si="138"/>
        <v/>
      </c>
      <c r="AR1232" s="109" t="str">
        <f t="shared" si="141"/>
        <v/>
      </c>
      <c r="AT1232" s="134"/>
      <c r="AU1232" s="135"/>
      <c r="AV1232" s="135"/>
      <c r="AW1232" s="115"/>
    </row>
    <row r="1233" spans="34:49" ht="15" hidden="1" customHeight="1" x14ac:dyDescent="0.25">
      <c r="AH1233" s="28">
        <v>211</v>
      </c>
      <c r="AJ1233" s="101" t="str">
        <f t="shared" si="137"/>
        <v/>
      </c>
      <c r="AL1233" s="101" t="str">
        <f t="shared" si="139"/>
        <v/>
      </c>
      <c r="AM1233" s="28" t="str">
        <f>IF($AL1233="", "", IF(IFERROR(INDEX('Training &amp; Accreditation Items'!$F$11:$F$263, MATCH(IFERROR(INDEX($C$11:$C$263, MATCH($AH1233, $Z$11:$Z$263, 0)), ""), 'Training &amp; Accreditation Items'!$B$11:$B$263, 0)), "")="", "None", IFERROR(INDEX('Training &amp; Accreditation Items'!$F$11:$F$263, MATCH(IFERROR(INDEX($C$11:$C$263, MATCH($AH1233, $Z$11:$Z$263, 0)), ""), 'Training &amp; Accreditation Items'!$B$11:$B$263, 0)), "")))</f>
        <v/>
      </c>
      <c r="AO1233" s="28" t="str">
        <f t="shared" si="140"/>
        <v/>
      </c>
      <c r="AQ1233" s="106" t="str">
        <f t="shared" si="138"/>
        <v/>
      </c>
      <c r="AR1233" s="109" t="str">
        <f t="shared" si="141"/>
        <v/>
      </c>
      <c r="AT1233" s="134"/>
      <c r="AU1233" s="135"/>
      <c r="AV1233" s="135"/>
      <c r="AW1233" s="115"/>
    </row>
    <row r="1234" spans="34:49" ht="15" hidden="1" customHeight="1" x14ac:dyDescent="0.25">
      <c r="AH1234" s="28">
        <v>212</v>
      </c>
      <c r="AJ1234" s="101" t="str">
        <f t="shared" si="137"/>
        <v/>
      </c>
      <c r="AL1234" s="101" t="str">
        <f t="shared" si="139"/>
        <v/>
      </c>
      <c r="AM1234" s="28" t="str">
        <f>IF($AL1234="", "", IF(IFERROR(INDEX('Training &amp; Accreditation Items'!$F$11:$F$263, MATCH(IFERROR(INDEX($C$11:$C$263, MATCH($AH1234, $Z$11:$Z$263, 0)), ""), 'Training &amp; Accreditation Items'!$B$11:$B$263, 0)), "")="", "None", IFERROR(INDEX('Training &amp; Accreditation Items'!$F$11:$F$263, MATCH(IFERROR(INDEX($C$11:$C$263, MATCH($AH1234, $Z$11:$Z$263, 0)), ""), 'Training &amp; Accreditation Items'!$B$11:$B$263, 0)), "")))</f>
        <v/>
      </c>
      <c r="AO1234" s="28" t="str">
        <f t="shared" si="140"/>
        <v/>
      </c>
      <c r="AQ1234" s="106" t="str">
        <f t="shared" si="138"/>
        <v/>
      </c>
      <c r="AR1234" s="109" t="str">
        <f t="shared" si="141"/>
        <v/>
      </c>
      <c r="AT1234" s="134"/>
      <c r="AU1234" s="135"/>
      <c r="AV1234" s="135"/>
      <c r="AW1234" s="115"/>
    </row>
    <row r="1235" spans="34:49" ht="15" hidden="1" customHeight="1" x14ac:dyDescent="0.25">
      <c r="AH1235" s="28">
        <v>213</v>
      </c>
      <c r="AJ1235" s="101" t="str">
        <f t="shared" si="137"/>
        <v/>
      </c>
      <c r="AL1235" s="101" t="str">
        <f t="shared" si="139"/>
        <v/>
      </c>
      <c r="AM1235" s="28" t="str">
        <f>IF($AL1235="", "", IF(IFERROR(INDEX('Training &amp; Accreditation Items'!$F$11:$F$263, MATCH(IFERROR(INDEX($C$11:$C$263, MATCH($AH1235, $Z$11:$Z$263, 0)), ""), 'Training &amp; Accreditation Items'!$B$11:$B$263, 0)), "")="", "None", IFERROR(INDEX('Training &amp; Accreditation Items'!$F$11:$F$263, MATCH(IFERROR(INDEX($C$11:$C$263, MATCH($AH1235, $Z$11:$Z$263, 0)), ""), 'Training &amp; Accreditation Items'!$B$11:$B$263, 0)), "")))</f>
        <v/>
      </c>
      <c r="AO1235" s="28" t="str">
        <f t="shared" si="140"/>
        <v/>
      </c>
      <c r="AQ1235" s="106" t="str">
        <f t="shared" si="138"/>
        <v/>
      </c>
      <c r="AR1235" s="109" t="str">
        <f t="shared" si="141"/>
        <v/>
      </c>
      <c r="AT1235" s="134"/>
      <c r="AU1235" s="135"/>
      <c r="AV1235" s="135"/>
      <c r="AW1235" s="115"/>
    </row>
    <row r="1236" spans="34:49" ht="15" hidden="1" customHeight="1" x14ac:dyDescent="0.25">
      <c r="AH1236" s="28">
        <v>214</v>
      </c>
      <c r="AJ1236" s="101" t="str">
        <f t="shared" si="137"/>
        <v/>
      </c>
      <c r="AL1236" s="101" t="str">
        <f t="shared" si="139"/>
        <v/>
      </c>
      <c r="AM1236" s="28" t="str">
        <f>IF($AL1236="", "", IF(IFERROR(INDEX('Training &amp; Accreditation Items'!$F$11:$F$263, MATCH(IFERROR(INDEX($C$11:$C$263, MATCH($AH1236, $Z$11:$Z$263, 0)), ""), 'Training &amp; Accreditation Items'!$B$11:$B$263, 0)), "")="", "None", IFERROR(INDEX('Training &amp; Accreditation Items'!$F$11:$F$263, MATCH(IFERROR(INDEX($C$11:$C$263, MATCH($AH1236, $Z$11:$Z$263, 0)), ""), 'Training &amp; Accreditation Items'!$B$11:$B$263, 0)), "")))</f>
        <v/>
      </c>
      <c r="AO1236" s="28" t="str">
        <f t="shared" si="140"/>
        <v/>
      </c>
      <c r="AQ1236" s="106" t="str">
        <f t="shared" si="138"/>
        <v/>
      </c>
      <c r="AR1236" s="109" t="str">
        <f t="shared" si="141"/>
        <v/>
      </c>
      <c r="AT1236" s="134"/>
      <c r="AU1236" s="135"/>
      <c r="AV1236" s="135"/>
      <c r="AW1236" s="115"/>
    </row>
    <row r="1237" spans="34:49" ht="15" hidden="1" customHeight="1" x14ac:dyDescent="0.25">
      <c r="AH1237" s="28">
        <v>215</v>
      </c>
      <c r="AJ1237" s="101" t="str">
        <f t="shared" si="137"/>
        <v/>
      </c>
      <c r="AL1237" s="101" t="str">
        <f t="shared" si="139"/>
        <v/>
      </c>
      <c r="AM1237" s="28" t="str">
        <f>IF($AL1237="", "", IF(IFERROR(INDEX('Training &amp; Accreditation Items'!$F$11:$F$263, MATCH(IFERROR(INDEX($C$11:$C$263, MATCH($AH1237, $Z$11:$Z$263, 0)), ""), 'Training &amp; Accreditation Items'!$B$11:$B$263, 0)), "")="", "None", IFERROR(INDEX('Training &amp; Accreditation Items'!$F$11:$F$263, MATCH(IFERROR(INDEX($C$11:$C$263, MATCH($AH1237, $Z$11:$Z$263, 0)), ""), 'Training &amp; Accreditation Items'!$B$11:$B$263, 0)), "")))</f>
        <v/>
      </c>
      <c r="AO1237" s="28" t="str">
        <f t="shared" si="140"/>
        <v/>
      </c>
      <c r="AQ1237" s="106" t="str">
        <f t="shared" si="138"/>
        <v/>
      </c>
      <c r="AR1237" s="109" t="str">
        <f t="shared" si="141"/>
        <v/>
      </c>
      <c r="AT1237" s="134"/>
      <c r="AU1237" s="135"/>
      <c r="AV1237" s="135"/>
      <c r="AW1237" s="115"/>
    </row>
    <row r="1238" spans="34:49" ht="15" hidden="1" customHeight="1" x14ac:dyDescent="0.25">
      <c r="AH1238" s="28">
        <v>216</v>
      </c>
      <c r="AJ1238" s="101" t="str">
        <f t="shared" si="137"/>
        <v/>
      </c>
      <c r="AL1238" s="101" t="str">
        <f t="shared" si="139"/>
        <v/>
      </c>
      <c r="AM1238" s="28" t="str">
        <f>IF($AL1238="", "", IF(IFERROR(INDEX('Training &amp; Accreditation Items'!$F$11:$F$263, MATCH(IFERROR(INDEX($C$11:$C$263, MATCH($AH1238, $Z$11:$Z$263, 0)), ""), 'Training &amp; Accreditation Items'!$B$11:$B$263, 0)), "")="", "None", IFERROR(INDEX('Training &amp; Accreditation Items'!$F$11:$F$263, MATCH(IFERROR(INDEX($C$11:$C$263, MATCH($AH1238, $Z$11:$Z$263, 0)), ""), 'Training &amp; Accreditation Items'!$B$11:$B$263, 0)), "")))</f>
        <v/>
      </c>
      <c r="AO1238" s="28" t="str">
        <f t="shared" si="140"/>
        <v/>
      </c>
      <c r="AQ1238" s="106" t="str">
        <f t="shared" si="138"/>
        <v/>
      </c>
      <c r="AR1238" s="109" t="str">
        <f t="shared" si="141"/>
        <v/>
      </c>
      <c r="AT1238" s="134"/>
      <c r="AU1238" s="135"/>
      <c r="AV1238" s="135"/>
      <c r="AW1238" s="115"/>
    </row>
    <row r="1239" spans="34:49" ht="15" hidden="1" customHeight="1" x14ac:dyDescent="0.25">
      <c r="AH1239" s="28">
        <v>217</v>
      </c>
      <c r="AJ1239" s="101" t="str">
        <f t="shared" si="137"/>
        <v/>
      </c>
      <c r="AL1239" s="101" t="str">
        <f t="shared" si="139"/>
        <v/>
      </c>
      <c r="AM1239" s="28" t="str">
        <f>IF($AL1239="", "", IF(IFERROR(INDEX('Training &amp; Accreditation Items'!$F$11:$F$263, MATCH(IFERROR(INDEX($C$11:$C$263, MATCH($AH1239, $Z$11:$Z$263, 0)), ""), 'Training &amp; Accreditation Items'!$B$11:$B$263, 0)), "")="", "None", IFERROR(INDEX('Training &amp; Accreditation Items'!$F$11:$F$263, MATCH(IFERROR(INDEX($C$11:$C$263, MATCH($AH1239, $Z$11:$Z$263, 0)), ""), 'Training &amp; Accreditation Items'!$B$11:$B$263, 0)), "")))</f>
        <v/>
      </c>
      <c r="AO1239" s="28" t="str">
        <f t="shared" si="140"/>
        <v/>
      </c>
      <c r="AQ1239" s="106" t="str">
        <f t="shared" si="138"/>
        <v/>
      </c>
      <c r="AR1239" s="109" t="str">
        <f t="shared" si="141"/>
        <v/>
      </c>
      <c r="AT1239" s="134"/>
      <c r="AU1239" s="135"/>
      <c r="AV1239" s="135"/>
      <c r="AW1239" s="115"/>
    </row>
    <row r="1240" spans="34:49" ht="15" hidden="1" customHeight="1" x14ac:dyDescent="0.25">
      <c r="AH1240" s="28">
        <v>218</v>
      </c>
      <c r="AJ1240" s="101" t="str">
        <f t="shared" si="137"/>
        <v/>
      </c>
      <c r="AL1240" s="101" t="str">
        <f t="shared" si="139"/>
        <v/>
      </c>
      <c r="AM1240" s="28" t="str">
        <f>IF($AL1240="", "", IF(IFERROR(INDEX('Training &amp; Accreditation Items'!$F$11:$F$263, MATCH(IFERROR(INDEX($C$11:$C$263, MATCH($AH1240, $Z$11:$Z$263, 0)), ""), 'Training &amp; Accreditation Items'!$B$11:$B$263, 0)), "")="", "None", IFERROR(INDEX('Training &amp; Accreditation Items'!$F$11:$F$263, MATCH(IFERROR(INDEX($C$11:$C$263, MATCH($AH1240, $Z$11:$Z$263, 0)), ""), 'Training &amp; Accreditation Items'!$B$11:$B$263, 0)), "")))</f>
        <v/>
      </c>
      <c r="AO1240" s="28" t="str">
        <f t="shared" si="140"/>
        <v/>
      </c>
      <c r="AQ1240" s="106" t="str">
        <f t="shared" si="138"/>
        <v/>
      </c>
      <c r="AR1240" s="109" t="str">
        <f t="shared" si="141"/>
        <v/>
      </c>
      <c r="AT1240" s="134"/>
      <c r="AU1240" s="135"/>
      <c r="AV1240" s="135"/>
      <c r="AW1240" s="115"/>
    </row>
    <row r="1241" spans="34:49" ht="15" hidden="1" customHeight="1" x14ac:dyDescent="0.25">
      <c r="AH1241" s="28">
        <v>219</v>
      </c>
      <c r="AJ1241" s="101" t="str">
        <f t="shared" si="137"/>
        <v/>
      </c>
      <c r="AL1241" s="101" t="str">
        <f t="shared" si="139"/>
        <v/>
      </c>
      <c r="AM1241" s="28" t="str">
        <f>IF($AL1241="", "", IF(IFERROR(INDEX('Training &amp; Accreditation Items'!$F$11:$F$263, MATCH(IFERROR(INDEX($C$11:$C$263, MATCH($AH1241, $Z$11:$Z$263, 0)), ""), 'Training &amp; Accreditation Items'!$B$11:$B$263, 0)), "")="", "None", IFERROR(INDEX('Training &amp; Accreditation Items'!$F$11:$F$263, MATCH(IFERROR(INDEX($C$11:$C$263, MATCH($AH1241, $Z$11:$Z$263, 0)), ""), 'Training &amp; Accreditation Items'!$B$11:$B$263, 0)), "")))</f>
        <v/>
      </c>
      <c r="AO1241" s="28" t="str">
        <f t="shared" si="140"/>
        <v/>
      </c>
      <c r="AQ1241" s="106" t="str">
        <f t="shared" si="138"/>
        <v/>
      </c>
      <c r="AR1241" s="109" t="str">
        <f t="shared" si="141"/>
        <v/>
      </c>
      <c r="AT1241" s="134"/>
      <c r="AU1241" s="135"/>
      <c r="AV1241" s="135"/>
      <c r="AW1241" s="115"/>
    </row>
    <row r="1242" spans="34:49" ht="15" hidden="1" customHeight="1" x14ac:dyDescent="0.25">
      <c r="AH1242" s="28">
        <v>220</v>
      </c>
      <c r="AJ1242" s="101" t="str">
        <f t="shared" si="137"/>
        <v/>
      </c>
      <c r="AL1242" s="101" t="str">
        <f t="shared" si="139"/>
        <v/>
      </c>
      <c r="AM1242" s="28" t="str">
        <f>IF($AL1242="", "", IF(IFERROR(INDEX('Training &amp; Accreditation Items'!$F$11:$F$263, MATCH(IFERROR(INDEX($C$11:$C$263, MATCH($AH1242, $Z$11:$Z$263, 0)), ""), 'Training &amp; Accreditation Items'!$B$11:$B$263, 0)), "")="", "None", IFERROR(INDEX('Training &amp; Accreditation Items'!$F$11:$F$263, MATCH(IFERROR(INDEX($C$11:$C$263, MATCH($AH1242, $Z$11:$Z$263, 0)), ""), 'Training &amp; Accreditation Items'!$B$11:$B$263, 0)), "")))</f>
        <v/>
      </c>
      <c r="AO1242" s="28" t="str">
        <f t="shared" si="140"/>
        <v/>
      </c>
      <c r="AQ1242" s="106" t="str">
        <f t="shared" si="138"/>
        <v/>
      </c>
      <c r="AR1242" s="109" t="str">
        <f t="shared" si="141"/>
        <v/>
      </c>
      <c r="AT1242" s="134"/>
      <c r="AU1242" s="135"/>
      <c r="AV1242" s="135"/>
      <c r="AW1242" s="115"/>
    </row>
    <row r="1243" spans="34:49" ht="15" hidden="1" customHeight="1" x14ac:dyDescent="0.25">
      <c r="AH1243" s="28">
        <v>221</v>
      </c>
      <c r="AJ1243" s="101" t="str">
        <f t="shared" si="137"/>
        <v/>
      </c>
      <c r="AL1243" s="101" t="str">
        <f t="shared" si="139"/>
        <v/>
      </c>
      <c r="AM1243" s="28" t="str">
        <f>IF($AL1243="", "", IF(IFERROR(INDEX('Training &amp; Accreditation Items'!$F$11:$F$263, MATCH(IFERROR(INDEX($C$11:$C$263, MATCH($AH1243, $Z$11:$Z$263, 0)), ""), 'Training &amp; Accreditation Items'!$B$11:$B$263, 0)), "")="", "None", IFERROR(INDEX('Training &amp; Accreditation Items'!$F$11:$F$263, MATCH(IFERROR(INDEX($C$11:$C$263, MATCH($AH1243, $Z$11:$Z$263, 0)), ""), 'Training &amp; Accreditation Items'!$B$11:$B$263, 0)), "")))</f>
        <v/>
      </c>
      <c r="AO1243" s="28" t="str">
        <f t="shared" si="140"/>
        <v/>
      </c>
      <c r="AQ1243" s="106" t="str">
        <f t="shared" si="138"/>
        <v/>
      </c>
      <c r="AR1243" s="109" t="str">
        <f t="shared" si="141"/>
        <v/>
      </c>
      <c r="AT1243" s="134"/>
      <c r="AU1243" s="135"/>
      <c r="AV1243" s="135"/>
      <c r="AW1243" s="115"/>
    </row>
    <row r="1244" spans="34:49" ht="15" hidden="1" customHeight="1" x14ac:dyDescent="0.25">
      <c r="AH1244" s="28">
        <v>222</v>
      </c>
      <c r="AJ1244" s="101" t="str">
        <f t="shared" si="137"/>
        <v/>
      </c>
      <c r="AL1244" s="101" t="str">
        <f t="shared" si="139"/>
        <v/>
      </c>
      <c r="AM1244" s="28" t="str">
        <f>IF($AL1244="", "", IF(IFERROR(INDEX('Training &amp; Accreditation Items'!$F$11:$F$263, MATCH(IFERROR(INDEX($C$11:$C$263, MATCH($AH1244, $Z$11:$Z$263, 0)), ""), 'Training &amp; Accreditation Items'!$B$11:$B$263, 0)), "")="", "None", IFERROR(INDEX('Training &amp; Accreditation Items'!$F$11:$F$263, MATCH(IFERROR(INDEX($C$11:$C$263, MATCH($AH1244, $Z$11:$Z$263, 0)), ""), 'Training &amp; Accreditation Items'!$B$11:$B$263, 0)), "")))</f>
        <v/>
      </c>
      <c r="AO1244" s="28" t="str">
        <f t="shared" si="140"/>
        <v/>
      </c>
      <c r="AQ1244" s="106" t="str">
        <f t="shared" si="138"/>
        <v/>
      </c>
      <c r="AR1244" s="109" t="str">
        <f t="shared" si="141"/>
        <v/>
      </c>
      <c r="AT1244" s="134"/>
      <c r="AU1244" s="135"/>
      <c r="AV1244" s="135"/>
      <c r="AW1244" s="115"/>
    </row>
    <row r="1245" spans="34:49" ht="15" hidden="1" customHeight="1" x14ac:dyDescent="0.25">
      <c r="AH1245" s="28">
        <v>223</v>
      </c>
      <c r="AJ1245" s="101" t="str">
        <f t="shared" si="137"/>
        <v/>
      </c>
      <c r="AL1245" s="101" t="str">
        <f t="shared" si="139"/>
        <v/>
      </c>
      <c r="AM1245" s="28" t="str">
        <f>IF($AL1245="", "", IF(IFERROR(INDEX('Training &amp; Accreditation Items'!$F$11:$F$263, MATCH(IFERROR(INDEX($C$11:$C$263, MATCH($AH1245, $Z$11:$Z$263, 0)), ""), 'Training &amp; Accreditation Items'!$B$11:$B$263, 0)), "")="", "None", IFERROR(INDEX('Training &amp; Accreditation Items'!$F$11:$F$263, MATCH(IFERROR(INDEX($C$11:$C$263, MATCH($AH1245, $Z$11:$Z$263, 0)), ""), 'Training &amp; Accreditation Items'!$B$11:$B$263, 0)), "")))</f>
        <v/>
      </c>
      <c r="AO1245" s="28" t="str">
        <f t="shared" si="140"/>
        <v/>
      </c>
      <c r="AQ1245" s="106" t="str">
        <f t="shared" si="138"/>
        <v/>
      </c>
      <c r="AR1245" s="109" t="str">
        <f t="shared" si="141"/>
        <v/>
      </c>
      <c r="AT1245" s="134"/>
      <c r="AU1245" s="135"/>
      <c r="AV1245" s="135"/>
      <c r="AW1245" s="115"/>
    </row>
    <row r="1246" spans="34:49" ht="15" hidden="1" customHeight="1" x14ac:dyDescent="0.25">
      <c r="AH1246" s="28">
        <v>224</v>
      </c>
      <c r="AJ1246" s="101" t="str">
        <f t="shared" si="137"/>
        <v/>
      </c>
      <c r="AL1246" s="101" t="str">
        <f t="shared" si="139"/>
        <v/>
      </c>
      <c r="AM1246" s="28" t="str">
        <f>IF($AL1246="", "", IF(IFERROR(INDEX('Training &amp; Accreditation Items'!$F$11:$F$263, MATCH(IFERROR(INDEX($C$11:$C$263, MATCH($AH1246, $Z$11:$Z$263, 0)), ""), 'Training &amp; Accreditation Items'!$B$11:$B$263, 0)), "")="", "None", IFERROR(INDEX('Training &amp; Accreditation Items'!$F$11:$F$263, MATCH(IFERROR(INDEX($C$11:$C$263, MATCH($AH1246, $Z$11:$Z$263, 0)), ""), 'Training &amp; Accreditation Items'!$B$11:$B$263, 0)), "")))</f>
        <v/>
      </c>
      <c r="AO1246" s="28" t="str">
        <f t="shared" si="140"/>
        <v/>
      </c>
      <c r="AQ1246" s="106" t="str">
        <f t="shared" si="138"/>
        <v/>
      </c>
      <c r="AR1246" s="109" t="str">
        <f t="shared" si="141"/>
        <v/>
      </c>
      <c r="AT1246" s="134"/>
      <c r="AU1246" s="135"/>
      <c r="AV1246" s="135"/>
      <c r="AW1246" s="115"/>
    </row>
    <row r="1247" spans="34:49" ht="15" hidden="1" customHeight="1" x14ac:dyDescent="0.25">
      <c r="AH1247" s="28">
        <v>225</v>
      </c>
      <c r="AJ1247" s="101" t="str">
        <f t="shared" si="137"/>
        <v/>
      </c>
      <c r="AL1247" s="101" t="str">
        <f t="shared" si="139"/>
        <v/>
      </c>
      <c r="AM1247" s="28" t="str">
        <f>IF($AL1247="", "", IF(IFERROR(INDEX('Training &amp; Accreditation Items'!$F$11:$F$263, MATCH(IFERROR(INDEX($C$11:$C$263, MATCH($AH1247, $Z$11:$Z$263, 0)), ""), 'Training &amp; Accreditation Items'!$B$11:$B$263, 0)), "")="", "None", IFERROR(INDEX('Training &amp; Accreditation Items'!$F$11:$F$263, MATCH(IFERROR(INDEX($C$11:$C$263, MATCH($AH1247, $Z$11:$Z$263, 0)), ""), 'Training &amp; Accreditation Items'!$B$11:$B$263, 0)), "")))</f>
        <v/>
      </c>
      <c r="AO1247" s="28" t="str">
        <f t="shared" si="140"/>
        <v/>
      </c>
      <c r="AQ1247" s="106" t="str">
        <f t="shared" si="138"/>
        <v/>
      </c>
      <c r="AR1247" s="109" t="str">
        <f t="shared" si="141"/>
        <v/>
      </c>
      <c r="AT1247" s="134"/>
      <c r="AU1247" s="135"/>
      <c r="AV1247" s="135"/>
      <c r="AW1247" s="115"/>
    </row>
    <row r="1248" spans="34:49" ht="15" hidden="1" customHeight="1" x14ac:dyDescent="0.25">
      <c r="AH1248" s="28">
        <v>226</v>
      </c>
      <c r="AJ1248" s="101" t="str">
        <f t="shared" si="137"/>
        <v/>
      </c>
      <c r="AL1248" s="101" t="str">
        <f t="shared" si="139"/>
        <v/>
      </c>
      <c r="AM1248" s="28" t="str">
        <f>IF($AL1248="", "", IF(IFERROR(INDEX('Training &amp; Accreditation Items'!$F$11:$F$263, MATCH(IFERROR(INDEX($C$11:$C$263, MATCH($AH1248, $Z$11:$Z$263, 0)), ""), 'Training &amp; Accreditation Items'!$B$11:$B$263, 0)), "")="", "None", IFERROR(INDEX('Training &amp; Accreditation Items'!$F$11:$F$263, MATCH(IFERROR(INDEX($C$11:$C$263, MATCH($AH1248, $Z$11:$Z$263, 0)), ""), 'Training &amp; Accreditation Items'!$B$11:$B$263, 0)), "")))</f>
        <v/>
      </c>
      <c r="AO1248" s="28" t="str">
        <f t="shared" si="140"/>
        <v/>
      </c>
      <c r="AQ1248" s="106" t="str">
        <f t="shared" si="138"/>
        <v/>
      </c>
      <c r="AR1248" s="109" t="str">
        <f t="shared" si="141"/>
        <v/>
      </c>
      <c r="AT1248" s="134"/>
      <c r="AU1248" s="135"/>
      <c r="AV1248" s="135"/>
      <c r="AW1248" s="115"/>
    </row>
    <row r="1249" spans="34:49" ht="15" hidden="1" customHeight="1" x14ac:dyDescent="0.25">
      <c r="AH1249" s="28">
        <v>227</v>
      </c>
      <c r="AJ1249" s="101" t="str">
        <f t="shared" si="137"/>
        <v/>
      </c>
      <c r="AL1249" s="101" t="str">
        <f t="shared" si="139"/>
        <v/>
      </c>
      <c r="AM1249" s="28" t="str">
        <f>IF($AL1249="", "", IF(IFERROR(INDEX('Training &amp; Accreditation Items'!$F$11:$F$263, MATCH(IFERROR(INDEX($C$11:$C$263, MATCH($AH1249, $Z$11:$Z$263, 0)), ""), 'Training &amp; Accreditation Items'!$B$11:$B$263, 0)), "")="", "None", IFERROR(INDEX('Training &amp; Accreditation Items'!$F$11:$F$263, MATCH(IFERROR(INDEX($C$11:$C$263, MATCH($AH1249, $Z$11:$Z$263, 0)), ""), 'Training &amp; Accreditation Items'!$B$11:$B$263, 0)), "")))</f>
        <v/>
      </c>
      <c r="AO1249" s="28" t="str">
        <f t="shared" si="140"/>
        <v/>
      </c>
      <c r="AQ1249" s="106" t="str">
        <f t="shared" si="138"/>
        <v/>
      </c>
      <c r="AR1249" s="109" t="str">
        <f t="shared" si="141"/>
        <v/>
      </c>
      <c r="AT1249" s="134"/>
      <c r="AU1249" s="135"/>
      <c r="AV1249" s="135"/>
      <c r="AW1249" s="115"/>
    </row>
    <row r="1250" spans="34:49" ht="15" hidden="1" customHeight="1" x14ac:dyDescent="0.25">
      <c r="AH1250" s="28">
        <v>228</v>
      </c>
      <c r="AJ1250" s="101" t="str">
        <f t="shared" si="137"/>
        <v/>
      </c>
      <c r="AL1250" s="101" t="str">
        <f t="shared" si="139"/>
        <v/>
      </c>
      <c r="AM1250" s="28" t="str">
        <f>IF($AL1250="", "", IF(IFERROR(INDEX('Training &amp; Accreditation Items'!$F$11:$F$263, MATCH(IFERROR(INDEX($C$11:$C$263, MATCH($AH1250, $Z$11:$Z$263, 0)), ""), 'Training &amp; Accreditation Items'!$B$11:$B$263, 0)), "")="", "None", IFERROR(INDEX('Training &amp; Accreditation Items'!$F$11:$F$263, MATCH(IFERROR(INDEX($C$11:$C$263, MATCH($AH1250, $Z$11:$Z$263, 0)), ""), 'Training &amp; Accreditation Items'!$B$11:$B$263, 0)), "")))</f>
        <v/>
      </c>
      <c r="AO1250" s="28" t="str">
        <f t="shared" si="140"/>
        <v/>
      </c>
      <c r="AQ1250" s="106" t="str">
        <f t="shared" si="138"/>
        <v/>
      </c>
      <c r="AR1250" s="109" t="str">
        <f t="shared" si="141"/>
        <v/>
      </c>
      <c r="AT1250" s="134"/>
      <c r="AU1250" s="135"/>
      <c r="AV1250" s="135"/>
      <c r="AW1250" s="115"/>
    </row>
    <row r="1251" spans="34:49" ht="15" hidden="1" customHeight="1" x14ac:dyDescent="0.25">
      <c r="AH1251" s="28">
        <v>229</v>
      </c>
      <c r="AJ1251" s="101" t="str">
        <f t="shared" si="137"/>
        <v/>
      </c>
      <c r="AL1251" s="101" t="str">
        <f t="shared" si="139"/>
        <v/>
      </c>
      <c r="AM1251" s="28" t="str">
        <f>IF($AL1251="", "", IF(IFERROR(INDEX('Training &amp; Accreditation Items'!$F$11:$F$263, MATCH(IFERROR(INDEX($C$11:$C$263, MATCH($AH1251, $Z$11:$Z$263, 0)), ""), 'Training &amp; Accreditation Items'!$B$11:$B$263, 0)), "")="", "None", IFERROR(INDEX('Training &amp; Accreditation Items'!$F$11:$F$263, MATCH(IFERROR(INDEX($C$11:$C$263, MATCH($AH1251, $Z$11:$Z$263, 0)), ""), 'Training &amp; Accreditation Items'!$B$11:$B$263, 0)), "")))</f>
        <v/>
      </c>
      <c r="AO1251" s="28" t="str">
        <f t="shared" si="140"/>
        <v/>
      </c>
      <c r="AQ1251" s="106" t="str">
        <f t="shared" si="138"/>
        <v/>
      </c>
      <c r="AR1251" s="109" t="str">
        <f t="shared" si="141"/>
        <v/>
      </c>
      <c r="AT1251" s="134"/>
      <c r="AU1251" s="135"/>
      <c r="AV1251" s="135"/>
      <c r="AW1251" s="115"/>
    </row>
    <row r="1252" spans="34:49" ht="15" hidden="1" customHeight="1" x14ac:dyDescent="0.25">
      <c r="AH1252" s="28">
        <v>230</v>
      </c>
      <c r="AJ1252" s="101" t="str">
        <f t="shared" si="137"/>
        <v/>
      </c>
      <c r="AL1252" s="101" t="str">
        <f t="shared" si="139"/>
        <v/>
      </c>
      <c r="AM1252" s="28" t="str">
        <f>IF($AL1252="", "", IF(IFERROR(INDEX('Training &amp; Accreditation Items'!$F$11:$F$263, MATCH(IFERROR(INDEX($C$11:$C$263, MATCH($AH1252, $Z$11:$Z$263, 0)), ""), 'Training &amp; Accreditation Items'!$B$11:$B$263, 0)), "")="", "None", IFERROR(INDEX('Training &amp; Accreditation Items'!$F$11:$F$263, MATCH(IFERROR(INDEX($C$11:$C$263, MATCH($AH1252, $Z$11:$Z$263, 0)), ""), 'Training &amp; Accreditation Items'!$B$11:$B$263, 0)), "")))</f>
        <v/>
      </c>
      <c r="AO1252" s="28" t="str">
        <f t="shared" si="140"/>
        <v/>
      </c>
      <c r="AQ1252" s="106" t="str">
        <f t="shared" si="138"/>
        <v/>
      </c>
      <c r="AR1252" s="109" t="str">
        <f t="shared" si="141"/>
        <v/>
      </c>
      <c r="AT1252" s="134"/>
      <c r="AU1252" s="135"/>
      <c r="AV1252" s="135"/>
      <c r="AW1252" s="115"/>
    </row>
    <row r="1253" spans="34:49" ht="15" hidden="1" customHeight="1" x14ac:dyDescent="0.25">
      <c r="AH1253" s="28">
        <v>231</v>
      </c>
      <c r="AJ1253" s="101" t="str">
        <f t="shared" si="137"/>
        <v/>
      </c>
      <c r="AL1253" s="101" t="str">
        <f t="shared" si="139"/>
        <v/>
      </c>
      <c r="AM1253" s="28" t="str">
        <f>IF($AL1253="", "", IF(IFERROR(INDEX('Training &amp; Accreditation Items'!$F$11:$F$263, MATCH(IFERROR(INDEX($C$11:$C$263, MATCH($AH1253, $Z$11:$Z$263, 0)), ""), 'Training &amp; Accreditation Items'!$B$11:$B$263, 0)), "")="", "None", IFERROR(INDEX('Training &amp; Accreditation Items'!$F$11:$F$263, MATCH(IFERROR(INDEX($C$11:$C$263, MATCH($AH1253, $Z$11:$Z$263, 0)), ""), 'Training &amp; Accreditation Items'!$B$11:$B$263, 0)), "")))</f>
        <v/>
      </c>
      <c r="AO1253" s="28" t="str">
        <f t="shared" si="140"/>
        <v/>
      </c>
      <c r="AQ1253" s="106" t="str">
        <f t="shared" si="138"/>
        <v/>
      </c>
      <c r="AR1253" s="109" t="str">
        <f t="shared" si="141"/>
        <v/>
      </c>
      <c r="AT1253" s="134"/>
      <c r="AU1253" s="135"/>
      <c r="AV1253" s="135"/>
      <c r="AW1253" s="115"/>
    </row>
    <row r="1254" spans="34:49" ht="15" hidden="1" customHeight="1" x14ac:dyDescent="0.25">
      <c r="AH1254" s="28">
        <v>232</v>
      </c>
      <c r="AJ1254" s="101" t="str">
        <f t="shared" si="137"/>
        <v/>
      </c>
      <c r="AL1254" s="101" t="str">
        <f t="shared" si="139"/>
        <v/>
      </c>
      <c r="AM1254" s="28" t="str">
        <f>IF($AL1254="", "", IF(IFERROR(INDEX('Training &amp; Accreditation Items'!$F$11:$F$263, MATCH(IFERROR(INDEX($C$11:$C$263, MATCH($AH1254, $Z$11:$Z$263, 0)), ""), 'Training &amp; Accreditation Items'!$B$11:$B$263, 0)), "")="", "None", IFERROR(INDEX('Training &amp; Accreditation Items'!$F$11:$F$263, MATCH(IFERROR(INDEX($C$11:$C$263, MATCH($AH1254, $Z$11:$Z$263, 0)), ""), 'Training &amp; Accreditation Items'!$B$11:$B$263, 0)), "")))</f>
        <v/>
      </c>
      <c r="AO1254" s="28" t="str">
        <f t="shared" si="140"/>
        <v/>
      </c>
      <c r="AQ1254" s="106" t="str">
        <f t="shared" si="138"/>
        <v/>
      </c>
      <c r="AR1254" s="109" t="str">
        <f t="shared" si="141"/>
        <v/>
      </c>
      <c r="AT1254" s="134"/>
      <c r="AU1254" s="135"/>
      <c r="AV1254" s="135"/>
      <c r="AW1254" s="115"/>
    </row>
    <row r="1255" spans="34:49" ht="15" hidden="1" customHeight="1" x14ac:dyDescent="0.25">
      <c r="AH1255" s="28">
        <v>233</v>
      </c>
      <c r="AJ1255" s="101" t="str">
        <f t="shared" si="137"/>
        <v/>
      </c>
      <c r="AL1255" s="101" t="str">
        <f t="shared" si="139"/>
        <v/>
      </c>
      <c r="AM1255" s="28" t="str">
        <f>IF($AL1255="", "", IF(IFERROR(INDEX('Training &amp; Accreditation Items'!$F$11:$F$263, MATCH(IFERROR(INDEX($C$11:$C$263, MATCH($AH1255, $Z$11:$Z$263, 0)), ""), 'Training &amp; Accreditation Items'!$B$11:$B$263, 0)), "")="", "None", IFERROR(INDEX('Training &amp; Accreditation Items'!$F$11:$F$263, MATCH(IFERROR(INDEX($C$11:$C$263, MATCH($AH1255, $Z$11:$Z$263, 0)), ""), 'Training &amp; Accreditation Items'!$B$11:$B$263, 0)), "")))</f>
        <v/>
      </c>
      <c r="AO1255" s="28" t="str">
        <f t="shared" si="140"/>
        <v/>
      </c>
      <c r="AQ1255" s="106" t="str">
        <f t="shared" si="138"/>
        <v/>
      </c>
      <c r="AR1255" s="109" t="str">
        <f t="shared" si="141"/>
        <v/>
      </c>
      <c r="AT1255" s="134"/>
      <c r="AU1255" s="135"/>
      <c r="AV1255" s="135"/>
      <c r="AW1255" s="115"/>
    </row>
    <row r="1256" spans="34:49" ht="15" hidden="1" customHeight="1" x14ac:dyDescent="0.25">
      <c r="AH1256" s="28">
        <v>234</v>
      </c>
      <c r="AJ1256" s="101" t="str">
        <f t="shared" si="137"/>
        <v/>
      </c>
      <c r="AL1256" s="101" t="str">
        <f t="shared" si="139"/>
        <v/>
      </c>
      <c r="AM1256" s="28" t="str">
        <f>IF($AL1256="", "", IF(IFERROR(INDEX('Training &amp; Accreditation Items'!$F$11:$F$263, MATCH(IFERROR(INDEX($C$11:$C$263, MATCH($AH1256, $Z$11:$Z$263, 0)), ""), 'Training &amp; Accreditation Items'!$B$11:$B$263, 0)), "")="", "None", IFERROR(INDEX('Training &amp; Accreditation Items'!$F$11:$F$263, MATCH(IFERROR(INDEX($C$11:$C$263, MATCH($AH1256, $Z$11:$Z$263, 0)), ""), 'Training &amp; Accreditation Items'!$B$11:$B$263, 0)), "")))</f>
        <v/>
      </c>
      <c r="AO1256" s="28" t="str">
        <f t="shared" si="140"/>
        <v/>
      </c>
      <c r="AQ1256" s="106" t="str">
        <f t="shared" si="138"/>
        <v/>
      </c>
      <c r="AR1256" s="109" t="str">
        <f t="shared" si="141"/>
        <v/>
      </c>
      <c r="AT1256" s="134"/>
      <c r="AU1256" s="135"/>
      <c r="AV1256" s="135"/>
      <c r="AW1256" s="115"/>
    </row>
    <row r="1257" spans="34:49" ht="15" hidden="1" customHeight="1" x14ac:dyDescent="0.25">
      <c r="AH1257" s="28">
        <v>235</v>
      </c>
      <c r="AJ1257" s="101" t="str">
        <f t="shared" si="137"/>
        <v/>
      </c>
      <c r="AL1257" s="101" t="str">
        <f t="shared" si="139"/>
        <v/>
      </c>
      <c r="AM1257" s="28" t="str">
        <f>IF($AL1257="", "", IF(IFERROR(INDEX('Training &amp; Accreditation Items'!$F$11:$F$263, MATCH(IFERROR(INDEX($C$11:$C$263, MATCH($AH1257, $Z$11:$Z$263, 0)), ""), 'Training &amp; Accreditation Items'!$B$11:$B$263, 0)), "")="", "None", IFERROR(INDEX('Training &amp; Accreditation Items'!$F$11:$F$263, MATCH(IFERROR(INDEX($C$11:$C$263, MATCH($AH1257, $Z$11:$Z$263, 0)), ""), 'Training &amp; Accreditation Items'!$B$11:$B$263, 0)), "")))</f>
        <v/>
      </c>
      <c r="AO1257" s="28" t="str">
        <f t="shared" si="140"/>
        <v/>
      </c>
      <c r="AQ1257" s="106" t="str">
        <f t="shared" si="138"/>
        <v/>
      </c>
      <c r="AR1257" s="109" t="str">
        <f t="shared" si="141"/>
        <v/>
      </c>
      <c r="AT1257" s="134"/>
      <c r="AU1257" s="135"/>
      <c r="AV1257" s="135"/>
      <c r="AW1257" s="115"/>
    </row>
    <row r="1258" spans="34:49" ht="15" hidden="1" customHeight="1" x14ac:dyDescent="0.25">
      <c r="AH1258" s="28">
        <v>236</v>
      </c>
      <c r="AJ1258" s="101" t="str">
        <f t="shared" si="137"/>
        <v/>
      </c>
      <c r="AL1258" s="101" t="str">
        <f t="shared" si="139"/>
        <v/>
      </c>
      <c r="AM1258" s="28" t="str">
        <f>IF($AL1258="", "", IF(IFERROR(INDEX('Training &amp; Accreditation Items'!$F$11:$F$263, MATCH(IFERROR(INDEX($C$11:$C$263, MATCH($AH1258, $Z$11:$Z$263, 0)), ""), 'Training &amp; Accreditation Items'!$B$11:$B$263, 0)), "")="", "None", IFERROR(INDEX('Training &amp; Accreditation Items'!$F$11:$F$263, MATCH(IFERROR(INDEX($C$11:$C$263, MATCH($AH1258, $Z$11:$Z$263, 0)), ""), 'Training &amp; Accreditation Items'!$B$11:$B$263, 0)), "")))</f>
        <v/>
      </c>
      <c r="AO1258" s="28" t="str">
        <f t="shared" si="140"/>
        <v/>
      </c>
      <c r="AQ1258" s="106" t="str">
        <f t="shared" si="138"/>
        <v/>
      </c>
      <c r="AR1258" s="109" t="str">
        <f t="shared" si="141"/>
        <v/>
      </c>
      <c r="AT1258" s="134"/>
      <c r="AU1258" s="135"/>
      <c r="AV1258" s="135"/>
      <c r="AW1258" s="115"/>
    </row>
    <row r="1259" spans="34:49" ht="15" hidden="1" customHeight="1" x14ac:dyDescent="0.25">
      <c r="AH1259" s="28">
        <v>237</v>
      </c>
      <c r="AJ1259" s="101" t="str">
        <f t="shared" si="137"/>
        <v/>
      </c>
      <c r="AL1259" s="101" t="str">
        <f t="shared" si="139"/>
        <v/>
      </c>
      <c r="AM1259" s="28" t="str">
        <f>IF($AL1259="", "", IF(IFERROR(INDEX('Training &amp; Accreditation Items'!$F$11:$F$263, MATCH(IFERROR(INDEX($C$11:$C$263, MATCH($AH1259, $Z$11:$Z$263, 0)), ""), 'Training &amp; Accreditation Items'!$B$11:$B$263, 0)), "")="", "None", IFERROR(INDEX('Training &amp; Accreditation Items'!$F$11:$F$263, MATCH(IFERROR(INDEX($C$11:$C$263, MATCH($AH1259, $Z$11:$Z$263, 0)), ""), 'Training &amp; Accreditation Items'!$B$11:$B$263, 0)), "")))</f>
        <v/>
      </c>
      <c r="AO1259" s="28" t="str">
        <f t="shared" si="140"/>
        <v/>
      </c>
      <c r="AQ1259" s="106" t="str">
        <f t="shared" si="138"/>
        <v/>
      </c>
      <c r="AR1259" s="109" t="str">
        <f t="shared" si="141"/>
        <v/>
      </c>
      <c r="AT1259" s="134"/>
      <c r="AU1259" s="135"/>
      <c r="AV1259" s="135"/>
      <c r="AW1259" s="115"/>
    </row>
    <row r="1260" spans="34:49" ht="15" hidden="1" customHeight="1" x14ac:dyDescent="0.25">
      <c r="AH1260" s="28">
        <v>238</v>
      </c>
      <c r="AJ1260" s="101" t="str">
        <f t="shared" si="137"/>
        <v/>
      </c>
      <c r="AL1260" s="101" t="str">
        <f t="shared" si="139"/>
        <v/>
      </c>
      <c r="AM1260" s="28" t="str">
        <f>IF($AL1260="", "", IF(IFERROR(INDEX('Training &amp; Accreditation Items'!$F$11:$F$263, MATCH(IFERROR(INDEX($C$11:$C$263, MATCH($AH1260, $Z$11:$Z$263, 0)), ""), 'Training &amp; Accreditation Items'!$B$11:$B$263, 0)), "")="", "None", IFERROR(INDEX('Training &amp; Accreditation Items'!$F$11:$F$263, MATCH(IFERROR(INDEX($C$11:$C$263, MATCH($AH1260, $Z$11:$Z$263, 0)), ""), 'Training &amp; Accreditation Items'!$B$11:$B$263, 0)), "")))</f>
        <v/>
      </c>
      <c r="AO1260" s="28" t="str">
        <f t="shared" si="140"/>
        <v/>
      </c>
      <c r="AQ1260" s="106" t="str">
        <f t="shared" si="138"/>
        <v/>
      </c>
      <c r="AR1260" s="109" t="str">
        <f t="shared" si="141"/>
        <v/>
      </c>
      <c r="AT1260" s="134"/>
      <c r="AU1260" s="135"/>
      <c r="AV1260" s="135"/>
      <c r="AW1260" s="115"/>
    </row>
    <row r="1261" spans="34:49" ht="15" hidden="1" customHeight="1" x14ac:dyDescent="0.25">
      <c r="AH1261" s="28">
        <v>239</v>
      </c>
      <c r="AJ1261" s="101" t="str">
        <f t="shared" si="137"/>
        <v/>
      </c>
      <c r="AL1261" s="101" t="str">
        <f t="shared" si="139"/>
        <v/>
      </c>
      <c r="AM1261" s="28" t="str">
        <f>IF($AL1261="", "", IF(IFERROR(INDEX('Training &amp; Accreditation Items'!$F$11:$F$263, MATCH(IFERROR(INDEX($C$11:$C$263, MATCH($AH1261, $Z$11:$Z$263, 0)), ""), 'Training &amp; Accreditation Items'!$B$11:$B$263, 0)), "")="", "None", IFERROR(INDEX('Training &amp; Accreditation Items'!$F$11:$F$263, MATCH(IFERROR(INDEX($C$11:$C$263, MATCH($AH1261, $Z$11:$Z$263, 0)), ""), 'Training &amp; Accreditation Items'!$B$11:$B$263, 0)), "")))</f>
        <v/>
      </c>
      <c r="AO1261" s="28" t="str">
        <f t="shared" si="140"/>
        <v/>
      </c>
      <c r="AQ1261" s="106" t="str">
        <f t="shared" si="138"/>
        <v/>
      </c>
      <c r="AR1261" s="109" t="str">
        <f t="shared" si="141"/>
        <v/>
      </c>
      <c r="AT1261" s="134"/>
      <c r="AU1261" s="135"/>
      <c r="AV1261" s="135"/>
      <c r="AW1261" s="115"/>
    </row>
    <row r="1262" spans="34:49" ht="15" hidden="1" customHeight="1" x14ac:dyDescent="0.25">
      <c r="AH1262" s="28">
        <v>240</v>
      </c>
      <c r="AJ1262" s="101" t="str">
        <f t="shared" si="137"/>
        <v/>
      </c>
      <c r="AL1262" s="101" t="str">
        <f t="shared" si="139"/>
        <v/>
      </c>
      <c r="AM1262" s="28" t="str">
        <f>IF($AL1262="", "", IF(IFERROR(INDEX('Training &amp; Accreditation Items'!$F$11:$F$263, MATCH(IFERROR(INDEX($C$11:$C$263, MATCH($AH1262, $Z$11:$Z$263, 0)), ""), 'Training &amp; Accreditation Items'!$B$11:$B$263, 0)), "")="", "None", IFERROR(INDEX('Training &amp; Accreditation Items'!$F$11:$F$263, MATCH(IFERROR(INDEX($C$11:$C$263, MATCH($AH1262, $Z$11:$Z$263, 0)), ""), 'Training &amp; Accreditation Items'!$B$11:$B$263, 0)), "")))</f>
        <v/>
      </c>
      <c r="AO1262" s="28" t="str">
        <f t="shared" si="140"/>
        <v/>
      </c>
      <c r="AQ1262" s="106" t="str">
        <f t="shared" si="138"/>
        <v/>
      </c>
      <c r="AR1262" s="109" t="str">
        <f t="shared" si="141"/>
        <v/>
      </c>
      <c r="AT1262" s="134"/>
      <c r="AU1262" s="135"/>
      <c r="AV1262" s="135"/>
      <c r="AW1262" s="115"/>
    </row>
    <row r="1263" spans="34:49" ht="15" hidden="1" customHeight="1" x14ac:dyDescent="0.25">
      <c r="AH1263" s="28">
        <v>241</v>
      </c>
      <c r="AJ1263" s="101" t="str">
        <f t="shared" si="137"/>
        <v/>
      </c>
      <c r="AL1263" s="101" t="str">
        <f t="shared" si="139"/>
        <v/>
      </c>
      <c r="AM1263" s="28" t="str">
        <f>IF($AL1263="", "", IF(IFERROR(INDEX('Training &amp; Accreditation Items'!$F$11:$F$263, MATCH(IFERROR(INDEX($C$11:$C$263, MATCH($AH1263, $Z$11:$Z$263, 0)), ""), 'Training &amp; Accreditation Items'!$B$11:$B$263, 0)), "")="", "None", IFERROR(INDEX('Training &amp; Accreditation Items'!$F$11:$F$263, MATCH(IFERROR(INDEX($C$11:$C$263, MATCH($AH1263, $Z$11:$Z$263, 0)), ""), 'Training &amp; Accreditation Items'!$B$11:$B$263, 0)), "")))</f>
        <v/>
      </c>
      <c r="AO1263" s="28" t="str">
        <f t="shared" si="140"/>
        <v/>
      </c>
      <c r="AQ1263" s="106" t="str">
        <f t="shared" si="138"/>
        <v/>
      </c>
      <c r="AR1263" s="109" t="str">
        <f t="shared" si="141"/>
        <v/>
      </c>
      <c r="AT1263" s="134"/>
      <c r="AU1263" s="135"/>
      <c r="AV1263" s="135"/>
      <c r="AW1263" s="115"/>
    </row>
    <row r="1264" spans="34:49" ht="15" hidden="1" customHeight="1" x14ac:dyDescent="0.25">
      <c r="AH1264" s="28">
        <v>242</v>
      </c>
      <c r="AJ1264" s="101" t="str">
        <f t="shared" si="137"/>
        <v/>
      </c>
      <c r="AL1264" s="101" t="str">
        <f t="shared" si="139"/>
        <v/>
      </c>
      <c r="AM1264" s="28" t="str">
        <f>IF($AL1264="", "", IF(IFERROR(INDEX('Training &amp; Accreditation Items'!$F$11:$F$263, MATCH(IFERROR(INDEX($C$11:$C$263, MATCH($AH1264, $Z$11:$Z$263, 0)), ""), 'Training &amp; Accreditation Items'!$B$11:$B$263, 0)), "")="", "None", IFERROR(INDEX('Training &amp; Accreditation Items'!$F$11:$F$263, MATCH(IFERROR(INDEX($C$11:$C$263, MATCH($AH1264, $Z$11:$Z$263, 0)), ""), 'Training &amp; Accreditation Items'!$B$11:$B$263, 0)), "")))</f>
        <v/>
      </c>
      <c r="AO1264" s="28" t="str">
        <f t="shared" si="140"/>
        <v/>
      </c>
      <c r="AQ1264" s="106" t="str">
        <f t="shared" si="138"/>
        <v/>
      </c>
      <c r="AR1264" s="109" t="str">
        <f t="shared" si="141"/>
        <v/>
      </c>
      <c r="AT1264" s="134"/>
      <c r="AU1264" s="135"/>
      <c r="AV1264" s="135"/>
      <c r="AW1264" s="115"/>
    </row>
    <row r="1265" spans="34:49" ht="15" hidden="1" customHeight="1" x14ac:dyDescent="0.25">
      <c r="AH1265" s="28">
        <v>243</v>
      </c>
      <c r="AJ1265" s="101" t="str">
        <f t="shared" si="137"/>
        <v/>
      </c>
      <c r="AL1265" s="101" t="str">
        <f t="shared" si="139"/>
        <v/>
      </c>
      <c r="AM1265" s="28" t="str">
        <f>IF($AL1265="", "", IF(IFERROR(INDEX('Training &amp; Accreditation Items'!$F$11:$F$263, MATCH(IFERROR(INDEX($C$11:$C$263, MATCH($AH1265, $Z$11:$Z$263, 0)), ""), 'Training &amp; Accreditation Items'!$B$11:$B$263, 0)), "")="", "None", IFERROR(INDEX('Training &amp; Accreditation Items'!$F$11:$F$263, MATCH(IFERROR(INDEX($C$11:$C$263, MATCH($AH1265, $Z$11:$Z$263, 0)), ""), 'Training &amp; Accreditation Items'!$B$11:$B$263, 0)), "")))</f>
        <v/>
      </c>
      <c r="AO1265" s="28" t="str">
        <f t="shared" si="140"/>
        <v/>
      </c>
      <c r="AQ1265" s="106" t="str">
        <f t="shared" si="138"/>
        <v/>
      </c>
      <c r="AR1265" s="109" t="str">
        <f t="shared" si="141"/>
        <v/>
      </c>
      <c r="AT1265" s="134"/>
      <c r="AU1265" s="135"/>
      <c r="AV1265" s="135"/>
      <c r="AW1265" s="115"/>
    </row>
    <row r="1266" spans="34:49" ht="15" hidden="1" customHeight="1" x14ac:dyDescent="0.25">
      <c r="AH1266" s="28">
        <v>244</v>
      </c>
      <c r="AJ1266" s="101" t="str">
        <f t="shared" si="137"/>
        <v/>
      </c>
      <c r="AL1266" s="101" t="str">
        <f t="shared" si="139"/>
        <v/>
      </c>
      <c r="AM1266" s="28" t="str">
        <f>IF($AL1266="", "", IF(IFERROR(INDEX('Training &amp; Accreditation Items'!$F$11:$F$263, MATCH(IFERROR(INDEX($C$11:$C$263, MATCH($AH1266, $Z$11:$Z$263, 0)), ""), 'Training &amp; Accreditation Items'!$B$11:$B$263, 0)), "")="", "None", IFERROR(INDEX('Training &amp; Accreditation Items'!$F$11:$F$263, MATCH(IFERROR(INDEX($C$11:$C$263, MATCH($AH1266, $Z$11:$Z$263, 0)), ""), 'Training &amp; Accreditation Items'!$B$11:$B$263, 0)), "")))</f>
        <v/>
      </c>
      <c r="AO1266" s="28" t="str">
        <f t="shared" si="140"/>
        <v/>
      </c>
      <c r="AQ1266" s="106" t="str">
        <f t="shared" si="138"/>
        <v/>
      </c>
      <c r="AR1266" s="109" t="str">
        <f t="shared" si="141"/>
        <v/>
      </c>
      <c r="AT1266" s="134"/>
      <c r="AU1266" s="135"/>
      <c r="AV1266" s="135"/>
      <c r="AW1266" s="115"/>
    </row>
    <row r="1267" spans="34:49" ht="15" hidden="1" customHeight="1" x14ac:dyDescent="0.25">
      <c r="AH1267" s="28">
        <v>245</v>
      </c>
      <c r="AJ1267" s="101" t="str">
        <f t="shared" si="137"/>
        <v/>
      </c>
      <c r="AL1267" s="101" t="str">
        <f t="shared" si="139"/>
        <v/>
      </c>
      <c r="AM1267" s="28" t="str">
        <f>IF($AL1267="", "", IF(IFERROR(INDEX('Training &amp; Accreditation Items'!$F$11:$F$263, MATCH(IFERROR(INDEX($C$11:$C$263, MATCH($AH1267, $Z$11:$Z$263, 0)), ""), 'Training &amp; Accreditation Items'!$B$11:$B$263, 0)), "")="", "None", IFERROR(INDEX('Training &amp; Accreditation Items'!$F$11:$F$263, MATCH(IFERROR(INDEX($C$11:$C$263, MATCH($AH1267, $Z$11:$Z$263, 0)), ""), 'Training &amp; Accreditation Items'!$B$11:$B$263, 0)), "")))</f>
        <v/>
      </c>
      <c r="AO1267" s="28" t="str">
        <f t="shared" si="140"/>
        <v/>
      </c>
      <c r="AQ1267" s="106" t="str">
        <f t="shared" si="138"/>
        <v/>
      </c>
      <c r="AR1267" s="109" t="str">
        <f t="shared" si="141"/>
        <v/>
      </c>
      <c r="AT1267" s="134"/>
      <c r="AU1267" s="135"/>
      <c r="AV1267" s="135"/>
      <c r="AW1267" s="115"/>
    </row>
    <row r="1268" spans="34:49" ht="15" hidden="1" customHeight="1" x14ac:dyDescent="0.25">
      <c r="AH1268" s="28">
        <v>246</v>
      </c>
      <c r="AJ1268" s="101" t="str">
        <f t="shared" si="137"/>
        <v/>
      </c>
      <c r="AL1268" s="101" t="str">
        <f t="shared" si="139"/>
        <v/>
      </c>
      <c r="AM1268" s="28" t="str">
        <f>IF($AL1268="", "", IF(IFERROR(INDEX('Training &amp; Accreditation Items'!$F$11:$F$263, MATCH(IFERROR(INDEX($C$11:$C$263, MATCH($AH1268, $Z$11:$Z$263, 0)), ""), 'Training &amp; Accreditation Items'!$B$11:$B$263, 0)), "")="", "None", IFERROR(INDEX('Training &amp; Accreditation Items'!$F$11:$F$263, MATCH(IFERROR(INDEX($C$11:$C$263, MATCH($AH1268, $Z$11:$Z$263, 0)), ""), 'Training &amp; Accreditation Items'!$B$11:$B$263, 0)), "")))</f>
        <v/>
      </c>
      <c r="AO1268" s="28" t="str">
        <f t="shared" si="140"/>
        <v/>
      </c>
      <c r="AQ1268" s="106" t="str">
        <f t="shared" si="138"/>
        <v/>
      </c>
      <c r="AR1268" s="109" t="str">
        <f t="shared" si="141"/>
        <v/>
      </c>
      <c r="AT1268" s="134"/>
      <c r="AU1268" s="135"/>
      <c r="AV1268" s="135"/>
      <c r="AW1268" s="115"/>
    </row>
    <row r="1269" spans="34:49" ht="15" hidden="1" customHeight="1" x14ac:dyDescent="0.25">
      <c r="AH1269" s="28">
        <v>247</v>
      </c>
      <c r="AJ1269" s="101" t="str">
        <f t="shared" si="137"/>
        <v/>
      </c>
      <c r="AL1269" s="101" t="str">
        <f t="shared" si="139"/>
        <v/>
      </c>
      <c r="AM1269" s="28" t="str">
        <f>IF($AL1269="", "", IF(IFERROR(INDEX('Training &amp; Accreditation Items'!$F$11:$F$263, MATCH(IFERROR(INDEX($C$11:$C$263, MATCH($AH1269, $Z$11:$Z$263, 0)), ""), 'Training &amp; Accreditation Items'!$B$11:$B$263, 0)), "")="", "None", IFERROR(INDEX('Training &amp; Accreditation Items'!$F$11:$F$263, MATCH(IFERROR(INDEX($C$11:$C$263, MATCH($AH1269, $Z$11:$Z$263, 0)), ""), 'Training &amp; Accreditation Items'!$B$11:$B$263, 0)), "")))</f>
        <v/>
      </c>
      <c r="AO1269" s="28" t="str">
        <f t="shared" si="140"/>
        <v/>
      </c>
      <c r="AQ1269" s="106" t="str">
        <f t="shared" si="138"/>
        <v/>
      </c>
      <c r="AR1269" s="109" t="str">
        <f t="shared" si="141"/>
        <v/>
      </c>
      <c r="AT1269" s="134"/>
      <c r="AU1269" s="135"/>
      <c r="AV1269" s="135"/>
      <c r="AW1269" s="115"/>
    </row>
    <row r="1270" spans="34:49" ht="15" hidden="1" customHeight="1" x14ac:dyDescent="0.25">
      <c r="AH1270" s="28">
        <v>248</v>
      </c>
      <c r="AJ1270" s="101" t="str">
        <f t="shared" si="137"/>
        <v/>
      </c>
      <c r="AL1270" s="101" t="str">
        <f t="shared" si="139"/>
        <v/>
      </c>
      <c r="AM1270" s="28" t="str">
        <f>IF($AL1270="", "", IF(IFERROR(INDEX('Training &amp; Accreditation Items'!$F$11:$F$263, MATCH(IFERROR(INDEX($C$11:$C$263, MATCH($AH1270, $Z$11:$Z$263, 0)), ""), 'Training &amp; Accreditation Items'!$B$11:$B$263, 0)), "")="", "None", IFERROR(INDEX('Training &amp; Accreditation Items'!$F$11:$F$263, MATCH(IFERROR(INDEX($C$11:$C$263, MATCH($AH1270, $Z$11:$Z$263, 0)), ""), 'Training &amp; Accreditation Items'!$B$11:$B$263, 0)), "")))</f>
        <v/>
      </c>
      <c r="AO1270" s="28" t="str">
        <f t="shared" si="140"/>
        <v/>
      </c>
      <c r="AQ1270" s="106" t="str">
        <f t="shared" si="138"/>
        <v/>
      </c>
      <c r="AR1270" s="109" t="str">
        <f t="shared" si="141"/>
        <v/>
      </c>
      <c r="AT1270" s="134"/>
      <c r="AU1270" s="135"/>
      <c r="AV1270" s="135"/>
      <c r="AW1270" s="115"/>
    </row>
    <row r="1271" spans="34:49" ht="15" hidden="1" customHeight="1" x14ac:dyDescent="0.25">
      <c r="AH1271" s="28">
        <v>249</v>
      </c>
      <c r="AJ1271" s="101" t="str">
        <f t="shared" si="137"/>
        <v/>
      </c>
      <c r="AL1271" s="101" t="str">
        <f t="shared" si="139"/>
        <v/>
      </c>
      <c r="AM1271" s="28" t="str">
        <f>IF($AL1271="", "", IF(IFERROR(INDEX('Training &amp; Accreditation Items'!$F$11:$F$263, MATCH(IFERROR(INDEX($C$11:$C$263, MATCH($AH1271, $Z$11:$Z$263, 0)), ""), 'Training &amp; Accreditation Items'!$B$11:$B$263, 0)), "")="", "None", IFERROR(INDEX('Training &amp; Accreditation Items'!$F$11:$F$263, MATCH(IFERROR(INDEX($C$11:$C$263, MATCH($AH1271, $Z$11:$Z$263, 0)), ""), 'Training &amp; Accreditation Items'!$B$11:$B$263, 0)), "")))</f>
        <v/>
      </c>
      <c r="AO1271" s="28" t="str">
        <f t="shared" si="140"/>
        <v/>
      </c>
      <c r="AQ1271" s="106" t="str">
        <f t="shared" si="138"/>
        <v/>
      </c>
      <c r="AR1271" s="109" t="str">
        <f t="shared" si="141"/>
        <v/>
      </c>
      <c r="AT1271" s="134"/>
      <c r="AU1271" s="135"/>
      <c r="AV1271" s="135"/>
      <c r="AW1271" s="115"/>
    </row>
    <row r="1272" spans="34:49" ht="15" hidden="1" customHeight="1" x14ac:dyDescent="0.25">
      <c r="AH1272" s="28">
        <v>250</v>
      </c>
      <c r="AJ1272" s="101" t="str">
        <f t="shared" si="137"/>
        <v/>
      </c>
      <c r="AL1272" s="101" t="str">
        <f t="shared" si="139"/>
        <v/>
      </c>
      <c r="AM1272" s="28" t="str">
        <f>IF($AL1272="", "", IF(IFERROR(INDEX('Training &amp; Accreditation Items'!$F$11:$F$263, MATCH(IFERROR(INDEX($C$11:$C$263, MATCH($AH1272, $Z$11:$Z$263, 0)), ""), 'Training &amp; Accreditation Items'!$B$11:$B$263, 0)), "")="", "None", IFERROR(INDEX('Training &amp; Accreditation Items'!$F$11:$F$263, MATCH(IFERROR(INDEX($C$11:$C$263, MATCH($AH1272, $Z$11:$Z$263, 0)), ""), 'Training &amp; Accreditation Items'!$B$11:$B$263, 0)), "")))</f>
        <v/>
      </c>
      <c r="AO1272" s="28" t="str">
        <f t="shared" si="140"/>
        <v/>
      </c>
      <c r="AQ1272" s="106" t="str">
        <f t="shared" si="138"/>
        <v/>
      </c>
      <c r="AR1272" s="109" t="str">
        <f t="shared" si="141"/>
        <v/>
      </c>
      <c r="AT1272" s="134"/>
      <c r="AU1272" s="135"/>
      <c r="AV1272" s="135"/>
      <c r="AW1272" s="115"/>
    </row>
    <row r="1273" spans="34:49" ht="15" hidden="1" customHeight="1" x14ac:dyDescent="0.25">
      <c r="AH1273" s="28">
        <v>251</v>
      </c>
      <c r="AJ1273" s="101" t="str">
        <f t="shared" si="137"/>
        <v/>
      </c>
      <c r="AL1273" s="101" t="str">
        <f t="shared" si="139"/>
        <v/>
      </c>
      <c r="AM1273" s="28" t="str">
        <f>IF($AL1273="", "", IF(IFERROR(INDEX('Training &amp; Accreditation Items'!$F$11:$F$263, MATCH(IFERROR(INDEX($C$11:$C$263, MATCH($AH1273, $Z$11:$Z$263, 0)), ""), 'Training &amp; Accreditation Items'!$B$11:$B$263, 0)), "")="", "None", IFERROR(INDEX('Training &amp; Accreditation Items'!$F$11:$F$263, MATCH(IFERROR(INDEX($C$11:$C$263, MATCH($AH1273, $Z$11:$Z$263, 0)), ""), 'Training &amp; Accreditation Items'!$B$11:$B$263, 0)), "")))</f>
        <v/>
      </c>
      <c r="AO1273" s="28" t="str">
        <f t="shared" si="140"/>
        <v/>
      </c>
      <c r="AQ1273" s="106" t="str">
        <f t="shared" si="138"/>
        <v/>
      </c>
      <c r="AR1273" s="109" t="str">
        <f t="shared" si="141"/>
        <v/>
      </c>
      <c r="AT1273" s="134"/>
      <c r="AU1273" s="135"/>
      <c r="AV1273" s="135"/>
      <c r="AW1273" s="115"/>
    </row>
    <row r="1274" spans="34:49" ht="15" hidden="1" customHeight="1" x14ac:dyDescent="0.25">
      <c r="AH1274" s="28">
        <v>252</v>
      </c>
      <c r="AJ1274" s="101" t="str">
        <f t="shared" si="137"/>
        <v/>
      </c>
      <c r="AL1274" s="101" t="str">
        <f t="shared" si="139"/>
        <v/>
      </c>
      <c r="AM1274" s="28" t="str">
        <f>IF($AL1274="", "", IF(IFERROR(INDEX('Training &amp; Accreditation Items'!$F$11:$F$263, MATCH(IFERROR(INDEX($C$11:$C$263, MATCH($AH1274, $Z$11:$Z$263, 0)), ""), 'Training &amp; Accreditation Items'!$B$11:$B$263, 0)), "")="", "None", IFERROR(INDEX('Training &amp; Accreditation Items'!$F$11:$F$263, MATCH(IFERROR(INDEX($C$11:$C$263, MATCH($AH1274, $Z$11:$Z$263, 0)), ""), 'Training &amp; Accreditation Items'!$B$11:$B$263, 0)), "")))</f>
        <v/>
      </c>
      <c r="AO1274" s="28" t="str">
        <f t="shared" si="140"/>
        <v/>
      </c>
      <c r="AQ1274" s="106" t="str">
        <f t="shared" si="138"/>
        <v/>
      </c>
      <c r="AR1274" s="109" t="str">
        <f t="shared" si="141"/>
        <v/>
      </c>
      <c r="AT1274" s="134"/>
      <c r="AU1274" s="135"/>
      <c r="AV1274" s="135"/>
      <c r="AW1274" s="115"/>
    </row>
    <row r="1275" spans="34:49" ht="15" hidden="1" customHeight="1" x14ac:dyDescent="0.25">
      <c r="AH1275" s="29">
        <v>253</v>
      </c>
      <c r="AJ1275" s="102" t="str">
        <f t="shared" si="137"/>
        <v/>
      </c>
      <c r="AL1275" s="101" t="str">
        <f t="shared" si="139"/>
        <v/>
      </c>
      <c r="AM1275" s="28" t="str">
        <f>IF($AL1275="", "", IF(IFERROR(INDEX('Training &amp; Accreditation Items'!$F$11:$F$263, MATCH(IFERROR(INDEX($C$11:$C$263, MATCH($AH1275, $Z$11:$Z$263, 0)), ""), 'Training &amp; Accreditation Items'!$B$11:$B$263, 0)), "")="", "None", IFERROR(INDEX('Training &amp; Accreditation Items'!$F$11:$F$263, MATCH(IFERROR(INDEX($C$11:$C$263, MATCH($AH1275, $Z$11:$Z$263, 0)), ""), 'Training &amp; Accreditation Items'!$B$11:$B$263, 0)), "")))</f>
        <v/>
      </c>
      <c r="AO1275" s="28" t="str">
        <f t="shared" si="140"/>
        <v/>
      </c>
      <c r="AQ1275" s="106" t="str">
        <f t="shared" si="138"/>
        <v/>
      </c>
      <c r="AR1275" s="109" t="str">
        <f t="shared" si="141"/>
        <v/>
      </c>
      <c r="AT1275" s="134"/>
      <c r="AU1275" s="135"/>
      <c r="AV1275" s="135"/>
      <c r="AW1275" s="115"/>
    </row>
    <row r="1276" spans="34:49" ht="15" hidden="1" customHeight="1" x14ac:dyDescent="0.25">
      <c r="AH1276" s="27">
        <v>1</v>
      </c>
      <c r="AJ1276" s="100">
        <f t="shared" ref="AJ1276:AJ1339" si="142">IF(AJ1023="", "", DATE(YEAR($AJ11), MONTH(AJ1023)+$X11, DAY(AJ1023)))</f>
        <v>44013</v>
      </c>
      <c r="AL1276" s="101" t="str">
        <f t="shared" ca="1" si="139"/>
        <v/>
      </c>
      <c r="AM1276" s="28" t="str">
        <f ca="1">IF($AL1276="", "", IF(IFERROR(INDEX('Training &amp; Accreditation Items'!$F$11:$F$263, MATCH(IFERROR(INDEX($C$11:$C$263, MATCH($AH1276, $Z$11:$Z$263, 0)), ""), 'Training &amp; Accreditation Items'!$B$11:$B$263, 0)), "")="", "None", IFERROR(INDEX('Training &amp; Accreditation Items'!$F$11:$F$263, MATCH(IFERROR(INDEX($C$11:$C$263, MATCH($AH1276, $Z$11:$Z$263, 0)), ""), 'Training &amp; Accreditation Items'!$B$11:$B$263, 0)), "")))</f>
        <v/>
      </c>
      <c r="AO1276" s="28" t="str">
        <f t="shared" ca="1" si="140"/>
        <v/>
      </c>
      <c r="AQ1276" s="106" t="str">
        <f t="shared" ca="1" si="138"/>
        <v/>
      </c>
      <c r="AR1276" s="109" t="str">
        <f t="shared" ca="1" si="141"/>
        <v/>
      </c>
      <c r="AT1276" s="134"/>
      <c r="AU1276" s="135"/>
      <c r="AV1276" s="135"/>
      <c r="AW1276" s="115"/>
    </row>
    <row r="1277" spans="34:49" ht="15" hidden="1" customHeight="1" x14ac:dyDescent="0.25">
      <c r="AH1277" s="28">
        <v>2</v>
      </c>
      <c r="AJ1277" s="101">
        <f t="shared" si="142"/>
        <v>44013</v>
      </c>
      <c r="AL1277" s="101" t="str">
        <f t="shared" ca="1" si="139"/>
        <v/>
      </c>
      <c r="AM1277" s="28" t="str">
        <f ca="1">IF($AL1277="", "", IF(IFERROR(INDEX('Training &amp; Accreditation Items'!$F$11:$F$263, MATCH(IFERROR(INDEX($C$11:$C$263, MATCH($AH1277, $Z$11:$Z$263, 0)), ""), 'Training &amp; Accreditation Items'!$B$11:$B$263, 0)), "")="", "None", IFERROR(INDEX('Training &amp; Accreditation Items'!$F$11:$F$263, MATCH(IFERROR(INDEX($C$11:$C$263, MATCH($AH1277, $Z$11:$Z$263, 0)), ""), 'Training &amp; Accreditation Items'!$B$11:$B$263, 0)), "")))</f>
        <v/>
      </c>
      <c r="AO1277" s="28" t="str">
        <f t="shared" ca="1" si="140"/>
        <v/>
      </c>
      <c r="AQ1277" s="106" t="str">
        <f t="shared" ca="1" si="138"/>
        <v/>
      </c>
      <c r="AR1277" s="109" t="str">
        <f t="shared" ca="1" si="141"/>
        <v/>
      </c>
      <c r="AT1277" s="134"/>
      <c r="AU1277" s="135"/>
      <c r="AV1277" s="135"/>
      <c r="AW1277" s="115"/>
    </row>
    <row r="1278" spans="34:49" ht="15" hidden="1" customHeight="1" x14ac:dyDescent="0.25">
      <c r="AH1278" s="28">
        <v>3</v>
      </c>
      <c r="AJ1278" s="101">
        <f t="shared" si="142"/>
        <v>44013</v>
      </c>
      <c r="AL1278" s="101" t="str">
        <f t="shared" ca="1" si="139"/>
        <v/>
      </c>
      <c r="AM1278" s="28" t="str">
        <f ca="1">IF($AL1278="", "", IF(IFERROR(INDEX('Training &amp; Accreditation Items'!$F$11:$F$263, MATCH(IFERROR(INDEX($C$11:$C$263, MATCH($AH1278, $Z$11:$Z$263, 0)), ""), 'Training &amp; Accreditation Items'!$B$11:$B$263, 0)), "")="", "None", IFERROR(INDEX('Training &amp; Accreditation Items'!$F$11:$F$263, MATCH(IFERROR(INDEX($C$11:$C$263, MATCH($AH1278, $Z$11:$Z$263, 0)), ""), 'Training &amp; Accreditation Items'!$B$11:$B$263, 0)), "")))</f>
        <v/>
      </c>
      <c r="AO1278" s="28" t="str">
        <f t="shared" ca="1" si="140"/>
        <v/>
      </c>
      <c r="AQ1278" s="106" t="str">
        <f t="shared" ca="1" si="138"/>
        <v/>
      </c>
      <c r="AR1278" s="109" t="str">
        <f t="shared" ca="1" si="141"/>
        <v/>
      </c>
      <c r="AT1278" s="134"/>
      <c r="AU1278" s="135"/>
      <c r="AV1278" s="135"/>
      <c r="AW1278" s="115"/>
    </row>
    <row r="1279" spans="34:49" ht="15" hidden="1" customHeight="1" x14ac:dyDescent="0.25">
      <c r="AH1279" s="28">
        <v>4</v>
      </c>
      <c r="AJ1279" s="101">
        <f t="shared" si="142"/>
        <v>44013</v>
      </c>
      <c r="AL1279" s="101" t="str">
        <f t="shared" ca="1" si="139"/>
        <v/>
      </c>
      <c r="AM1279" s="28" t="str">
        <f ca="1">IF($AL1279="", "", IF(IFERROR(INDEX('Training &amp; Accreditation Items'!$F$11:$F$263, MATCH(IFERROR(INDEX($C$11:$C$263, MATCH($AH1279, $Z$11:$Z$263, 0)), ""), 'Training &amp; Accreditation Items'!$B$11:$B$263, 0)), "")="", "None", IFERROR(INDEX('Training &amp; Accreditation Items'!$F$11:$F$263, MATCH(IFERROR(INDEX($C$11:$C$263, MATCH($AH1279, $Z$11:$Z$263, 0)), ""), 'Training &amp; Accreditation Items'!$B$11:$B$263, 0)), "")))</f>
        <v/>
      </c>
      <c r="AO1279" s="28" t="str">
        <f t="shared" ca="1" si="140"/>
        <v/>
      </c>
      <c r="AQ1279" s="106" t="str">
        <f t="shared" ca="1" si="138"/>
        <v/>
      </c>
      <c r="AR1279" s="109" t="str">
        <f t="shared" ca="1" si="141"/>
        <v/>
      </c>
      <c r="AT1279" s="134"/>
      <c r="AU1279" s="135"/>
      <c r="AV1279" s="135"/>
      <c r="AW1279" s="115"/>
    </row>
    <row r="1280" spans="34:49" ht="15" hidden="1" customHeight="1" x14ac:dyDescent="0.25">
      <c r="AH1280" s="28">
        <v>5</v>
      </c>
      <c r="AJ1280" s="101">
        <f t="shared" si="142"/>
        <v>44013</v>
      </c>
      <c r="AL1280" s="101" t="str">
        <f t="shared" ca="1" si="139"/>
        <v/>
      </c>
      <c r="AM1280" s="28" t="str">
        <f ca="1">IF($AL1280="", "", IF(IFERROR(INDEX('Training &amp; Accreditation Items'!$F$11:$F$263, MATCH(IFERROR(INDEX($C$11:$C$263, MATCH($AH1280, $Z$11:$Z$263, 0)), ""), 'Training &amp; Accreditation Items'!$B$11:$B$263, 0)), "")="", "None", IFERROR(INDEX('Training &amp; Accreditation Items'!$F$11:$F$263, MATCH(IFERROR(INDEX($C$11:$C$263, MATCH($AH1280, $Z$11:$Z$263, 0)), ""), 'Training &amp; Accreditation Items'!$B$11:$B$263, 0)), "")))</f>
        <v/>
      </c>
      <c r="AO1280" s="28" t="str">
        <f t="shared" ca="1" si="140"/>
        <v/>
      </c>
      <c r="AQ1280" s="106" t="str">
        <f t="shared" ca="1" si="138"/>
        <v/>
      </c>
      <c r="AR1280" s="109" t="str">
        <f t="shared" ca="1" si="141"/>
        <v/>
      </c>
      <c r="AT1280" s="134"/>
      <c r="AU1280" s="135"/>
      <c r="AV1280" s="135"/>
      <c r="AW1280" s="115"/>
    </row>
    <row r="1281" spans="34:49" ht="15" hidden="1" customHeight="1" x14ac:dyDescent="0.25">
      <c r="AH1281" s="28">
        <v>6</v>
      </c>
      <c r="AJ1281" s="101">
        <f t="shared" si="142"/>
        <v>44013</v>
      </c>
      <c r="AL1281" s="101" t="str">
        <f t="shared" ca="1" si="139"/>
        <v/>
      </c>
      <c r="AM1281" s="28" t="str">
        <f ca="1">IF($AL1281="", "", IF(IFERROR(INDEX('Training &amp; Accreditation Items'!$F$11:$F$263, MATCH(IFERROR(INDEX($C$11:$C$263, MATCH($AH1281, $Z$11:$Z$263, 0)), ""), 'Training &amp; Accreditation Items'!$B$11:$B$263, 0)), "")="", "None", IFERROR(INDEX('Training &amp; Accreditation Items'!$F$11:$F$263, MATCH(IFERROR(INDEX($C$11:$C$263, MATCH($AH1281, $Z$11:$Z$263, 0)), ""), 'Training &amp; Accreditation Items'!$B$11:$B$263, 0)), "")))</f>
        <v/>
      </c>
      <c r="AO1281" s="28" t="str">
        <f t="shared" ca="1" si="140"/>
        <v/>
      </c>
      <c r="AQ1281" s="106" t="str">
        <f t="shared" ca="1" si="138"/>
        <v/>
      </c>
      <c r="AR1281" s="109" t="str">
        <f t="shared" ca="1" si="141"/>
        <v/>
      </c>
      <c r="AT1281" s="134"/>
      <c r="AU1281" s="135"/>
      <c r="AV1281" s="135"/>
      <c r="AW1281" s="115"/>
    </row>
    <row r="1282" spans="34:49" ht="15" hidden="1" customHeight="1" x14ac:dyDescent="0.25">
      <c r="AH1282" s="28">
        <v>7</v>
      </c>
      <c r="AJ1282" s="101" t="str">
        <f t="shared" si="142"/>
        <v/>
      </c>
      <c r="AL1282" s="101" t="str">
        <f t="shared" si="139"/>
        <v/>
      </c>
      <c r="AM1282" s="28" t="str">
        <f>IF($AL1282="", "", IF(IFERROR(INDEX('Training &amp; Accreditation Items'!$F$11:$F$263, MATCH(IFERROR(INDEX($C$11:$C$263, MATCH($AH1282, $Z$11:$Z$263, 0)), ""), 'Training &amp; Accreditation Items'!$B$11:$B$263, 0)), "")="", "None", IFERROR(INDEX('Training &amp; Accreditation Items'!$F$11:$F$263, MATCH(IFERROR(INDEX($C$11:$C$263, MATCH($AH1282, $Z$11:$Z$263, 0)), ""), 'Training &amp; Accreditation Items'!$B$11:$B$263, 0)), "")))</f>
        <v/>
      </c>
      <c r="AO1282" s="28" t="str">
        <f t="shared" si="140"/>
        <v/>
      </c>
      <c r="AQ1282" s="106" t="str">
        <f t="shared" si="138"/>
        <v/>
      </c>
      <c r="AR1282" s="109" t="str">
        <f t="shared" si="141"/>
        <v/>
      </c>
      <c r="AT1282" s="134"/>
      <c r="AU1282" s="135"/>
      <c r="AV1282" s="135"/>
      <c r="AW1282" s="115"/>
    </row>
    <row r="1283" spans="34:49" ht="15" hidden="1" customHeight="1" x14ac:dyDescent="0.25">
      <c r="AH1283" s="28">
        <v>8</v>
      </c>
      <c r="AJ1283" s="101" t="str">
        <f t="shared" si="142"/>
        <v/>
      </c>
      <c r="AL1283" s="101" t="str">
        <f t="shared" si="139"/>
        <v/>
      </c>
      <c r="AM1283" s="28" t="str">
        <f>IF($AL1283="", "", IF(IFERROR(INDEX('Training &amp; Accreditation Items'!$F$11:$F$263, MATCH(IFERROR(INDEX($C$11:$C$263, MATCH($AH1283, $Z$11:$Z$263, 0)), ""), 'Training &amp; Accreditation Items'!$B$11:$B$263, 0)), "")="", "None", IFERROR(INDEX('Training &amp; Accreditation Items'!$F$11:$F$263, MATCH(IFERROR(INDEX($C$11:$C$263, MATCH($AH1283, $Z$11:$Z$263, 0)), ""), 'Training &amp; Accreditation Items'!$B$11:$B$263, 0)), "")))</f>
        <v/>
      </c>
      <c r="AO1283" s="28" t="str">
        <f t="shared" si="140"/>
        <v/>
      </c>
      <c r="AQ1283" s="106" t="str">
        <f t="shared" si="138"/>
        <v/>
      </c>
      <c r="AR1283" s="109" t="str">
        <f t="shared" si="141"/>
        <v/>
      </c>
      <c r="AT1283" s="134"/>
      <c r="AU1283" s="135"/>
      <c r="AV1283" s="135"/>
      <c r="AW1283" s="115"/>
    </row>
    <row r="1284" spans="34:49" ht="15" hidden="1" customHeight="1" x14ac:dyDescent="0.25">
      <c r="AH1284" s="28">
        <v>9</v>
      </c>
      <c r="AJ1284" s="101" t="str">
        <f t="shared" si="142"/>
        <v/>
      </c>
      <c r="AL1284" s="101" t="str">
        <f t="shared" si="139"/>
        <v/>
      </c>
      <c r="AM1284" s="28" t="str">
        <f>IF($AL1284="", "", IF(IFERROR(INDEX('Training &amp; Accreditation Items'!$F$11:$F$263, MATCH(IFERROR(INDEX($C$11:$C$263, MATCH($AH1284, $Z$11:$Z$263, 0)), ""), 'Training &amp; Accreditation Items'!$B$11:$B$263, 0)), "")="", "None", IFERROR(INDEX('Training &amp; Accreditation Items'!$F$11:$F$263, MATCH(IFERROR(INDEX($C$11:$C$263, MATCH($AH1284, $Z$11:$Z$263, 0)), ""), 'Training &amp; Accreditation Items'!$B$11:$B$263, 0)), "")))</f>
        <v/>
      </c>
      <c r="AO1284" s="28" t="str">
        <f t="shared" si="140"/>
        <v/>
      </c>
      <c r="AQ1284" s="106" t="str">
        <f t="shared" si="138"/>
        <v/>
      </c>
      <c r="AR1284" s="109" t="str">
        <f t="shared" si="141"/>
        <v/>
      </c>
      <c r="AT1284" s="134"/>
      <c r="AU1284" s="135"/>
      <c r="AV1284" s="135"/>
      <c r="AW1284" s="115"/>
    </row>
    <row r="1285" spans="34:49" ht="15" hidden="1" customHeight="1" x14ac:dyDescent="0.25">
      <c r="AH1285" s="28">
        <v>10</v>
      </c>
      <c r="AJ1285" s="101" t="str">
        <f t="shared" si="142"/>
        <v/>
      </c>
      <c r="AL1285" s="101" t="str">
        <f t="shared" si="139"/>
        <v/>
      </c>
      <c r="AM1285" s="28" t="str">
        <f>IF($AL1285="", "", IF(IFERROR(INDEX('Training &amp; Accreditation Items'!$F$11:$F$263, MATCH(IFERROR(INDEX($C$11:$C$263, MATCH($AH1285, $Z$11:$Z$263, 0)), ""), 'Training &amp; Accreditation Items'!$B$11:$B$263, 0)), "")="", "None", IFERROR(INDEX('Training &amp; Accreditation Items'!$F$11:$F$263, MATCH(IFERROR(INDEX($C$11:$C$263, MATCH($AH1285, $Z$11:$Z$263, 0)), ""), 'Training &amp; Accreditation Items'!$B$11:$B$263, 0)), "")))</f>
        <v/>
      </c>
      <c r="AO1285" s="28" t="str">
        <f t="shared" si="140"/>
        <v/>
      </c>
      <c r="AQ1285" s="106" t="str">
        <f t="shared" si="138"/>
        <v/>
      </c>
      <c r="AR1285" s="109" t="str">
        <f t="shared" si="141"/>
        <v/>
      </c>
      <c r="AT1285" s="134"/>
      <c r="AU1285" s="135"/>
      <c r="AV1285" s="135"/>
      <c r="AW1285" s="115"/>
    </row>
    <row r="1286" spans="34:49" ht="15" hidden="1" customHeight="1" x14ac:dyDescent="0.25">
      <c r="AH1286" s="28">
        <v>11</v>
      </c>
      <c r="AJ1286" s="101" t="str">
        <f t="shared" si="142"/>
        <v/>
      </c>
      <c r="AL1286" s="101" t="str">
        <f t="shared" si="139"/>
        <v/>
      </c>
      <c r="AM1286" s="28" t="str">
        <f>IF($AL1286="", "", IF(IFERROR(INDEX('Training &amp; Accreditation Items'!$F$11:$F$263, MATCH(IFERROR(INDEX($C$11:$C$263, MATCH($AH1286, $Z$11:$Z$263, 0)), ""), 'Training &amp; Accreditation Items'!$B$11:$B$263, 0)), "")="", "None", IFERROR(INDEX('Training &amp; Accreditation Items'!$F$11:$F$263, MATCH(IFERROR(INDEX($C$11:$C$263, MATCH($AH1286, $Z$11:$Z$263, 0)), ""), 'Training &amp; Accreditation Items'!$B$11:$B$263, 0)), "")))</f>
        <v/>
      </c>
      <c r="AO1286" s="28" t="str">
        <f t="shared" si="140"/>
        <v/>
      </c>
      <c r="AQ1286" s="106" t="str">
        <f t="shared" si="138"/>
        <v/>
      </c>
      <c r="AR1286" s="109" t="str">
        <f t="shared" si="141"/>
        <v/>
      </c>
      <c r="AT1286" s="134"/>
      <c r="AU1286" s="135"/>
      <c r="AV1286" s="135"/>
      <c r="AW1286" s="115"/>
    </row>
    <row r="1287" spans="34:49" ht="15" hidden="1" customHeight="1" x14ac:dyDescent="0.25">
      <c r="AH1287" s="28">
        <v>12</v>
      </c>
      <c r="AJ1287" s="101" t="str">
        <f t="shared" si="142"/>
        <v/>
      </c>
      <c r="AL1287" s="101" t="str">
        <f t="shared" si="139"/>
        <v/>
      </c>
      <c r="AM1287" s="28" t="str">
        <f>IF($AL1287="", "", IF(IFERROR(INDEX('Training &amp; Accreditation Items'!$F$11:$F$263, MATCH(IFERROR(INDEX($C$11:$C$263, MATCH($AH1287, $Z$11:$Z$263, 0)), ""), 'Training &amp; Accreditation Items'!$B$11:$B$263, 0)), "")="", "None", IFERROR(INDEX('Training &amp; Accreditation Items'!$F$11:$F$263, MATCH(IFERROR(INDEX($C$11:$C$263, MATCH($AH1287, $Z$11:$Z$263, 0)), ""), 'Training &amp; Accreditation Items'!$B$11:$B$263, 0)), "")))</f>
        <v/>
      </c>
      <c r="AO1287" s="28" t="str">
        <f t="shared" si="140"/>
        <v/>
      </c>
      <c r="AQ1287" s="106" t="str">
        <f t="shared" si="138"/>
        <v/>
      </c>
      <c r="AR1287" s="109" t="str">
        <f t="shared" si="141"/>
        <v/>
      </c>
      <c r="AT1287" s="134"/>
      <c r="AU1287" s="135"/>
      <c r="AV1287" s="135"/>
      <c r="AW1287" s="115"/>
    </row>
    <row r="1288" spans="34:49" ht="15" hidden="1" customHeight="1" x14ac:dyDescent="0.25">
      <c r="AH1288" s="28">
        <v>13</v>
      </c>
      <c r="AJ1288" s="101" t="str">
        <f t="shared" si="142"/>
        <v/>
      </c>
      <c r="AL1288" s="101" t="str">
        <f t="shared" si="139"/>
        <v/>
      </c>
      <c r="AM1288" s="28" t="str">
        <f>IF($AL1288="", "", IF(IFERROR(INDEX('Training &amp; Accreditation Items'!$F$11:$F$263, MATCH(IFERROR(INDEX($C$11:$C$263, MATCH($AH1288, $Z$11:$Z$263, 0)), ""), 'Training &amp; Accreditation Items'!$B$11:$B$263, 0)), "")="", "None", IFERROR(INDEX('Training &amp; Accreditation Items'!$F$11:$F$263, MATCH(IFERROR(INDEX($C$11:$C$263, MATCH($AH1288, $Z$11:$Z$263, 0)), ""), 'Training &amp; Accreditation Items'!$B$11:$B$263, 0)), "")))</f>
        <v/>
      </c>
      <c r="AO1288" s="28" t="str">
        <f t="shared" si="140"/>
        <v/>
      </c>
      <c r="AQ1288" s="106" t="str">
        <f t="shared" si="138"/>
        <v/>
      </c>
      <c r="AR1288" s="109" t="str">
        <f t="shared" si="141"/>
        <v/>
      </c>
      <c r="AT1288" s="134"/>
      <c r="AU1288" s="135"/>
      <c r="AV1288" s="135"/>
      <c r="AW1288" s="115"/>
    </row>
    <row r="1289" spans="34:49" ht="15" hidden="1" customHeight="1" x14ac:dyDescent="0.25">
      <c r="AH1289" s="28">
        <v>14</v>
      </c>
      <c r="AJ1289" s="101" t="str">
        <f t="shared" si="142"/>
        <v/>
      </c>
      <c r="AL1289" s="101" t="str">
        <f t="shared" si="139"/>
        <v/>
      </c>
      <c r="AM1289" s="28" t="str">
        <f>IF($AL1289="", "", IF(IFERROR(INDEX('Training &amp; Accreditation Items'!$F$11:$F$263, MATCH(IFERROR(INDEX($C$11:$C$263, MATCH($AH1289, $Z$11:$Z$263, 0)), ""), 'Training &amp; Accreditation Items'!$B$11:$B$263, 0)), "")="", "None", IFERROR(INDEX('Training &amp; Accreditation Items'!$F$11:$F$263, MATCH(IFERROR(INDEX($C$11:$C$263, MATCH($AH1289, $Z$11:$Z$263, 0)), ""), 'Training &amp; Accreditation Items'!$B$11:$B$263, 0)), "")))</f>
        <v/>
      </c>
      <c r="AO1289" s="28" t="str">
        <f t="shared" si="140"/>
        <v/>
      </c>
      <c r="AQ1289" s="106" t="str">
        <f t="shared" si="138"/>
        <v/>
      </c>
      <c r="AR1289" s="109" t="str">
        <f t="shared" si="141"/>
        <v/>
      </c>
      <c r="AT1289" s="134"/>
      <c r="AU1289" s="135"/>
      <c r="AV1289" s="135"/>
      <c r="AW1289" s="115"/>
    </row>
    <row r="1290" spans="34:49" ht="15" hidden="1" customHeight="1" x14ac:dyDescent="0.25">
      <c r="AH1290" s="28">
        <v>15</v>
      </c>
      <c r="AJ1290" s="101" t="str">
        <f t="shared" si="142"/>
        <v/>
      </c>
      <c r="AL1290" s="101" t="str">
        <f t="shared" si="139"/>
        <v/>
      </c>
      <c r="AM1290" s="28" t="str">
        <f>IF($AL1290="", "", IF(IFERROR(INDEX('Training &amp; Accreditation Items'!$F$11:$F$263, MATCH(IFERROR(INDEX($C$11:$C$263, MATCH($AH1290, $Z$11:$Z$263, 0)), ""), 'Training &amp; Accreditation Items'!$B$11:$B$263, 0)), "")="", "None", IFERROR(INDEX('Training &amp; Accreditation Items'!$F$11:$F$263, MATCH(IFERROR(INDEX($C$11:$C$263, MATCH($AH1290, $Z$11:$Z$263, 0)), ""), 'Training &amp; Accreditation Items'!$B$11:$B$263, 0)), "")))</f>
        <v/>
      </c>
      <c r="AO1290" s="28" t="str">
        <f t="shared" si="140"/>
        <v/>
      </c>
      <c r="AQ1290" s="106" t="str">
        <f t="shared" si="138"/>
        <v/>
      </c>
      <c r="AR1290" s="109" t="str">
        <f t="shared" si="141"/>
        <v/>
      </c>
      <c r="AT1290" s="134"/>
      <c r="AU1290" s="135"/>
      <c r="AV1290" s="135"/>
      <c r="AW1290" s="115"/>
    </row>
    <row r="1291" spans="34:49" ht="15" hidden="1" customHeight="1" x14ac:dyDescent="0.25">
      <c r="AH1291" s="28">
        <v>16</v>
      </c>
      <c r="AJ1291" s="101" t="str">
        <f t="shared" si="142"/>
        <v/>
      </c>
      <c r="AL1291" s="101" t="str">
        <f t="shared" si="139"/>
        <v/>
      </c>
      <c r="AM1291" s="28" t="str">
        <f>IF($AL1291="", "", IF(IFERROR(INDEX('Training &amp; Accreditation Items'!$F$11:$F$263, MATCH(IFERROR(INDEX($C$11:$C$263, MATCH($AH1291, $Z$11:$Z$263, 0)), ""), 'Training &amp; Accreditation Items'!$B$11:$B$263, 0)), "")="", "None", IFERROR(INDEX('Training &amp; Accreditation Items'!$F$11:$F$263, MATCH(IFERROR(INDEX($C$11:$C$263, MATCH($AH1291, $Z$11:$Z$263, 0)), ""), 'Training &amp; Accreditation Items'!$B$11:$B$263, 0)), "")))</f>
        <v/>
      </c>
      <c r="AO1291" s="28" t="str">
        <f t="shared" si="140"/>
        <v/>
      </c>
      <c r="AQ1291" s="106" t="str">
        <f t="shared" ref="AQ1291:AQ1354" si="143">IF($AL1291="", "", IFERROR(INDEX($I$11:$I$263, MATCH($AH1291, $Z$11:$Z$263, 0)), ""))</f>
        <v/>
      </c>
      <c r="AR1291" s="109" t="str">
        <f t="shared" si="141"/>
        <v/>
      </c>
      <c r="AT1291" s="134"/>
      <c r="AU1291" s="135"/>
      <c r="AV1291" s="135"/>
      <c r="AW1291" s="115"/>
    </row>
    <row r="1292" spans="34:49" ht="15" hidden="1" customHeight="1" x14ac:dyDescent="0.25">
      <c r="AH1292" s="28">
        <v>17</v>
      </c>
      <c r="AJ1292" s="101" t="str">
        <f t="shared" si="142"/>
        <v/>
      </c>
      <c r="AL1292" s="101" t="str">
        <f t="shared" ref="AL1292:AL1355" si="144">IF($AJ1292="", "", IF(OR($AJ1292&lt;$AJ$5, $AJ1292&gt;$AJ$6), "", $AJ1292))</f>
        <v/>
      </c>
      <c r="AM1292" s="28" t="str">
        <f>IF($AL1292="", "", IF(IFERROR(INDEX('Training &amp; Accreditation Items'!$F$11:$F$263, MATCH(IFERROR(INDEX($C$11:$C$263, MATCH($AH1292, $Z$11:$Z$263, 0)), ""), 'Training &amp; Accreditation Items'!$B$11:$B$263, 0)), "")="", "None", IFERROR(INDEX('Training &amp; Accreditation Items'!$F$11:$F$263, MATCH(IFERROR(INDEX($C$11:$C$263, MATCH($AH1292, $Z$11:$Z$263, 0)), ""), 'Training &amp; Accreditation Items'!$B$11:$B$263, 0)), "")))</f>
        <v/>
      </c>
      <c r="AO1292" s="28" t="str">
        <f t="shared" ref="AO1292:AO1355" si="145">IF($AL1292="", "", TEXT($AL1292, "mmm yyyy"))</f>
        <v/>
      </c>
      <c r="AQ1292" s="106" t="str">
        <f t="shared" si="143"/>
        <v/>
      </c>
      <c r="AR1292" s="109" t="str">
        <f t="shared" ref="AR1292:AR1355" si="146">IF($AO1292="", "", CONCATENATE($AO1292, " - ", $AM1292))</f>
        <v/>
      </c>
      <c r="AT1292" s="134"/>
      <c r="AU1292" s="135"/>
      <c r="AV1292" s="135"/>
      <c r="AW1292" s="115"/>
    </row>
    <row r="1293" spans="34:49" ht="15" hidden="1" customHeight="1" x14ac:dyDescent="0.25">
      <c r="AH1293" s="28">
        <v>18</v>
      </c>
      <c r="AJ1293" s="101" t="str">
        <f t="shared" si="142"/>
        <v/>
      </c>
      <c r="AL1293" s="101" t="str">
        <f t="shared" si="144"/>
        <v/>
      </c>
      <c r="AM1293" s="28" t="str">
        <f>IF($AL1293="", "", IF(IFERROR(INDEX('Training &amp; Accreditation Items'!$F$11:$F$263, MATCH(IFERROR(INDEX($C$11:$C$263, MATCH($AH1293, $Z$11:$Z$263, 0)), ""), 'Training &amp; Accreditation Items'!$B$11:$B$263, 0)), "")="", "None", IFERROR(INDEX('Training &amp; Accreditation Items'!$F$11:$F$263, MATCH(IFERROR(INDEX($C$11:$C$263, MATCH($AH1293, $Z$11:$Z$263, 0)), ""), 'Training &amp; Accreditation Items'!$B$11:$B$263, 0)), "")))</f>
        <v/>
      </c>
      <c r="AO1293" s="28" t="str">
        <f t="shared" si="145"/>
        <v/>
      </c>
      <c r="AQ1293" s="106" t="str">
        <f t="shared" si="143"/>
        <v/>
      </c>
      <c r="AR1293" s="109" t="str">
        <f t="shared" si="146"/>
        <v/>
      </c>
      <c r="AT1293" s="134"/>
      <c r="AU1293" s="135"/>
      <c r="AV1293" s="135"/>
      <c r="AW1293" s="115"/>
    </row>
    <row r="1294" spans="34:49" ht="15" hidden="1" customHeight="1" x14ac:dyDescent="0.25">
      <c r="AH1294" s="28">
        <v>19</v>
      </c>
      <c r="AJ1294" s="101" t="str">
        <f t="shared" si="142"/>
        <v/>
      </c>
      <c r="AL1294" s="101" t="str">
        <f t="shared" si="144"/>
        <v/>
      </c>
      <c r="AM1294" s="28" t="str">
        <f>IF($AL1294="", "", IF(IFERROR(INDEX('Training &amp; Accreditation Items'!$F$11:$F$263, MATCH(IFERROR(INDEX($C$11:$C$263, MATCH($AH1294, $Z$11:$Z$263, 0)), ""), 'Training &amp; Accreditation Items'!$B$11:$B$263, 0)), "")="", "None", IFERROR(INDEX('Training &amp; Accreditation Items'!$F$11:$F$263, MATCH(IFERROR(INDEX($C$11:$C$263, MATCH($AH1294, $Z$11:$Z$263, 0)), ""), 'Training &amp; Accreditation Items'!$B$11:$B$263, 0)), "")))</f>
        <v/>
      </c>
      <c r="AO1294" s="28" t="str">
        <f t="shared" si="145"/>
        <v/>
      </c>
      <c r="AQ1294" s="106" t="str">
        <f t="shared" si="143"/>
        <v/>
      </c>
      <c r="AR1294" s="109" t="str">
        <f t="shared" si="146"/>
        <v/>
      </c>
      <c r="AT1294" s="134"/>
      <c r="AU1294" s="135"/>
      <c r="AV1294" s="135"/>
      <c r="AW1294" s="115"/>
    </row>
    <row r="1295" spans="34:49" ht="15" hidden="1" customHeight="1" x14ac:dyDescent="0.25">
      <c r="AH1295" s="28">
        <v>20</v>
      </c>
      <c r="AJ1295" s="101" t="str">
        <f t="shared" si="142"/>
        <v/>
      </c>
      <c r="AL1295" s="101" t="str">
        <f t="shared" si="144"/>
        <v/>
      </c>
      <c r="AM1295" s="28" t="str">
        <f>IF($AL1295="", "", IF(IFERROR(INDEX('Training &amp; Accreditation Items'!$F$11:$F$263, MATCH(IFERROR(INDEX($C$11:$C$263, MATCH($AH1295, $Z$11:$Z$263, 0)), ""), 'Training &amp; Accreditation Items'!$B$11:$B$263, 0)), "")="", "None", IFERROR(INDEX('Training &amp; Accreditation Items'!$F$11:$F$263, MATCH(IFERROR(INDEX($C$11:$C$263, MATCH($AH1295, $Z$11:$Z$263, 0)), ""), 'Training &amp; Accreditation Items'!$B$11:$B$263, 0)), "")))</f>
        <v/>
      </c>
      <c r="AO1295" s="28" t="str">
        <f t="shared" si="145"/>
        <v/>
      </c>
      <c r="AQ1295" s="106" t="str">
        <f t="shared" si="143"/>
        <v/>
      </c>
      <c r="AR1295" s="109" t="str">
        <f t="shared" si="146"/>
        <v/>
      </c>
      <c r="AT1295" s="134"/>
      <c r="AU1295" s="135"/>
      <c r="AV1295" s="135"/>
      <c r="AW1295" s="115"/>
    </row>
    <row r="1296" spans="34:49" ht="15" hidden="1" customHeight="1" x14ac:dyDescent="0.25">
      <c r="AH1296" s="28">
        <v>21</v>
      </c>
      <c r="AJ1296" s="101" t="str">
        <f t="shared" si="142"/>
        <v/>
      </c>
      <c r="AL1296" s="101" t="str">
        <f t="shared" si="144"/>
        <v/>
      </c>
      <c r="AM1296" s="28" t="str">
        <f>IF($AL1296="", "", IF(IFERROR(INDEX('Training &amp; Accreditation Items'!$F$11:$F$263, MATCH(IFERROR(INDEX($C$11:$C$263, MATCH($AH1296, $Z$11:$Z$263, 0)), ""), 'Training &amp; Accreditation Items'!$B$11:$B$263, 0)), "")="", "None", IFERROR(INDEX('Training &amp; Accreditation Items'!$F$11:$F$263, MATCH(IFERROR(INDEX($C$11:$C$263, MATCH($AH1296, $Z$11:$Z$263, 0)), ""), 'Training &amp; Accreditation Items'!$B$11:$B$263, 0)), "")))</f>
        <v/>
      </c>
      <c r="AO1296" s="28" t="str">
        <f t="shared" si="145"/>
        <v/>
      </c>
      <c r="AQ1296" s="106" t="str">
        <f t="shared" si="143"/>
        <v/>
      </c>
      <c r="AR1296" s="109" t="str">
        <f t="shared" si="146"/>
        <v/>
      </c>
      <c r="AT1296" s="134"/>
      <c r="AU1296" s="135"/>
      <c r="AV1296" s="135"/>
      <c r="AW1296" s="115"/>
    </row>
    <row r="1297" spans="34:49" ht="15" hidden="1" customHeight="1" x14ac:dyDescent="0.25">
      <c r="AH1297" s="28">
        <v>22</v>
      </c>
      <c r="AJ1297" s="101" t="str">
        <f t="shared" si="142"/>
        <v/>
      </c>
      <c r="AL1297" s="101" t="str">
        <f t="shared" si="144"/>
        <v/>
      </c>
      <c r="AM1297" s="28" t="str">
        <f>IF($AL1297="", "", IF(IFERROR(INDEX('Training &amp; Accreditation Items'!$F$11:$F$263, MATCH(IFERROR(INDEX($C$11:$C$263, MATCH($AH1297, $Z$11:$Z$263, 0)), ""), 'Training &amp; Accreditation Items'!$B$11:$B$263, 0)), "")="", "None", IFERROR(INDEX('Training &amp; Accreditation Items'!$F$11:$F$263, MATCH(IFERROR(INDEX($C$11:$C$263, MATCH($AH1297, $Z$11:$Z$263, 0)), ""), 'Training &amp; Accreditation Items'!$B$11:$B$263, 0)), "")))</f>
        <v/>
      </c>
      <c r="AO1297" s="28" t="str">
        <f t="shared" si="145"/>
        <v/>
      </c>
      <c r="AQ1297" s="106" t="str">
        <f t="shared" si="143"/>
        <v/>
      </c>
      <c r="AR1297" s="109" t="str">
        <f t="shared" si="146"/>
        <v/>
      </c>
      <c r="AT1297" s="134"/>
      <c r="AU1297" s="135"/>
      <c r="AV1297" s="135"/>
      <c r="AW1297" s="115"/>
    </row>
    <row r="1298" spans="34:49" ht="15" hidden="1" customHeight="1" x14ac:dyDescent="0.25">
      <c r="AH1298" s="28">
        <v>23</v>
      </c>
      <c r="AJ1298" s="101" t="str">
        <f t="shared" si="142"/>
        <v/>
      </c>
      <c r="AL1298" s="101" t="str">
        <f t="shared" si="144"/>
        <v/>
      </c>
      <c r="AM1298" s="28" t="str">
        <f>IF($AL1298="", "", IF(IFERROR(INDEX('Training &amp; Accreditation Items'!$F$11:$F$263, MATCH(IFERROR(INDEX($C$11:$C$263, MATCH($AH1298, $Z$11:$Z$263, 0)), ""), 'Training &amp; Accreditation Items'!$B$11:$B$263, 0)), "")="", "None", IFERROR(INDEX('Training &amp; Accreditation Items'!$F$11:$F$263, MATCH(IFERROR(INDEX($C$11:$C$263, MATCH($AH1298, $Z$11:$Z$263, 0)), ""), 'Training &amp; Accreditation Items'!$B$11:$B$263, 0)), "")))</f>
        <v/>
      </c>
      <c r="AO1298" s="28" t="str">
        <f t="shared" si="145"/>
        <v/>
      </c>
      <c r="AQ1298" s="106" t="str">
        <f t="shared" si="143"/>
        <v/>
      </c>
      <c r="AR1298" s="109" t="str">
        <f t="shared" si="146"/>
        <v/>
      </c>
      <c r="AT1298" s="134"/>
      <c r="AU1298" s="135"/>
      <c r="AV1298" s="135"/>
      <c r="AW1298" s="115"/>
    </row>
    <row r="1299" spans="34:49" ht="15" hidden="1" customHeight="1" x14ac:dyDescent="0.25">
      <c r="AH1299" s="28">
        <v>24</v>
      </c>
      <c r="AJ1299" s="101" t="str">
        <f t="shared" si="142"/>
        <v/>
      </c>
      <c r="AL1299" s="101" t="str">
        <f t="shared" si="144"/>
        <v/>
      </c>
      <c r="AM1299" s="28" t="str">
        <f>IF($AL1299="", "", IF(IFERROR(INDEX('Training &amp; Accreditation Items'!$F$11:$F$263, MATCH(IFERROR(INDEX($C$11:$C$263, MATCH($AH1299, $Z$11:$Z$263, 0)), ""), 'Training &amp; Accreditation Items'!$B$11:$B$263, 0)), "")="", "None", IFERROR(INDEX('Training &amp; Accreditation Items'!$F$11:$F$263, MATCH(IFERROR(INDEX($C$11:$C$263, MATCH($AH1299, $Z$11:$Z$263, 0)), ""), 'Training &amp; Accreditation Items'!$B$11:$B$263, 0)), "")))</f>
        <v/>
      </c>
      <c r="AO1299" s="28" t="str">
        <f t="shared" si="145"/>
        <v/>
      </c>
      <c r="AQ1299" s="106" t="str">
        <f t="shared" si="143"/>
        <v/>
      </c>
      <c r="AR1299" s="109" t="str">
        <f t="shared" si="146"/>
        <v/>
      </c>
      <c r="AT1299" s="134"/>
      <c r="AU1299" s="135"/>
      <c r="AV1299" s="135"/>
      <c r="AW1299" s="115"/>
    </row>
    <row r="1300" spans="34:49" ht="15" hidden="1" customHeight="1" x14ac:dyDescent="0.25">
      <c r="AH1300" s="28">
        <v>25</v>
      </c>
      <c r="AJ1300" s="101" t="str">
        <f t="shared" si="142"/>
        <v/>
      </c>
      <c r="AL1300" s="101" t="str">
        <f t="shared" si="144"/>
        <v/>
      </c>
      <c r="AM1300" s="28" t="str">
        <f>IF($AL1300="", "", IF(IFERROR(INDEX('Training &amp; Accreditation Items'!$F$11:$F$263, MATCH(IFERROR(INDEX($C$11:$C$263, MATCH($AH1300, $Z$11:$Z$263, 0)), ""), 'Training &amp; Accreditation Items'!$B$11:$B$263, 0)), "")="", "None", IFERROR(INDEX('Training &amp; Accreditation Items'!$F$11:$F$263, MATCH(IFERROR(INDEX($C$11:$C$263, MATCH($AH1300, $Z$11:$Z$263, 0)), ""), 'Training &amp; Accreditation Items'!$B$11:$B$263, 0)), "")))</f>
        <v/>
      </c>
      <c r="AO1300" s="28" t="str">
        <f t="shared" si="145"/>
        <v/>
      </c>
      <c r="AQ1300" s="106" t="str">
        <f t="shared" si="143"/>
        <v/>
      </c>
      <c r="AR1300" s="109" t="str">
        <f t="shared" si="146"/>
        <v/>
      </c>
      <c r="AT1300" s="134"/>
      <c r="AU1300" s="135"/>
      <c r="AV1300" s="135"/>
      <c r="AW1300" s="115"/>
    </row>
    <row r="1301" spans="34:49" ht="15" hidden="1" customHeight="1" x14ac:dyDescent="0.25">
      <c r="AH1301" s="28">
        <v>26</v>
      </c>
      <c r="AJ1301" s="101" t="str">
        <f t="shared" si="142"/>
        <v/>
      </c>
      <c r="AL1301" s="101" t="str">
        <f t="shared" si="144"/>
        <v/>
      </c>
      <c r="AM1301" s="28" t="str">
        <f>IF($AL1301="", "", IF(IFERROR(INDEX('Training &amp; Accreditation Items'!$F$11:$F$263, MATCH(IFERROR(INDEX($C$11:$C$263, MATCH($AH1301, $Z$11:$Z$263, 0)), ""), 'Training &amp; Accreditation Items'!$B$11:$B$263, 0)), "")="", "None", IFERROR(INDEX('Training &amp; Accreditation Items'!$F$11:$F$263, MATCH(IFERROR(INDEX($C$11:$C$263, MATCH($AH1301, $Z$11:$Z$263, 0)), ""), 'Training &amp; Accreditation Items'!$B$11:$B$263, 0)), "")))</f>
        <v/>
      </c>
      <c r="AO1301" s="28" t="str">
        <f t="shared" si="145"/>
        <v/>
      </c>
      <c r="AQ1301" s="106" t="str">
        <f t="shared" si="143"/>
        <v/>
      </c>
      <c r="AR1301" s="109" t="str">
        <f t="shared" si="146"/>
        <v/>
      </c>
      <c r="AT1301" s="134"/>
      <c r="AU1301" s="135"/>
      <c r="AV1301" s="135"/>
      <c r="AW1301" s="115"/>
    </row>
    <row r="1302" spans="34:49" ht="15" hidden="1" customHeight="1" x14ac:dyDescent="0.25">
      <c r="AH1302" s="28">
        <v>27</v>
      </c>
      <c r="AJ1302" s="101" t="str">
        <f t="shared" si="142"/>
        <v/>
      </c>
      <c r="AL1302" s="101" t="str">
        <f t="shared" si="144"/>
        <v/>
      </c>
      <c r="AM1302" s="28" t="str">
        <f>IF($AL1302="", "", IF(IFERROR(INDEX('Training &amp; Accreditation Items'!$F$11:$F$263, MATCH(IFERROR(INDEX($C$11:$C$263, MATCH($AH1302, $Z$11:$Z$263, 0)), ""), 'Training &amp; Accreditation Items'!$B$11:$B$263, 0)), "")="", "None", IFERROR(INDEX('Training &amp; Accreditation Items'!$F$11:$F$263, MATCH(IFERROR(INDEX($C$11:$C$263, MATCH($AH1302, $Z$11:$Z$263, 0)), ""), 'Training &amp; Accreditation Items'!$B$11:$B$263, 0)), "")))</f>
        <v/>
      </c>
      <c r="AO1302" s="28" t="str">
        <f t="shared" si="145"/>
        <v/>
      </c>
      <c r="AQ1302" s="106" t="str">
        <f t="shared" si="143"/>
        <v/>
      </c>
      <c r="AR1302" s="109" t="str">
        <f t="shared" si="146"/>
        <v/>
      </c>
      <c r="AT1302" s="134"/>
      <c r="AU1302" s="135"/>
      <c r="AV1302" s="135"/>
      <c r="AW1302" s="115"/>
    </row>
    <row r="1303" spans="34:49" ht="15" hidden="1" customHeight="1" x14ac:dyDescent="0.25">
      <c r="AH1303" s="28">
        <v>28</v>
      </c>
      <c r="AJ1303" s="101" t="str">
        <f t="shared" si="142"/>
        <v/>
      </c>
      <c r="AL1303" s="101" t="str">
        <f t="shared" si="144"/>
        <v/>
      </c>
      <c r="AM1303" s="28" t="str">
        <f>IF($AL1303="", "", IF(IFERROR(INDEX('Training &amp; Accreditation Items'!$F$11:$F$263, MATCH(IFERROR(INDEX($C$11:$C$263, MATCH($AH1303, $Z$11:$Z$263, 0)), ""), 'Training &amp; Accreditation Items'!$B$11:$B$263, 0)), "")="", "None", IFERROR(INDEX('Training &amp; Accreditation Items'!$F$11:$F$263, MATCH(IFERROR(INDEX($C$11:$C$263, MATCH($AH1303, $Z$11:$Z$263, 0)), ""), 'Training &amp; Accreditation Items'!$B$11:$B$263, 0)), "")))</f>
        <v/>
      </c>
      <c r="AO1303" s="28" t="str">
        <f t="shared" si="145"/>
        <v/>
      </c>
      <c r="AQ1303" s="106" t="str">
        <f t="shared" si="143"/>
        <v/>
      </c>
      <c r="AR1303" s="109" t="str">
        <f t="shared" si="146"/>
        <v/>
      </c>
      <c r="AT1303" s="134"/>
      <c r="AU1303" s="135"/>
      <c r="AV1303" s="135"/>
      <c r="AW1303" s="115"/>
    </row>
    <row r="1304" spans="34:49" ht="15" hidden="1" customHeight="1" x14ac:dyDescent="0.25">
      <c r="AH1304" s="28">
        <v>29</v>
      </c>
      <c r="AJ1304" s="101" t="str">
        <f t="shared" si="142"/>
        <v/>
      </c>
      <c r="AL1304" s="101" t="str">
        <f t="shared" si="144"/>
        <v/>
      </c>
      <c r="AM1304" s="28" t="str">
        <f>IF($AL1304="", "", IF(IFERROR(INDEX('Training &amp; Accreditation Items'!$F$11:$F$263, MATCH(IFERROR(INDEX($C$11:$C$263, MATCH($AH1304, $Z$11:$Z$263, 0)), ""), 'Training &amp; Accreditation Items'!$B$11:$B$263, 0)), "")="", "None", IFERROR(INDEX('Training &amp; Accreditation Items'!$F$11:$F$263, MATCH(IFERROR(INDEX($C$11:$C$263, MATCH($AH1304, $Z$11:$Z$263, 0)), ""), 'Training &amp; Accreditation Items'!$B$11:$B$263, 0)), "")))</f>
        <v/>
      </c>
      <c r="AO1304" s="28" t="str">
        <f t="shared" si="145"/>
        <v/>
      </c>
      <c r="AQ1304" s="106" t="str">
        <f t="shared" si="143"/>
        <v/>
      </c>
      <c r="AR1304" s="109" t="str">
        <f t="shared" si="146"/>
        <v/>
      </c>
      <c r="AT1304" s="134"/>
      <c r="AU1304" s="135"/>
      <c r="AV1304" s="135"/>
      <c r="AW1304" s="115"/>
    </row>
    <row r="1305" spans="34:49" ht="15" hidden="1" customHeight="1" x14ac:dyDescent="0.25">
      <c r="AH1305" s="28">
        <v>30</v>
      </c>
      <c r="AJ1305" s="101" t="str">
        <f t="shared" si="142"/>
        <v/>
      </c>
      <c r="AL1305" s="101" t="str">
        <f t="shared" si="144"/>
        <v/>
      </c>
      <c r="AM1305" s="28" t="str">
        <f>IF($AL1305="", "", IF(IFERROR(INDEX('Training &amp; Accreditation Items'!$F$11:$F$263, MATCH(IFERROR(INDEX($C$11:$C$263, MATCH($AH1305, $Z$11:$Z$263, 0)), ""), 'Training &amp; Accreditation Items'!$B$11:$B$263, 0)), "")="", "None", IFERROR(INDEX('Training &amp; Accreditation Items'!$F$11:$F$263, MATCH(IFERROR(INDEX($C$11:$C$263, MATCH($AH1305, $Z$11:$Z$263, 0)), ""), 'Training &amp; Accreditation Items'!$B$11:$B$263, 0)), "")))</f>
        <v/>
      </c>
      <c r="AO1305" s="28" t="str">
        <f t="shared" si="145"/>
        <v/>
      </c>
      <c r="AQ1305" s="106" t="str">
        <f t="shared" si="143"/>
        <v/>
      </c>
      <c r="AR1305" s="109" t="str">
        <f t="shared" si="146"/>
        <v/>
      </c>
      <c r="AT1305" s="134"/>
      <c r="AU1305" s="135"/>
      <c r="AV1305" s="135"/>
      <c r="AW1305" s="115"/>
    </row>
    <row r="1306" spans="34:49" ht="15" hidden="1" customHeight="1" x14ac:dyDescent="0.25">
      <c r="AH1306" s="28">
        <v>31</v>
      </c>
      <c r="AJ1306" s="101" t="str">
        <f t="shared" si="142"/>
        <v/>
      </c>
      <c r="AL1306" s="101" t="str">
        <f t="shared" si="144"/>
        <v/>
      </c>
      <c r="AM1306" s="28" t="str">
        <f>IF($AL1306="", "", IF(IFERROR(INDEX('Training &amp; Accreditation Items'!$F$11:$F$263, MATCH(IFERROR(INDEX($C$11:$C$263, MATCH($AH1306, $Z$11:$Z$263, 0)), ""), 'Training &amp; Accreditation Items'!$B$11:$B$263, 0)), "")="", "None", IFERROR(INDEX('Training &amp; Accreditation Items'!$F$11:$F$263, MATCH(IFERROR(INDEX($C$11:$C$263, MATCH($AH1306, $Z$11:$Z$263, 0)), ""), 'Training &amp; Accreditation Items'!$B$11:$B$263, 0)), "")))</f>
        <v/>
      </c>
      <c r="AO1306" s="28" t="str">
        <f t="shared" si="145"/>
        <v/>
      </c>
      <c r="AQ1306" s="106" t="str">
        <f t="shared" si="143"/>
        <v/>
      </c>
      <c r="AR1306" s="109" t="str">
        <f t="shared" si="146"/>
        <v/>
      </c>
      <c r="AT1306" s="134"/>
      <c r="AU1306" s="135"/>
      <c r="AV1306" s="135"/>
      <c r="AW1306" s="115"/>
    </row>
    <row r="1307" spans="34:49" ht="15" hidden="1" customHeight="1" x14ac:dyDescent="0.25">
      <c r="AH1307" s="28">
        <v>32</v>
      </c>
      <c r="AJ1307" s="101" t="str">
        <f t="shared" si="142"/>
        <v/>
      </c>
      <c r="AL1307" s="101" t="str">
        <f t="shared" si="144"/>
        <v/>
      </c>
      <c r="AM1307" s="28" t="str">
        <f>IF($AL1307="", "", IF(IFERROR(INDEX('Training &amp; Accreditation Items'!$F$11:$F$263, MATCH(IFERROR(INDEX($C$11:$C$263, MATCH($AH1307, $Z$11:$Z$263, 0)), ""), 'Training &amp; Accreditation Items'!$B$11:$B$263, 0)), "")="", "None", IFERROR(INDEX('Training &amp; Accreditation Items'!$F$11:$F$263, MATCH(IFERROR(INDEX($C$11:$C$263, MATCH($AH1307, $Z$11:$Z$263, 0)), ""), 'Training &amp; Accreditation Items'!$B$11:$B$263, 0)), "")))</f>
        <v/>
      </c>
      <c r="AO1307" s="28" t="str">
        <f t="shared" si="145"/>
        <v/>
      </c>
      <c r="AQ1307" s="106" t="str">
        <f t="shared" si="143"/>
        <v/>
      </c>
      <c r="AR1307" s="109" t="str">
        <f t="shared" si="146"/>
        <v/>
      </c>
      <c r="AT1307" s="134"/>
      <c r="AU1307" s="135"/>
      <c r="AV1307" s="135"/>
      <c r="AW1307" s="115"/>
    </row>
    <row r="1308" spans="34:49" ht="15" hidden="1" customHeight="1" x14ac:dyDescent="0.25">
      <c r="AH1308" s="28">
        <v>33</v>
      </c>
      <c r="AJ1308" s="101" t="str">
        <f t="shared" si="142"/>
        <v/>
      </c>
      <c r="AL1308" s="101" t="str">
        <f t="shared" si="144"/>
        <v/>
      </c>
      <c r="AM1308" s="28" t="str">
        <f>IF($AL1308="", "", IF(IFERROR(INDEX('Training &amp; Accreditation Items'!$F$11:$F$263, MATCH(IFERROR(INDEX($C$11:$C$263, MATCH($AH1308, $Z$11:$Z$263, 0)), ""), 'Training &amp; Accreditation Items'!$B$11:$B$263, 0)), "")="", "None", IFERROR(INDEX('Training &amp; Accreditation Items'!$F$11:$F$263, MATCH(IFERROR(INDEX($C$11:$C$263, MATCH($AH1308, $Z$11:$Z$263, 0)), ""), 'Training &amp; Accreditation Items'!$B$11:$B$263, 0)), "")))</f>
        <v/>
      </c>
      <c r="AO1308" s="28" t="str">
        <f t="shared" si="145"/>
        <v/>
      </c>
      <c r="AQ1308" s="106" t="str">
        <f t="shared" si="143"/>
        <v/>
      </c>
      <c r="AR1308" s="109" t="str">
        <f t="shared" si="146"/>
        <v/>
      </c>
      <c r="AT1308" s="134"/>
      <c r="AU1308" s="135"/>
      <c r="AV1308" s="135"/>
      <c r="AW1308" s="115"/>
    </row>
    <row r="1309" spans="34:49" ht="15" hidden="1" customHeight="1" x14ac:dyDescent="0.25">
      <c r="AH1309" s="28">
        <v>34</v>
      </c>
      <c r="AJ1309" s="101" t="str">
        <f t="shared" si="142"/>
        <v/>
      </c>
      <c r="AL1309" s="101" t="str">
        <f t="shared" si="144"/>
        <v/>
      </c>
      <c r="AM1309" s="28" t="str">
        <f>IF($AL1309="", "", IF(IFERROR(INDEX('Training &amp; Accreditation Items'!$F$11:$F$263, MATCH(IFERROR(INDEX($C$11:$C$263, MATCH($AH1309, $Z$11:$Z$263, 0)), ""), 'Training &amp; Accreditation Items'!$B$11:$B$263, 0)), "")="", "None", IFERROR(INDEX('Training &amp; Accreditation Items'!$F$11:$F$263, MATCH(IFERROR(INDEX($C$11:$C$263, MATCH($AH1309, $Z$11:$Z$263, 0)), ""), 'Training &amp; Accreditation Items'!$B$11:$B$263, 0)), "")))</f>
        <v/>
      </c>
      <c r="AO1309" s="28" t="str">
        <f t="shared" si="145"/>
        <v/>
      </c>
      <c r="AQ1309" s="106" t="str">
        <f t="shared" si="143"/>
        <v/>
      </c>
      <c r="AR1309" s="109" t="str">
        <f t="shared" si="146"/>
        <v/>
      </c>
      <c r="AT1309" s="134"/>
      <c r="AU1309" s="135"/>
      <c r="AV1309" s="135"/>
      <c r="AW1309" s="115"/>
    </row>
    <row r="1310" spans="34:49" ht="15" hidden="1" customHeight="1" x14ac:dyDescent="0.25">
      <c r="AH1310" s="28">
        <v>35</v>
      </c>
      <c r="AJ1310" s="101" t="str">
        <f t="shared" si="142"/>
        <v/>
      </c>
      <c r="AL1310" s="101" t="str">
        <f t="shared" si="144"/>
        <v/>
      </c>
      <c r="AM1310" s="28" t="str">
        <f>IF($AL1310="", "", IF(IFERROR(INDEX('Training &amp; Accreditation Items'!$F$11:$F$263, MATCH(IFERROR(INDEX($C$11:$C$263, MATCH($AH1310, $Z$11:$Z$263, 0)), ""), 'Training &amp; Accreditation Items'!$B$11:$B$263, 0)), "")="", "None", IFERROR(INDEX('Training &amp; Accreditation Items'!$F$11:$F$263, MATCH(IFERROR(INDEX($C$11:$C$263, MATCH($AH1310, $Z$11:$Z$263, 0)), ""), 'Training &amp; Accreditation Items'!$B$11:$B$263, 0)), "")))</f>
        <v/>
      </c>
      <c r="AO1310" s="28" t="str">
        <f t="shared" si="145"/>
        <v/>
      </c>
      <c r="AQ1310" s="106" t="str">
        <f t="shared" si="143"/>
        <v/>
      </c>
      <c r="AR1310" s="109" t="str">
        <f t="shared" si="146"/>
        <v/>
      </c>
      <c r="AT1310" s="134"/>
      <c r="AU1310" s="135"/>
      <c r="AV1310" s="135"/>
      <c r="AW1310" s="115"/>
    </row>
    <row r="1311" spans="34:49" ht="15" hidden="1" customHeight="1" x14ac:dyDescent="0.25">
      <c r="AH1311" s="28">
        <v>36</v>
      </c>
      <c r="AJ1311" s="101" t="str">
        <f t="shared" si="142"/>
        <v/>
      </c>
      <c r="AL1311" s="101" t="str">
        <f t="shared" si="144"/>
        <v/>
      </c>
      <c r="AM1311" s="28" t="str">
        <f>IF($AL1311="", "", IF(IFERROR(INDEX('Training &amp; Accreditation Items'!$F$11:$F$263, MATCH(IFERROR(INDEX($C$11:$C$263, MATCH($AH1311, $Z$11:$Z$263, 0)), ""), 'Training &amp; Accreditation Items'!$B$11:$B$263, 0)), "")="", "None", IFERROR(INDEX('Training &amp; Accreditation Items'!$F$11:$F$263, MATCH(IFERROR(INDEX($C$11:$C$263, MATCH($AH1311, $Z$11:$Z$263, 0)), ""), 'Training &amp; Accreditation Items'!$B$11:$B$263, 0)), "")))</f>
        <v/>
      </c>
      <c r="AO1311" s="28" t="str">
        <f t="shared" si="145"/>
        <v/>
      </c>
      <c r="AQ1311" s="106" t="str">
        <f t="shared" si="143"/>
        <v/>
      </c>
      <c r="AR1311" s="109" t="str">
        <f t="shared" si="146"/>
        <v/>
      </c>
      <c r="AT1311" s="134"/>
      <c r="AU1311" s="135"/>
      <c r="AV1311" s="135"/>
      <c r="AW1311" s="115"/>
    </row>
    <row r="1312" spans="34:49" ht="15" hidden="1" customHeight="1" x14ac:dyDescent="0.25">
      <c r="AH1312" s="28">
        <v>37</v>
      </c>
      <c r="AJ1312" s="101" t="str">
        <f t="shared" si="142"/>
        <v/>
      </c>
      <c r="AL1312" s="101" t="str">
        <f t="shared" si="144"/>
        <v/>
      </c>
      <c r="AM1312" s="28" t="str">
        <f>IF($AL1312="", "", IF(IFERROR(INDEX('Training &amp; Accreditation Items'!$F$11:$F$263, MATCH(IFERROR(INDEX($C$11:$C$263, MATCH($AH1312, $Z$11:$Z$263, 0)), ""), 'Training &amp; Accreditation Items'!$B$11:$B$263, 0)), "")="", "None", IFERROR(INDEX('Training &amp; Accreditation Items'!$F$11:$F$263, MATCH(IFERROR(INDEX($C$11:$C$263, MATCH($AH1312, $Z$11:$Z$263, 0)), ""), 'Training &amp; Accreditation Items'!$B$11:$B$263, 0)), "")))</f>
        <v/>
      </c>
      <c r="AO1312" s="28" t="str">
        <f t="shared" si="145"/>
        <v/>
      </c>
      <c r="AQ1312" s="106" t="str">
        <f t="shared" si="143"/>
        <v/>
      </c>
      <c r="AR1312" s="109" t="str">
        <f t="shared" si="146"/>
        <v/>
      </c>
      <c r="AT1312" s="134"/>
      <c r="AU1312" s="135"/>
      <c r="AV1312" s="135"/>
      <c r="AW1312" s="115"/>
    </row>
    <row r="1313" spans="34:49" ht="15" hidden="1" customHeight="1" x14ac:dyDescent="0.25">
      <c r="AH1313" s="28">
        <v>38</v>
      </c>
      <c r="AJ1313" s="101" t="str">
        <f t="shared" si="142"/>
        <v/>
      </c>
      <c r="AL1313" s="101" t="str">
        <f t="shared" si="144"/>
        <v/>
      </c>
      <c r="AM1313" s="28" t="str">
        <f>IF($AL1313="", "", IF(IFERROR(INDEX('Training &amp; Accreditation Items'!$F$11:$F$263, MATCH(IFERROR(INDEX($C$11:$C$263, MATCH($AH1313, $Z$11:$Z$263, 0)), ""), 'Training &amp; Accreditation Items'!$B$11:$B$263, 0)), "")="", "None", IFERROR(INDEX('Training &amp; Accreditation Items'!$F$11:$F$263, MATCH(IFERROR(INDEX($C$11:$C$263, MATCH($AH1313, $Z$11:$Z$263, 0)), ""), 'Training &amp; Accreditation Items'!$B$11:$B$263, 0)), "")))</f>
        <v/>
      </c>
      <c r="AO1313" s="28" t="str">
        <f t="shared" si="145"/>
        <v/>
      </c>
      <c r="AQ1313" s="106" t="str">
        <f t="shared" si="143"/>
        <v/>
      </c>
      <c r="AR1313" s="109" t="str">
        <f t="shared" si="146"/>
        <v/>
      </c>
      <c r="AT1313" s="134"/>
      <c r="AU1313" s="135"/>
      <c r="AV1313" s="135"/>
      <c r="AW1313" s="115"/>
    </row>
    <row r="1314" spans="34:49" ht="15" hidden="1" customHeight="1" x14ac:dyDescent="0.25">
      <c r="AH1314" s="28">
        <v>39</v>
      </c>
      <c r="AJ1314" s="101" t="str">
        <f t="shared" si="142"/>
        <v/>
      </c>
      <c r="AL1314" s="101" t="str">
        <f t="shared" si="144"/>
        <v/>
      </c>
      <c r="AM1314" s="28" t="str">
        <f>IF($AL1314="", "", IF(IFERROR(INDEX('Training &amp; Accreditation Items'!$F$11:$F$263, MATCH(IFERROR(INDEX($C$11:$C$263, MATCH($AH1314, $Z$11:$Z$263, 0)), ""), 'Training &amp; Accreditation Items'!$B$11:$B$263, 0)), "")="", "None", IFERROR(INDEX('Training &amp; Accreditation Items'!$F$11:$F$263, MATCH(IFERROR(INDEX($C$11:$C$263, MATCH($AH1314, $Z$11:$Z$263, 0)), ""), 'Training &amp; Accreditation Items'!$B$11:$B$263, 0)), "")))</f>
        <v/>
      </c>
      <c r="AO1314" s="28" t="str">
        <f t="shared" si="145"/>
        <v/>
      </c>
      <c r="AQ1314" s="106" t="str">
        <f t="shared" si="143"/>
        <v/>
      </c>
      <c r="AR1314" s="109" t="str">
        <f t="shared" si="146"/>
        <v/>
      </c>
      <c r="AT1314" s="134"/>
      <c r="AU1314" s="135"/>
      <c r="AV1314" s="135"/>
      <c r="AW1314" s="115"/>
    </row>
    <row r="1315" spans="34:49" ht="15" hidden="1" customHeight="1" x14ac:dyDescent="0.25">
      <c r="AH1315" s="28">
        <v>40</v>
      </c>
      <c r="AJ1315" s="101" t="str">
        <f t="shared" si="142"/>
        <v/>
      </c>
      <c r="AL1315" s="101" t="str">
        <f t="shared" si="144"/>
        <v/>
      </c>
      <c r="AM1315" s="28" t="str">
        <f>IF($AL1315="", "", IF(IFERROR(INDEX('Training &amp; Accreditation Items'!$F$11:$F$263, MATCH(IFERROR(INDEX($C$11:$C$263, MATCH($AH1315, $Z$11:$Z$263, 0)), ""), 'Training &amp; Accreditation Items'!$B$11:$B$263, 0)), "")="", "None", IFERROR(INDEX('Training &amp; Accreditation Items'!$F$11:$F$263, MATCH(IFERROR(INDEX($C$11:$C$263, MATCH($AH1315, $Z$11:$Z$263, 0)), ""), 'Training &amp; Accreditation Items'!$B$11:$B$263, 0)), "")))</f>
        <v/>
      </c>
      <c r="AO1315" s="28" t="str">
        <f t="shared" si="145"/>
        <v/>
      </c>
      <c r="AQ1315" s="106" t="str">
        <f t="shared" si="143"/>
        <v/>
      </c>
      <c r="AR1315" s="109" t="str">
        <f t="shared" si="146"/>
        <v/>
      </c>
      <c r="AT1315" s="134"/>
      <c r="AU1315" s="135"/>
      <c r="AV1315" s="135"/>
      <c r="AW1315" s="115"/>
    </row>
    <row r="1316" spans="34:49" ht="15" hidden="1" customHeight="1" x14ac:dyDescent="0.25">
      <c r="AH1316" s="28">
        <v>41</v>
      </c>
      <c r="AJ1316" s="101" t="str">
        <f t="shared" si="142"/>
        <v/>
      </c>
      <c r="AL1316" s="101" t="str">
        <f t="shared" si="144"/>
        <v/>
      </c>
      <c r="AM1316" s="28" t="str">
        <f>IF($AL1316="", "", IF(IFERROR(INDEX('Training &amp; Accreditation Items'!$F$11:$F$263, MATCH(IFERROR(INDEX($C$11:$C$263, MATCH($AH1316, $Z$11:$Z$263, 0)), ""), 'Training &amp; Accreditation Items'!$B$11:$B$263, 0)), "")="", "None", IFERROR(INDEX('Training &amp; Accreditation Items'!$F$11:$F$263, MATCH(IFERROR(INDEX($C$11:$C$263, MATCH($AH1316, $Z$11:$Z$263, 0)), ""), 'Training &amp; Accreditation Items'!$B$11:$B$263, 0)), "")))</f>
        <v/>
      </c>
      <c r="AO1316" s="28" t="str">
        <f t="shared" si="145"/>
        <v/>
      </c>
      <c r="AQ1316" s="106" t="str">
        <f t="shared" si="143"/>
        <v/>
      </c>
      <c r="AR1316" s="109" t="str">
        <f t="shared" si="146"/>
        <v/>
      </c>
      <c r="AT1316" s="134"/>
      <c r="AU1316" s="135"/>
      <c r="AV1316" s="135"/>
      <c r="AW1316" s="115"/>
    </row>
    <row r="1317" spans="34:49" ht="15" hidden="1" customHeight="1" x14ac:dyDescent="0.25">
      <c r="AH1317" s="28">
        <v>42</v>
      </c>
      <c r="AJ1317" s="101" t="str">
        <f t="shared" si="142"/>
        <v/>
      </c>
      <c r="AL1317" s="101" t="str">
        <f t="shared" si="144"/>
        <v/>
      </c>
      <c r="AM1317" s="28" t="str">
        <f>IF($AL1317="", "", IF(IFERROR(INDEX('Training &amp; Accreditation Items'!$F$11:$F$263, MATCH(IFERROR(INDEX($C$11:$C$263, MATCH($AH1317, $Z$11:$Z$263, 0)), ""), 'Training &amp; Accreditation Items'!$B$11:$B$263, 0)), "")="", "None", IFERROR(INDEX('Training &amp; Accreditation Items'!$F$11:$F$263, MATCH(IFERROR(INDEX($C$11:$C$263, MATCH($AH1317, $Z$11:$Z$263, 0)), ""), 'Training &amp; Accreditation Items'!$B$11:$B$263, 0)), "")))</f>
        <v/>
      </c>
      <c r="AO1317" s="28" t="str">
        <f t="shared" si="145"/>
        <v/>
      </c>
      <c r="AQ1317" s="106" t="str">
        <f t="shared" si="143"/>
        <v/>
      </c>
      <c r="AR1317" s="109" t="str">
        <f t="shared" si="146"/>
        <v/>
      </c>
      <c r="AT1317" s="134"/>
      <c r="AU1317" s="135"/>
      <c r="AV1317" s="135"/>
      <c r="AW1317" s="115"/>
    </row>
    <row r="1318" spans="34:49" ht="15" hidden="1" customHeight="1" x14ac:dyDescent="0.25">
      <c r="AH1318" s="28">
        <v>43</v>
      </c>
      <c r="AJ1318" s="101" t="str">
        <f t="shared" si="142"/>
        <v/>
      </c>
      <c r="AL1318" s="101" t="str">
        <f t="shared" si="144"/>
        <v/>
      </c>
      <c r="AM1318" s="28" t="str">
        <f>IF($AL1318="", "", IF(IFERROR(INDEX('Training &amp; Accreditation Items'!$F$11:$F$263, MATCH(IFERROR(INDEX($C$11:$C$263, MATCH($AH1318, $Z$11:$Z$263, 0)), ""), 'Training &amp; Accreditation Items'!$B$11:$B$263, 0)), "")="", "None", IFERROR(INDEX('Training &amp; Accreditation Items'!$F$11:$F$263, MATCH(IFERROR(INDEX($C$11:$C$263, MATCH($AH1318, $Z$11:$Z$263, 0)), ""), 'Training &amp; Accreditation Items'!$B$11:$B$263, 0)), "")))</f>
        <v/>
      </c>
      <c r="AO1318" s="28" t="str">
        <f t="shared" si="145"/>
        <v/>
      </c>
      <c r="AQ1318" s="106" t="str">
        <f t="shared" si="143"/>
        <v/>
      </c>
      <c r="AR1318" s="109" t="str">
        <f t="shared" si="146"/>
        <v/>
      </c>
      <c r="AT1318" s="134"/>
      <c r="AU1318" s="135"/>
      <c r="AV1318" s="135"/>
      <c r="AW1318" s="115"/>
    </row>
    <row r="1319" spans="34:49" ht="15" hidden="1" customHeight="1" x14ac:dyDescent="0.25">
      <c r="AH1319" s="28">
        <v>44</v>
      </c>
      <c r="AJ1319" s="101" t="str">
        <f t="shared" si="142"/>
        <v/>
      </c>
      <c r="AL1319" s="101" t="str">
        <f t="shared" si="144"/>
        <v/>
      </c>
      <c r="AM1319" s="28" t="str">
        <f>IF($AL1319="", "", IF(IFERROR(INDEX('Training &amp; Accreditation Items'!$F$11:$F$263, MATCH(IFERROR(INDEX($C$11:$C$263, MATCH($AH1319, $Z$11:$Z$263, 0)), ""), 'Training &amp; Accreditation Items'!$B$11:$B$263, 0)), "")="", "None", IFERROR(INDEX('Training &amp; Accreditation Items'!$F$11:$F$263, MATCH(IFERROR(INDEX($C$11:$C$263, MATCH($AH1319, $Z$11:$Z$263, 0)), ""), 'Training &amp; Accreditation Items'!$B$11:$B$263, 0)), "")))</f>
        <v/>
      </c>
      <c r="AO1319" s="28" t="str">
        <f t="shared" si="145"/>
        <v/>
      </c>
      <c r="AQ1319" s="106" t="str">
        <f t="shared" si="143"/>
        <v/>
      </c>
      <c r="AR1319" s="109" t="str">
        <f t="shared" si="146"/>
        <v/>
      </c>
      <c r="AT1319" s="134"/>
      <c r="AU1319" s="135"/>
      <c r="AV1319" s="135"/>
      <c r="AW1319" s="115"/>
    </row>
    <row r="1320" spans="34:49" ht="15" hidden="1" customHeight="1" x14ac:dyDescent="0.25">
      <c r="AH1320" s="28">
        <v>45</v>
      </c>
      <c r="AJ1320" s="101" t="str">
        <f t="shared" si="142"/>
        <v/>
      </c>
      <c r="AL1320" s="101" t="str">
        <f t="shared" si="144"/>
        <v/>
      </c>
      <c r="AM1320" s="28" t="str">
        <f>IF($AL1320="", "", IF(IFERROR(INDEX('Training &amp; Accreditation Items'!$F$11:$F$263, MATCH(IFERROR(INDEX($C$11:$C$263, MATCH($AH1320, $Z$11:$Z$263, 0)), ""), 'Training &amp; Accreditation Items'!$B$11:$B$263, 0)), "")="", "None", IFERROR(INDEX('Training &amp; Accreditation Items'!$F$11:$F$263, MATCH(IFERROR(INDEX($C$11:$C$263, MATCH($AH1320, $Z$11:$Z$263, 0)), ""), 'Training &amp; Accreditation Items'!$B$11:$B$263, 0)), "")))</f>
        <v/>
      </c>
      <c r="AO1320" s="28" t="str">
        <f t="shared" si="145"/>
        <v/>
      </c>
      <c r="AQ1320" s="106" t="str">
        <f t="shared" si="143"/>
        <v/>
      </c>
      <c r="AR1320" s="109" t="str">
        <f t="shared" si="146"/>
        <v/>
      </c>
      <c r="AT1320" s="134"/>
      <c r="AU1320" s="135"/>
      <c r="AV1320" s="135"/>
      <c r="AW1320" s="115"/>
    </row>
    <row r="1321" spans="34:49" ht="15" hidden="1" customHeight="1" x14ac:dyDescent="0.25">
      <c r="AH1321" s="28">
        <v>46</v>
      </c>
      <c r="AJ1321" s="101" t="str">
        <f t="shared" si="142"/>
        <v/>
      </c>
      <c r="AL1321" s="101" t="str">
        <f t="shared" si="144"/>
        <v/>
      </c>
      <c r="AM1321" s="28" t="str">
        <f>IF($AL1321="", "", IF(IFERROR(INDEX('Training &amp; Accreditation Items'!$F$11:$F$263, MATCH(IFERROR(INDEX($C$11:$C$263, MATCH($AH1321, $Z$11:$Z$263, 0)), ""), 'Training &amp; Accreditation Items'!$B$11:$B$263, 0)), "")="", "None", IFERROR(INDEX('Training &amp; Accreditation Items'!$F$11:$F$263, MATCH(IFERROR(INDEX($C$11:$C$263, MATCH($AH1321, $Z$11:$Z$263, 0)), ""), 'Training &amp; Accreditation Items'!$B$11:$B$263, 0)), "")))</f>
        <v/>
      </c>
      <c r="AO1321" s="28" t="str">
        <f t="shared" si="145"/>
        <v/>
      </c>
      <c r="AQ1321" s="106" t="str">
        <f t="shared" si="143"/>
        <v/>
      </c>
      <c r="AR1321" s="109" t="str">
        <f t="shared" si="146"/>
        <v/>
      </c>
      <c r="AT1321" s="134"/>
      <c r="AU1321" s="135"/>
      <c r="AV1321" s="135"/>
      <c r="AW1321" s="115"/>
    </row>
    <row r="1322" spans="34:49" ht="15" hidden="1" customHeight="1" x14ac:dyDescent="0.25">
      <c r="AH1322" s="28">
        <v>47</v>
      </c>
      <c r="AJ1322" s="101" t="str">
        <f t="shared" si="142"/>
        <v/>
      </c>
      <c r="AL1322" s="101" t="str">
        <f t="shared" si="144"/>
        <v/>
      </c>
      <c r="AM1322" s="28" t="str">
        <f>IF($AL1322="", "", IF(IFERROR(INDEX('Training &amp; Accreditation Items'!$F$11:$F$263, MATCH(IFERROR(INDEX($C$11:$C$263, MATCH($AH1322, $Z$11:$Z$263, 0)), ""), 'Training &amp; Accreditation Items'!$B$11:$B$263, 0)), "")="", "None", IFERROR(INDEX('Training &amp; Accreditation Items'!$F$11:$F$263, MATCH(IFERROR(INDEX($C$11:$C$263, MATCH($AH1322, $Z$11:$Z$263, 0)), ""), 'Training &amp; Accreditation Items'!$B$11:$B$263, 0)), "")))</f>
        <v/>
      </c>
      <c r="AO1322" s="28" t="str">
        <f t="shared" si="145"/>
        <v/>
      </c>
      <c r="AQ1322" s="106" t="str">
        <f t="shared" si="143"/>
        <v/>
      </c>
      <c r="AR1322" s="109" t="str">
        <f t="shared" si="146"/>
        <v/>
      </c>
      <c r="AT1322" s="134"/>
      <c r="AU1322" s="135"/>
      <c r="AV1322" s="135"/>
      <c r="AW1322" s="115"/>
    </row>
    <row r="1323" spans="34:49" ht="15" hidden="1" customHeight="1" x14ac:dyDescent="0.25">
      <c r="AH1323" s="28">
        <v>48</v>
      </c>
      <c r="AJ1323" s="101" t="str">
        <f t="shared" si="142"/>
        <v/>
      </c>
      <c r="AL1323" s="101" t="str">
        <f t="shared" si="144"/>
        <v/>
      </c>
      <c r="AM1323" s="28" t="str">
        <f>IF($AL1323="", "", IF(IFERROR(INDEX('Training &amp; Accreditation Items'!$F$11:$F$263, MATCH(IFERROR(INDEX($C$11:$C$263, MATCH($AH1323, $Z$11:$Z$263, 0)), ""), 'Training &amp; Accreditation Items'!$B$11:$B$263, 0)), "")="", "None", IFERROR(INDEX('Training &amp; Accreditation Items'!$F$11:$F$263, MATCH(IFERROR(INDEX($C$11:$C$263, MATCH($AH1323, $Z$11:$Z$263, 0)), ""), 'Training &amp; Accreditation Items'!$B$11:$B$263, 0)), "")))</f>
        <v/>
      </c>
      <c r="AO1323" s="28" t="str">
        <f t="shared" si="145"/>
        <v/>
      </c>
      <c r="AQ1323" s="106" t="str">
        <f t="shared" si="143"/>
        <v/>
      </c>
      <c r="AR1323" s="109" t="str">
        <f t="shared" si="146"/>
        <v/>
      </c>
      <c r="AT1323" s="134"/>
      <c r="AU1323" s="135"/>
      <c r="AV1323" s="135"/>
      <c r="AW1323" s="115"/>
    </row>
    <row r="1324" spans="34:49" ht="15" hidden="1" customHeight="1" x14ac:dyDescent="0.25">
      <c r="AH1324" s="28">
        <v>49</v>
      </c>
      <c r="AJ1324" s="101" t="str">
        <f t="shared" si="142"/>
        <v/>
      </c>
      <c r="AL1324" s="101" t="str">
        <f t="shared" si="144"/>
        <v/>
      </c>
      <c r="AM1324" s="28" t="str">
        <f>IF($AL1324="", "", IF(IFERROR(INDEX('Training &amp; Accreditation Items'!$F$11:$F$263, MATCH(IFERROR(INDEX($C$11:$C$263, MATCH($AH1324, $Z$11:$Z$263, 0)), ""), 'Training &amp; Accreditation Items'!$B$11:$B$263, 0)), "")="", "None", IFERROR(INDEX('Training &amp; Accreditation Items'!$F$11:$F$263, MATCH(IFERROR(INDEX($C$11:$C$263, MATCH($AH1324, $Z$11:$Z$263, 0)), ""), 'Training &amp; Accreditation Items'!$B$11:$B$263, 0)), "")))</f>
        <v/>
      </c>
      <c r="AO1324" s="28" t="str">
        <f t="shared" si="145"/>
        <v/>
      </c>
      <c r="AQ1324" s="106" t="str">
        <f t="shared" si="143"/>
        <v/>
      </c>
      <c r="AR1324" s="109" t="str">
        <f t="shared" si="146"/>
        <v/>
      </c>
      <c r="AT1324" s="134"/>
      <c r="AU1324" s="135"/>
      <c r="AV1324" s="135"/>
      <c r="AW1324" s="115"/>
    </row>
    <row r="1325" spans="34:49" ht="15" hidden="1" customHeight="1" x14ac:dyDescent="0.25">
      <c r="AH1325" s="28">
        <v>50</v>
      </c>
      <c r="AJ1325" s="101" t="str">
        <f t="shared" si="142"/>
        <v/>
      </c>
      <c r="AL1325" s="101" t="str">
        <f t="shared" si="144"/>
        <v/>
      </c>
      <c r="AM1325" s="28" t="str">
        <f>IF($AL1325="", "", IF(IFERROR(INDEX('Training &amp; Accreditation Items'!$F$11:$F$263, MATCH(IFERROR(INDEX($C$11:$C$263, MATCH($AH1325, $Z$11:$Z$263, 0)), ""), 'Training &amp; Accreditation Items'!$B$11:$B$263, 0)), "")="", "None", IFERROR(INDEX('Training &amp; Accreditation Items'!$F$11:$F$263, MATCH(IFERROR(INDEX($C$11:$C$263, MATCH($AH1325, $Z$11:$Z$263, 0)), ""), 'Training &amp; Accreditation Items'!$B$11:$B$263, 0)), "")))</f>
        <v/>
      </c>
      <c r="AO1325" s="28" t="str">
        <f t="shared" si="145"/>
        <v/>
      </c>
      <c r="AQ1325" s="106" t="str">
        <f t="shared" si="143"/>
        <v/>
      </c>
      <c r="AR1325" s="109" t="str">
        <f t="shared" si="146"/>
        <v/>
      </c>
      <c r="AT1325" s="134"/>
      <c r="AU1325" s="135"/>
      <c r="AV1325" s="135"/>
      <c r="AW1325" s="115"/>
    </row>
    <row r="1326" spans="34:49" ht="15" hidden="1" customHeight="1" x14ac:dyDescent="0.25">
      <c r="AH1326" s="28">
        <v>51</v>
      </c>
      <c r="AJ1326" s="101" t="str">
        <f t="shared" si="142"/>
        <v/>
      </c>
      <c r="AL1326" s="101" t="str">
        <f t="shared" si="144"/>
        <v/>
      </c>
      <c r="AM1326" s="28" t="str">
        <f>IF($AL1326="", "", IF(IFERROR(INDEX('Training &amp; Accreditation Items'!$F$11:$F$263, MATCH(IFERROR(INDEX($C$11:$C$263, MATCH($AH1326, $Z$11:$Z$263, 0)), ""), 'Training &amp; Accreditation Items'!$B$11:$B$263, 0)), "")="", "None", IFERROR(INDEX('Training &amp; Accreditation Items'!$F$11:$F$263, MATCH(IFERROR(INDEX($C$11:$C$263, MATCH($AH1326, $Z$11:$Z$263, 0)), ""), 'Training &amp; Accreditation Items'!$B$11:$B$263, 0)), "")))</f>
        <v/>
      </c>
      <c r="AO1326" s="28" t="str">
        <f t="shared" si="145"/>
        <v/>
      </c>
      <c r="AQ1326" s="106" t="str">
        <f t="shared" si="143"/>
        <v/>
      </c>
      <c r="AR1326" s="109" t="str">
        <f t="shared" si="146"/>
        <v/>
      </c>
      <c r="AT1326" s="134"/>
      <c r="AU1326" s="135"/>
      <c r="AV1326" s="135"/>
      <c r="AW1326" s="115"/>
    </row>
    <row r="1327" spans="34:49" ht="15" hidden="1" customHeight="1" x14ac:dyDescent="0.25">
      <c r="AH1327" s="28">
        <v>52</v>
      </c>
      <c r="AJ1327" s="101" t="str">
        <f t="shared" si="142"/>
        <v/>
      </c>
      <c r="AL1327" s="101" t="str">
        <f t="shared" si="144"/>
        <v/>
      </c>
      <c r="AM1327" s="28" t="str">
        <f>IF($AL1327="", "", IF(IFERROR(INDEX('Training &amp; Accreditation Items'!$F$11:$F$263, MATCH(IFERROR(INDEX($C$11:$C$263, MATCH($AH1327, $Z$11:$Z$263, 0)), ""), 'Training &amp; Accreditation Items'!$B$11:$B$263, 0)), "")="", "None", IFERROR(INDEX('Training &amp; Accreditation Items'!$F$11:$F$263, MATCH(IFERROR(INDEX($C$11:$C$263, MATCH($AH1327, $Z$11:$Z$263, 0)), ""), 'Training &amp; Accreditation Items'!$B$11:$B$263, 0)), "")))</f>
        <v/>
      </c>
      <c r="AO1327" s="28" t="str">
        <f t="shared" si="145"/>
        <v/>
      </c>
      <c r="AQ1327" s="106" t="str">
        <f t="shared" si="143"/>
        <v/>
      </c>
      <c r="AR1327" s="109" t="str">
        <f t="shared" si="146"/>
        <v/>
      </c>
      <c r="AT1327" s="134"/>
      <c r="AU1327" s="135"/>
      <c r="AV1327" s="135"/>
      <c r="AW1327" s="115"/>
    </row>
    <row r="1328" spans="34:49" ht="15" hidden="1" customHeight="1" x14ac:dyDescent="0.25">
      <c r="AH1328" s="28">
        <v>53</v>
      </c>
      <c r="AJ1328" s="101" t="str">
        <f t="shared" si="142"/>
        <v/>
      </c>
      <c r="AL1328" s="101" t="str">
        <f t="shared" si="144"/>
        <v/>
      </c>
      <c r="AM1328" s="28" t="str">
        <f>IF($AL1328="", "", IF(IFERROR(INDEX('Training &amp; Accreditation Items'!$F$11:$F$263, MATCH(IFERROR(INDEX($C$11:$C$263, MATCH($AH1328, $Z$11:$Z$263, 0)), ""), 'Training &amp; Accreditation Items'!$B$11:$B$263, 0)), "")="", "None", IFERROR(INDEX('Training &amp; Accreditation Items'!$F$11:$F$263, MATCH(IFERROR(INDEX($C$11:$C$263, MATCH($AH1328, $Z$11:$Z$263, 0)), ""), 'Training &amp; Accreditation Items'!$B$11:$B$263, 0)), "")))</f>
        <v/>
      </c>
      <c r="AO1328" s="28" t="str">
        <f t="shared" si="145"/>
        <v/>
      </c>
      <c r="AQ1328" s="106" t="str">
        <f t="shared" si="143"/>
        <v/>
      </c>
      <c r="AR1328" s="109" t="str">
        <f t="shared" si="146"/>
        <v/>
      </c>
      <c r="AT1328" s="134"/>
      <c r="AU1328" s="135"/>
      <c r="AV1328" s="135"/>
      <c r="AW1328" s="115"/>
    </row>
    <row r="1329" spans="34:49" ht="15" hidden="1" customHeight="1" x14ac:dyDescent="0.25">
      <c r="AH1329" s="28">
        <v>54</v>
      </c>
      <c r="AJ1329" s="101" t="str">
        <f t="shared" si="142"/>
        <v/>
      </c>
      <c r="AL1329" s="101" t="str">
        <f t="shared" si="144"/>
        <v/>
      </c>
      <c r="AM1329" s="28" t="str">
        <f>IF($AL1329="", "", IF(IFERROR(INDEX('Training &amp; Accreditation Items'!$F$11:$F$263, MATCH(IFERROR(INDEX($C$11:$C$263, MATCH($AH1329, $Z$11:$Z$263, 0)), ""), 'Training &amp; Accreditation Items'!$B$11:$B$263, 0)), "")="", "None", IFERROR(INDEX('Training &amp; Accreditation Items'!$F$11:$F$263, MATCH(IFERROR(INDEX($C$11:$C$263, MATCH($AH1329, $Z$11:$Z$263, 0)), ""), 'Training &amp; Accreditation Items'!$B$11:$B$263, 0)), "")))</f>
        <v/>
      </c>
      <c r="AO1329" s="28" t="str">
        <f t="shared" si="145"/>
        <v/>
      </c>
      <c r="AQ1329" s="106" t="str">
        <f t="shared" si="143"/>
        <v/>
      </c>
      <c r="AR1329" s="109" t="str">
        <f t="shared" si="146"/>
        <v/>
      </c>
      <c r="AT1329" s="134"/>
      <c r="AU1329" s="135"/>
      <c r="AV1329" s="135"/>
      <c r="AW1329" s="115"/>
    </row>
    <row r="1330" spans="34:49" ht="15" hidden="1" customHeight="1" x14ac:dyDescent="0.25">
      <c r="AH1330" s="28">
        <v>55</v>
      </c>
      <c r="AJ1330" s="101" t="str">
        <f t="shared" si="142"/>
        <v/>
      </c>
      <c r="AL1330" s="101" t="str">
        <f t="shared" si="144"/>
        <v/>
      </c>
      <c r="AM1330" s="28" t="str">
        <f>IF($AL1330="", "", IF(IFERROR(INDEX('Training &amp; Accreditation Items'!$F$11:$F$263, MATCH(IFERROR(INDEX($C$11:$C$263, MATCH($AH1330, $Z$11:$Z$263, 0)), ""), 'Training &amp; Accreditation Items'!$B$11:$B$263, 0)), "")="", "None", IFERROR(INDEX('Training &amp; Accreditation Items'!$F$11:$F$263, MATCH(IFERROR(INDEX($C$11:$C$263, MATCH($AH1330, $Z$11:$Z$263, 0)), ""), 'Training &amp; Accreditation Items'!$B$11:$B$263, 0)), "")))</f>
        <v/>
      </c>
      <c r="AO1330" s="28" t="str">
        <f t="shared" si="145"/>
        <v/>
      </c>
      <c r="AQ1330" s="106" t="str">
        <f t="shared" si="143"/>
        <v/>
      </c>
      <c r="AR1330" s="109" t="str">
        <f t="shared" si="146"/>
        <v/>
      </c>
      <c r="AT1330" s="134"/>
      <c r="AU1330" s="135"/>
      <c r="AV1330" s="135"/>
      <c r="AW1330" s="115"/>
    </row>
    <row r="1331" spans="34:49" ht="15" hidden="1" customHeight="1" x14ac:dyDescent="0.25">
      <c r="AH1331" s="28">
        <v>56</v>
      </c>
      <c r="AJ1331" s="101" t="str">
        <f t="shared" si="142"/>
        <v/>
      </c>
      <c r="AL1331" s="101" t="str">
        <f t="shared" si="144"/>
        <v/>
      </c>
      <c r="AM1331" s="28" t="str">
        <f>IF($AL1331="", "", IF(IFERROR(INDEX('Training &amp; Accreditation Items'!$F$11:$F$263, MATCH(IFERROR(INDEX($C$11:$C$263, MATCH($AH1331, $Z$11:$Z$263, 0)), ""), 'Training &amp; Accreditation Items'!$B$11:$B$263, 0)), "")="", "None", IFERROR(INDEX('Training &amp; Accreditation Items'!$F$11:$F$263, MATCH(IFERROR(INDEX($C$11:$C$263, MATCH($AH1331, $Z$11:$Z$263, 0)), ""), 'Training &amp; Accreditation Items'!$B$11:$B$263, 0)), "")))</f>
        <v/>
      </c>
      <c r="AO1331" s="28" t="str">
        <f t="shared" si="145"/>
        <v/>
      </c>
      <c r="AQ1331" s="106" t="str">
        <f t="shared" si="143"/>
        <v/>
      </c>
      <c r="AR1331" s="109" t="str">
        <f t="shared" si="146"/>
        <v/>
      </c>
      <c r="AT1331" s="134"/>
      <c r="AU1331" s="135"/>
      <c r="AV1331" s="135"/>
      <c r="AW1331" s="115"/>
    </row>
    <row r="1332" spans="34:49" ht="15" hidden="1" customHeight="1" x14ac:dyDescent="0.25">
      <c r="AH1332" s="28">
        <v>57</v>
      </c>
      <c r="AJ1332" s="101" t="str">
        <f t="shared" si="142"/>
        <v/>
      </c>
      <c r="AL1332" s="101" t="str">
        <f t="shared" si="144"/>
        <v/>
      </c>
      <c r="AM1332" s="28" t="str">
        <f>IF($AL1332="", "", IF(IFERROR(INDEX('Training &amp; Accreditation Items'!$F$11:$F$263, MATCH(IFERROR(INDEX($C$11:$C$263, MATCH($AH1332, $Z$11:$Z$263, 0)), ""), 'Training &amp; Accreditation Items'!$B$11:$B$263, 0)), "")="", "None", IFERROR(INDEX('Training &amp; Accreditation Items'!$F$11:$F$263, MATCH(IFERROR(INDEX($C$11:$C$263, MATCH($AH1332, $Z$11:$Z$263, 0)), ""), 'Training &amp; Accreditation Items'!$B$11:$B$263, 0)), "")))</f>
        <v/>
      </c>
      <c r="AO1332" s="28" t="str">
        <f t="shared" si="145"/>
        <v/>
      </c>
      <c r="AQ1332" s="106" t="str">
        <f t="shared" si="143"/>
        <v/>
      </c>
      <c r="AR1332" s="109" t="str">
        <f t="shared" si="146"/>
        <v/>
      </c>
      <c r="AT1332" s="134"/>
      <c r="AU1332" s="135"/>
      <c r="AV1332" s="135"/>
      <c r="AW1332" s="115"/>
    </row>
    <row r="1333" spans="34:49" ht="15" hidden="1" customHeight="1" x14ac:dyDescent="0.25">
      <c r="AH1333" s="28">
        <v>58</v>
      </c>
      <c r="AJ1333" s="101" t="str">
        <f t="shared" si="142"/>
        <v/>
      </c>
      <c r="AL1333" s="101" t="str">
        <f t="shared" si="144"/>
        <v/>
      </c>
      <c r="AM1333" s="28" t="str">
        <f>IF($AL1333="", "", IF(IFERROR(INDEX('Training &amp; Accreditation Items'!$F$11:$F$263, MATCH(IFERROR(INDEX($C$11:$C$263, MATCH($AH1333, $Z$11:$Z$263, 0)), ""), 'Training &amp; Accreditation Items'!$B$11:$B$263, 0)), "")="", "None", IFERROR(INDEX('Training &amp; Accreditation Items'!$F$11:$F$263, MATCH(IFERROR(INDEX($C$11:$C$263, MATCH($AH1333, $Z$11:$Z$263, 0)), ""), 'Training &amp; Accreditation Items'!$B$11:$B$263, 0)), "")))</f>
        <v/>
      </c>
      <c r="AO1333" s="28" t="str">
        <f t="shared" si="145"/>
        <v/>
      </c>
      <c r="AQ1333" s="106" t="str">
        <f t="shared" si="143"/>
        <v/>
      </c>
      <c r="AR1333" s="109" t="str">
        <f t="shared" si="146"/>
        <v/>
      </c>
      <c r="AT1333" s="134"/>
      <c r="AU1333" s="135"/>
      <c r="AV1333" s="135"/>
      <c r="AW1333" s="115"/>
    </row>
    <row r="1334" spans="34:49" ht="15" hidden="1" customHeight="1" x14ac:dyDescent="0.25">
      <c r="AH1334" s="28">
        <v>59</v>
      </c>
      <c r="AJ1334" s="101" t="str">
        <f t="shared" si="142"/>
        <v/>
      </c>
      <c r="AL1334" s="101" t="str">
        <f t="shared" si="144"/>
        <v/>
      </c>
      <c r="AM1334" s="28" t="str">
        <f>IF($AL1334="", "", IF(IFERROR(INDEX('Training &amp; Accreditation Items'!$F$11:$F$263, MATCH(IFERROR(INDEX($C$11:$C$263, MATCH($AH1334, $Z$11:$Z$263, 0)), ""), 'Training &amp; Accreditation Items'!$B$11:$B$263, 0)), "")="", "None", IFERROR(INDEX('Training &amp; Accreditation Items'!$F$11:$F$263, MATCH(IFERROR(INDEX($C$11:$C$263, MATCH($AH1334, $Z$11:$Z$263, 0)), ""), 'Training &amp; Accreditation Items'!$B$11:$B$263, 0)), "")))</f>
        <v/>
      </c>
      <c r="AO1334" s="28" t="str">
        <f t="shared" si="145"/>
        <v/>
      </c>
      <c r="AQ1334" s="106" t="str">
        <f t="shared" si="143"/>
        <v/>
      </c>
      <c r="AR1334" s="109" t="str">
        <f t="shared" si="146"/>
        <v/>
      </c>
      <c r="AT1334" s="134"/>
      <c r="AU1334" s="135"/>
      <c r="AV1334" s="135"/>
      <c r="AW1334" s="115"/>
    </row>
    <row r="1335" spans="34:49" ht="15" hidden="1" customHeight="1" x14ac:dyDescent="0.25">
      <c r="AH1335" s="28">
        <v>60</v>
      </c>
      <c r="AJ1335" s="101" t="str">
        <f t="shared" si="142"/>
        <v/>
      </c>
      <c r="AL1335" s="101" t="str">
        <f t="shared" si="144"/>
        <v/>
      </c>
      <c r="AM1335" s="28" t="str">
        <f>IF($AL1335="", "", IF(IFERROR(INDEX('Training &amp; Accreditation Items'!$F$11:$F$263, MATCH(IFERROR(INDEX($C$11:$C$263, MATCH($AH1335, $Z$11:$Z$263, 0)), ""), 'Training &amp; Accreditation Items'!$B$11:$B$263, 0)), "")="", "None", IFERROR(INDEX('Training &amp; Accreditation Items'!$F$11:$F$263, MATCH(IFERROR(INDEX($C$11:$C$263, MATCH($AH1335, $Z$11:$Z$263, 0)), ""), 'Training &amp; Accreditation Items'!$B$11:$B$263, 0)), "")))</f>
        <v/>
      </c>
      <c r="AO1335" s="28" t="str">
        <f t="shared" si="145"/>
        <v/>
      </c>
      <c r="AQ1335" s="106" t="str">
        <f t="shared" si="143"/>
        <v/>
      </c>
      <c r="AR1335" s="109" t="str">
        <f t="shared" si="146"/>
        <v/>
      </c>
      <c r="AT1335" s="134"/>
      <c r="AU1335" s="135"/>
      <c r="AV1335" s="135"/>
      <c r="AW1335" s="115"/>
    </row>
    <row r="1336" spans="34:49" ht="15" hidden="1" customHeight="1" x14ac:dyDescent="0.25">
      <c r="AH1336" s="28">
        <v>61</v>
      </c>
      <c r="AJ1336" s="101" t="str">
        <f t="shared" si="142"/>
        <v/>
      </c>
      <c r="AL1336" s="101" t="str">
        <f t="shared" si="144"/>
        <v/>
      </c>
      <c r="AM1336" s="28" t="str">
        <f>IF($AL1336="", "", IF(IFERROR(INDEX('Training &amp; Accreditation Items'!$F$11:$F$263, MATCH(IFERROR(INDEX($C$11:$C$263, MATCH($AH1336, $Z$11:$Z$263, 0)), ""), 'Training &amp; Accreditation Items'!$B$11:$B$263, 0)), "")="", "None", IFERROR(INDEX('Training &amp; Accreditation Items'!$F$11:$F$263, MATCH(IFERROR(INDEX($C$11:$C$263, MATCH($AH1336, $Z$11:$Z$263, 0)), ""), 'Training &amp; Accreditation Items'!$B$11:$B$263, 0)), "")))</f>
        <v/>
      </c>
      <c r="AO1336" s="28" t="str">
        <f t="shared" si="145"/>
        <v/>
      </c>
      <c r="AQ1336" s="106" t="str">
        <f t="shared" si="143"/>
        <v/>
      </c>
      <c r="AR1336" s="109" t="str">
        <f t="shared" si="146"/>
        <v/>
      </c>
      <c r="AT1336" s="134"/>
      <c r="AU1336" s="135"/>
      <c r="AV1336" s="135"/>
      <c r="AW1336" s="115"/>
    </row>
    <row r="1337" spans="34:49" ht="15" hidden="1" customHeight="1" x14ac:dyDescent="0.25">
      <c r="AH1337" s="28">
        <v>62</v>
      </c>
      <c r="AJ1337" s="101" t="str">
        <f t="shared" si="142"/>
        <v/>
      </c>
      <c r="AL1337" s="101" t="str">
        <f t="shared" si="144"/>
        <v/>
      </c>
      <c r="AM1337" s="28" t="str">
        <f>IF($AL1337="", "", IF(IFERROR(INDEX('Training &amp; Accreditation Items'!$F$11:$F$263, MATCH(IFERROR(INDEX($C$11:$C$263, MATCH($AH1337, $Z$11:$Z$263, 0)), ""), 'Training &amp; Accreditation Items'!$B$11:$B$263, 0)), "")="", "None", IFERROR(INDEX('Training &amp; Accreditation Items'!$F$11:$F$263, MATCH(IFERROR(INDEX($C$11:$C$263, MATCH($AH1337, $Z$11:$Z$263, 0)), ""), 'Training &amp; Accreditation Items'!$B$11:$B$263, 0)), "")))</f>
        <v/>
      </c>
      <c r="AO1337" s="28" t="str">
        <f t="shared" si="145"/>
        <v/>
      </c>
      <c r="AQ1337" s="106" t="str">
        <f t="shared" si="143"/>
        <v/>
      </c>
      <c r="AR1337" s="109" t="str">
        <f t="shared" si="146"/>
        <v/>
      </c>
      <c r="AT1337" s="134"/>
      <c r="AU1337" s="135"/>
      <c r="AV1337" s="135"/>
      <c r="AW1337" s="115"/>
    </row>
    <row r="1338" spans="34:49" ht="15" hidden="1" customHeight="1" x14ac:dyDescent="0.25">
      <c r="AH1338" s="28">
        <v>63</v>
      </c>
      <c r="AJ1338" s="101" t="str">
        <f t="shared" si="142"/>
        <v/>
      </c>
      <c r="AL1338" s="101" t="str">
        <f t="shared" si="144"/>
        <v/>
      </c>
      <c r="AM1338" s="28" t="str">
        <f>IF($AL1338="", "", IF(IFERROR(INDEX('Training &amp; Accreditation Items'!$F$11:$F$263, MATCH(IFERROR(INDEX($C$11:$C$263, MATCH($AH1338, $Z$11:$Z$263, 0)), ""), 'Training &amp; Accreditation Items'!$B$11:$B$263, 0)), "")="", "None", IFERROR(INDEX('Training &amp; Accreditation Items'!$F$11:$F$263, MATCH(IFERROR(INDEX($C$11:$C$263, MATCH($AH1338, $Z$11:$Z$263, 0)), ""), 'Training &amp; Accreditation Items'!$B$11:$B$263, 0)), "")))</f>
        <v/>
      </c>
      <c r="AO1338" s="28" t="str">
        <f t="shared" si="145"/>
        <v/>
      </c>
      <c r="AQ1338" s="106" t="str">
        <f t="shared" si="143"/>
        <v/>
      </c>
      <c r="AR1338" s="109" t="str">
        <f t="shared" si="146"/>
        <v/>
      </c>
      <c r="AT1338" s="134"/>
      <c r="AU1338" s="135"/>
      <c r="AV1338" s="135"/>
      <c r="AW1338" s="115"/>
    </row>
    <row r="1339" spans="34:49" ht="15" hidden="1" customHeight="1" x14ac:dyDescent="0.25">
      <c r="AH1339" s="28">
        <v>64</v>
      </c>
      <c r="AJ1339" s="101" t="str">
        <f t="shared" si="142"/>
        <v/>
      </c>
      <c r="AL1339" s="101" t="str">
        <f t="shared" si="144"/>
        <v/>
      </c>
      <c r="AM1339" s="28" t="str">
        <f>IF($AL1339="", "", IF(IFERROR(INDEX('Training &amp; Accreditation Items'!$F$11:$F$263, MATCH(IFERROR(INDEX($C$11:$C$263, MATCH($AH1339, $Z$11:$Z$263, 0)), ""), 'Training &amp; Accreditation Items'!$B$11:$B$263, 0)), "")="", "None", IFERROR(INDEX('Training &amp; Accreditation Items'!$F$11:$F$263, MATCH(IFERROR(INDEX($C$11:$C$263, MATCH($AH1339, $Z$11:$Z$263, 0)), ""), 'Training &amp; Accreditation Items'!$B$11:$B$263, 0)), "")))</f>
        <v/>
      </c>
      <c r="AO1339" s="28" t="str">
        <f t="shared" si="145"/>
        <v/>
      </c>
      <c r="AQ1339" s="106" t="str">
        <f t="shared" si="143"/>
        <v/>
      </c>
      <c r="AR1339" s="109" t="str">
        <f t="shared" si="146"/>
        <v/>
      </c>
      <c r="AT1339" s="134"/>
      <c r="AU1339" s="135"/>
      <c r="AV1339" s="135"/>
      <c r="AW1339" s="115"/>
    </row>
    <row r="1340" spans="34:49" ht="15" hidden="1" customHeight="1" x14ac:dyDescent="0.25">
      <c r="AH1340" s="28">
        <v>65</v>
      </c>
      <c r="AJ1340" s="101" t="str">
        <f t="shared" ref="AJ1340:AJ1403" si="147">IF(AJ1087="", "", DATE(YEAR($AJ75), MONTH(AJ1087)+$X75, DAY(AJ1087)))</f>
        <v/>
      </c>
      <c r="AL1340" s="101" t="str">
        <f t="shared" si="144"/>
        <v/>
      </c>
      <c r="AM1340" s="28" t="str">
        <f>IF($AL1340="", "", IF(IFERROR(INDEX('Training &amp; Accreditation Items'!$F$11:$F$263, MATCH(IFERROR(INDEX($C$11:$C$263, MATCH($AH1340, $Z$11:$Z$263, 0)), ""), 'Training &amp; Accreditation Items'!$B$11:$B$263, 0)), "")="", "None", IFERROR(INDEX('Training &amp; Accreditation Items'!$F$11:$F$263, MATCH(IFERROR(INDEX($C$11:$C$263, MATCH($AH1340, $Z$11:$Z$263, 0)), ""), 'Training &amp; Accreditation Items'!$B$11:$B$263, 0)), "")))</f>
        <v/>
      </c>
      <c r="AO1340" s="28" t="str">
        <f t="shared" si="145"/>
        <v/>
      </c>
      <c r="AQ1340" s="106" t="str">
        <f t="shared" si="143"/>
        <v/>
      </c>
      <c r="AR1340" s="109" t="str">
        <f t="shared" si="146"/>
        <v/>
      </c>
      <c r="AT1340" s="134"/>
      <c r="AU1340" s="135"/>
      <c r="AV1340" s="135"/>
      <c r="AW1340" s="115"/>
    </row>
    <row r="1341" spans="34:49" ht="15" hidden="1" customHeight="1" x14ac:dyDescent="0.25">
      <c r="AH1341" s="28">
        <v>66</v>
      </c>
      <c r="AJ1341" s="101" t="str">
        <f t="shared" si="147"/>
        <v/>
      </c>
      <c r="AL1341" s="101" t="str">
        <f t="shared" si="144"/>
        <v/>
      </c>
      <c r="AM1341" s="28" t="str">
        <f>IF($AL1341="", "", IF(IFERROR(INDEX('Training &amp; Accreditation Items'!$F$11:$F$263, MATCH(IFERROR(INDEX($C$11:$C$263, MATCH($AH1341, $Z$11:$Z$263, 0)), ""), 'Training &amp; Accreditation Items'!$B$11:$B$263, 0)), "")="", "None", IFERROR(INDEX('Training &amp; Accreditation Items'!$F$11:$F$263, MATCH(IFERROR(INDEX($C$11:$C$263, MATCH($AH1341, $Z$11:$Z$263, 0)), ""), 'Training &amp; Accreditation Items'!$B$11:$B$263, 0)), "")))</f>
        <v/>
      </c>
      <c r="AO1341" s="28" t="str">
        <f t="shared" si="145"/>
        <v/>
      </c>
      <c r="AQ1341" s="106" t="str">
        <f t="shared" si="143"/>
        <v/>
      </c>
      <c r="AR1341" s="109" t="str">
        <f t="shared" si="146"/>
        <v/>
      </c>
      <c r="AT1341" s="134"/>
      <c r="AU1341" s="135"/>
      <c r="AV1341" s="135"/>
      <c r="AW1341" s="115"/>
    </row>
    <row r="1342" spans="34:49" ht="15" hidden="1" customHeight="1" x14ac:dyDescent="0.25">
      <c r="AH1342" s="28">
        <v>67</v>
      </c>
      <c r="AJ1342" s="101" t="str">
        <f t="shared" si="147"/>
        <v/>
      </c>
      <c r="AL1342" s="101" t="str">
        <f t="shared" si="144"/>
        <v/>
      </c>
      <c r="AM1342" s="28" t="str">
        <f>IF($AL1342="", "", IF(IFERROR(INDEX('Training &amp; Accreditation Items'!$F$11:$F$263, MATCH(IFERROR(INDEX($C$11:$C$263, MATCH($AH1342, $Z$11:$Z$263, 0)), ""), 'Training &amp; Accreditation Items'!$B$11:$B$263, 0)), "")="", "None", IFERROR(INDEX('Training &amp; Accreditation Items'!$F$11:$F$263, MATCH(IFERROR(INDEX($C$11:$C$263, MATCH($AH1342, $Z$11:$Z$263, 0)), ""), 'Training &amp; Accreditation Items'!$B$11:$B$263, 0)), "")))</f>
        <v/>
      </c>
      <c r="AO1342" s="28" t="str">
        <f t="shared" si="145"/>
        <v/>
      </c>
      <c r="AQ1342" s="106" t="str">
        <f t="shared" si="143"/>
        <v/>
      </c>
      <c r="AR1342" s="109" t="str">
        <f t="shared" si="146"/>
        <v/>
      </c>
      <c r="AT1342" s="134"/>
      <c r="AU1342" s="135"/>
      <c r="AV1342" s="135"/>
      <c r="AW1342" s="115"/>
    </row>
    <row r="1343" spans="34:49" ht="15" hidden="1" customHeight="1" x14ac:dyDescent="0.25">
      <c r="AH1343" s="28">
        <v>68</v>
      </c>
      <c r="AJ1343" s="101" t="str">
        <f t="shared" si="147"/>
        <v/>
      </c>
      <c r="AL1343" s="101" t="str">
        <f t="shared" si="144"/>
        <v/>
      </c>
      <c r="AM1343" s="28" t="str">
        <f>IF($AL1343="", "", IF(IFERROR(INDEX('Training &amp; Accreditation Items'!$F$11:$F$263, MATCH(IFERROR(INDEX($C$11:$C$263, MATCH($AH1343, $Z$11:$Z$263, 0)), ""), 'Training &amp; Accreditation Items'!$B$11:$B$263, 0)), "")="", "None", IFERROR(INDEX('Training &amp; Accreditation Items'!$F$11:$F$263, MATCH(IFERROR(INDEX($C$11:$C$263, MATCH($AH1343, $Z$11:$Z$263, 0)), ""), 'Training &amp; Accreditation Items'!$B$11:$B$263, 0)), "")))</f>
        <v/>
      </c>
      <c r="AO1343" s="28" t="str">
        <f t="shared" si="145"/>
        <v/>
      </c>
      <c r="AQ1343" s="106" t="str">
        <f t="shared" si="143"/>
        <v/>
      </c>
      <c r="AR1343" s="109" t="str">
        <f t="shared" si="146"/>
        <v/>
      </c>
      <c r="AT1343" s="134"/>
      <c r="AU1343" s="135"/>
      <c r="AV1343" s="135"/>
      <c r="AW1343" s="115"/>
    </row>
    <row r="1344" spans="34:49" ht="15" hidden="1" customHeight="1" x14ac:dyDescent="0.25">
      <c r="AH1344" s="28">
        <v>69</v>
      </c>
      <c r="AJ1344" s="101" t="str">
        <f t="shared" si="147"/>
        <v/>
      </c>
      <c r="AL1344" s="101" t="str">
        <f t="shared" si="144"/>
        <v/>
      </c>
      <c r="AM1344" s="28" t="str">
        <f>IF($AL1344="", "", IF(IFERROR(INDEX('Training &amp; Accreditation Items'!$F$11:$F$263, MATCH(IFERROR(INDEX($C$11:$C$263, MATCH($AH1344, $Z$11:$Z$263, 0)), ""), 'Training &amp; Accreditation Items'!$B$11:$B$263, 0)), "")="", "None", IFERROR(INDEX('Training &amp; Accreditation Items'!$F$11:$F$263, MATCH(IFERROR(INDEX($C$11:$C$263, MATCH($AH1344, $Z$11:$Z$263, 0)), ""), 'Training &amp; Accreditation Items'!$B$11:$B$263, 0)), "")))</f>
        <v/>
      </c>
      <c r="AO1344" s="28" t="str">
        <f t="shared" si="145"/>
        <v/>
      </c>
      <c r="AQ1344" s="106" t="str">
        <f t="shared" si="143"/>
        <v/>
      </c>
      <c r="AR1344" s="109" t="str">
        <f t="shared" si="146"/>
        <v/>
      </c>
      <c r="AT1344" s="134"/>
      <c r="AU1344" s="135"/>
      <c r="AV1344" s="135"/>
      <c r="AW1344" s="115"/>
    </row>
    <row r="1345" spans="34:49" ht="15" hidden="1" customHeight="1" x14ac:dyDescent="0.25">
      <c r="AH1345" s="28">
        <v>70</v>
      </c>
      <c r="AJ1345" s="101" t="str">
        <f t="shared" si="147"/>
        <v/>
      </c>
      <c r="AL1345" s="101" t="str">
        <f t="shared" si="144"/>
        <v/>
      </c>
      <c r="AM1345" s="28" t="str">
        <f>IF($AL1345="", "", IF(IFERROR(INDEX('Training &amp; Accreditation Items'!$F$11:$F$263, MATCH(IFERROR(INDEX($C$11:$C$263, MATCH($AH1345, $Z$11:$Z$263, 0)), ""), 'Training &amp; Accreditation Items'!$B$11:$B$263, 0)), "")="", "None", IFERROR(INDEX('Training &amp; Accreditation Items'!$F$11:$F$263, MATCH(IFERROR(INDEX($C$11:$C$263, MATCH($AH1345, $Z$11:$Z$263, 0)), ""), 'Training &amp; Accreditation Items'!$B$11:$B$263, 0)), "")))</f>
        <v/>
      </c>
      <c r="AO1345" s="28" t="str">
        <f t="shared" si="145"/>
        <v/>
      </c>
      <c r="AQ1345" s="106" t="str">
        <f t="shared" si="143"/>
        <v/>
      </c>
      <c r="AR1345" s="109" t="str">
        <f t="shared" si="146"/>
        <v/>
      </c>
      <c r="AT1345" s="134"/>
      <c r="AU1345" s="135"/>
      <c r="AV1345" s="135"/>
      <c r="AW1345" s="115"/>
    </row>
    <row r="1346" spans="34:49" ht="15" hidden="1" customHeight="1" x14ac:dyDescent="0.25">
      <c r="AH1346" s="28">
        <v>71</v>
      </c>
      <c r="AJ1346" s="101" t="str">
        <f t="shared" si="147"/>
        <v/>
      </c>
      <c r="AL1346" s="101" t="str">
        <f t="shared" si="144"/>
        <v/>
      </c>
      <c r="AM1346" s="28" t="str">
        <f>IF($AL1346="", "", IF(IFERROR(INDEX('Training &amp; Accreditation Items'!$F$11:$F$263, MATCH(IFERROR(INDEX($C$11:$C$263, MATCH($AH1346, $Z$11:$Z$263, 0)), ""), 'Training &amp; Accreditation Items'!$B$11:$B$263, 0)), "")="", "None", IFERROR(INDEX('Training &amp; Accreditation Items'!$F$11:$F$263, MATCH(IFERROR(INDEX($C$11:$C$263, MATCH($AH1346, $Z$11:$Z$263, 0)), ""), 'Training &amp; Accreditation Items'!$B$11:$B$263, 0)), "")))</f>
        <v/>
      </c>
      <c r="AO1346" s="28" t="str">
        <f t="shared" si="145"/>
        <v/>
      </c>
      <c r="AQ1346" s="106" t="str">
        <f t="shared" si="143"/>
        <v/>
      </c>
      <c r="AR1346" s="109" t="str">
        <f t="shared" si="146"/>
        <v/>
      </c>
      <c r="AT1346" s="134"/>
      <c r="AU1346" s="135"/>
      <c r="AV1346" s="135"/>
      <c r="AW1346" s="115"/>
    </row>
    <row r="1347" spans="34:49" ht="15" hidden="1" customHeight="1" x14ac:dyDescent="0.25">
      <c r="AH1347" s="28">
        <v>72</v>
      </c>
      <c r="AJ1347" s="101" t="str">
        <f t="shared" si="147"/>
        <v/>
      </c>
      <c r="AL1347" s="101" t="str">
        <f t="shared" si="144"/>
        <v/>
      </c>
      <c r="AM1347" s="28" t="str">
        <f>IF($AL1347="", "", IF(IFERROR(INDEX('Training &amp; Accreditation Items'!$F$11:$F$263, MATCH(IFERROR(INDEX($C$11:$C$263, MATCH($AH1347, $Z$11:$Z$263, 0)), ""), 'Training &amp; Accreditation Items'!$B$11:$B$263, 0)), "")="", "None", IFERROR(INDEX('Training &amp; Accreditation Items'!$F$11:$F$263, MATCH(IFERROR(INDEX($C$11:$C$263, MATCH($AH1347, $Z$11:$Z$263, 0)), ""), 'Training &amp; Accreditation Items'!$B$11:$B$263, 0)), "")))</f>
        <v/>
      </c>
      <c r="AO1347" s="28" t="str">
        <f t="shared" si="145"/>
        <v/>
      </c>
      <c r="AQ1347" s="106" t="str">
        <f t="shared" si="143"/>
        <v/>
      </c>
      <c r="AR1347" s="109" t="str">
        <f t="shared" si="146"/>
        <v/>
      </c>
      <c r="AT1347" s="134"/>
      <c r="AU1347" s="135"/>
      <c r="AV1347" s="135"/>
      <c r="AW1347" s="115"/>
    </row>
    <row r="1348" spans="34:49" ht="15" hidden="1" customHeight="1" x14ac:dyDescent="0.25">
      <c r="AH1348" s="28">
        <v>73</v>
      </c>
      <c r="AJ1348" s="101" t="str">
        <f t="shared" si="147"/>
        <v/>
      </c>
      <c r="AL1348" s="101" t="str">
        <f t="shared" si="144"/>
        <v/>
      </c>
      <c r="AM1348" s="28" t="str">
        <f>IF($AL1348="", "", IF(IFERROR(INDEX('Training &amp; Accreditation Items'!$F$11:$F$263, MATCH(IFERROR(INDEX($C$11:$C$263, MATCH($AH1348, $Z$11:$Z$263, 0)), ""), 'Training &amp; Accreditation Items'!$B$11:$B$263, 0)), "")="", "None", IFERROR(INDEX('Training &amp; Accreditation Items'!$F$11:$F$263, MATCH(IFERROR(INDEX($C$11:$C$263, MATCH($AH1348, $Z$11:$Z$263, 0)), ""), 'Training &amp; Accreditation Items'!$B$11:$B$263, 0)), "")))</f>
        <v/>
      </c>
      <c r="AO1348" s="28" t="str">
        <f t="shared" si="145"/>
        <v/>
      </c>
      <c r="AQ1348" s="106" t="str">
        <f t="shared" si="143"/>
        <v/>
      </c>
      <c r="AR1348" s="109" t="str">
        <f t="shared" si="146"/>
        <v/>
      </c>
      <c r="AT1348" s="134"/>
      <c r="AU1348" s="135"/>
      <c r="AV1348" s="135"/>
      <c r="AW1348" s="115"/>
    </row>
    <row r="1349" spans="34:49" ht="15" hidden="1" customHeight="1" x14ac:dyDescent="0.25">
      <c r="AH1349" s="28">
        <v>74</v>
      </c>
      <c r="AJ1349" s="101" t="str">
        <f t="shared" si="147"/>
        <v/>
      </c>
      <c r="AL1349" s="101" t="str">
        <f t="shared" si="144"/>
        <v/>
      </c>
      <c r="AM1349" s="28" t="str">
        <f>IF($AL1349="", "", IF(IFERROR(INDEX('Training &amp; Accreditation Items'!$F$11:$F$263, MATCH(IFERROR(INDEX($C$11:$C$263, MATCH($AH1349, $Z$11:$Z$263, 0)), ""), 'Training &amp; Accreditation Items'!$B$11:$B$263, 0)), "")="", "None", IFERROR(INDEX('Training &amp; Accreditation Items'!$F$11:$F$263, MATCH(IFERROR(INDEX($C$11:$C$263, MATCH($AH1349, $Z$11:$Z$263, 0)), ""), 'Training &amp; Accreditation Items'!$B$11:$B$263, 0)), "")))</f>
        <v/>
      </c>
      <c r="AO1349" s="28" t="str">
        <f t="shared" si="145"/>
        <v/>
      </c>
      <c r="AQ1349" s="106" t="str">
        <f t="shared" si="143"/>
        <v/>
      </c>
      <c r="AR1349" s="109" t="str">
        <f t="shared" si="146"/>
        <v/>
      </c>
      <c r="AT1349" s="134"/>
      <c r="AU1349" s="135"/>
      <c r="AV1349" s="135"/>
      <c r="AW1349" s="115"/>
    </row>
    <row r="1350" spans="34:49" ht="15" hidden="1" customHeight="1" x14ac:dyDescent="0.25">
      <c r="AH1350" s="28">
        <v>75</v>
      </c>
      <c r="AJ1350" s="101" t="str">
        <f t="shared" si="147"/>
        <v/>
      </c>
      <c r="AL1350" s="101" t="str">
        <f t="shared" si="144"/>
        <v/>
      </c>
      <c r="AM1350" s="28" t="str">
        <f>IF($AL1350="", "", IF(IFERROR(INDEX('Training &amp; Accreditation Items'!$F$11:$F$263, MATCH(IFERROR(INDEX($C$11:$C$263, MATCH($AH1350, $Z$11:$Z$263, 0)), ""), 'Training &amp; Accreditation Items'!$B$11:$B$263, 0)), "")="", "None", IFERROR(INDEX('Training &amp; Accreditation Items'!$F$11:$F$263, MATCH(IFERROR(INDEX($C$11:$C$263, MATCH($AH1350, $Z$11:$Z$263, 0)), ""), 'Training &amp; Accreditation Items'!$B$11:$B$263, 0)), "")))</f>
        <v/>
      </c>
      <c r="AO1350" s="28" t="str">
        <f t="shared" si="145"/>
        <v/>
      </c>
      <c r="AQ1350" s="106" t="str">
        <f t="shared" si="143"/>
        <v/>
      </c>
      <c r="AR1350" s="109" t="str">
        <f t="shared" si="146"/>
        <v/>
      </c>
      <c r="AT1350" s="134"/>
      <c r="AU1350" s="135"/>
      <c r="AV1350" s="135"/>
      <c r="AW1350" s="115"/>
    </row>
    <row r="1351" spans="34:49" ht="15" hidden="1" customHeight="1" x14ac:dyDescent="0.25">
      <c r="AH1351" s="28">
        <v>76</v>
      </c>
      <c r="AJ1351" s="101" t="str">
        <f t="shared" si="147"/>
        <v/>
      </c>
      <c r="AL1351" s="101" t="str">
        <f t="shared" si="144"/>
        <v/>
      </c>
      <c r="AM1351" s="28" t="str">
        <f>IF($AL1351="", "", IF(IFERROR(INDEX('Training &amp; Accreditation Items'!$F$11:$F$263, MATCH(IFERROR(INDEX($C$11:$C$263, MATCH($AH1351, $Z$11:$Z$263, 0)), ""), 'Training &amp; Accreditation Items'!$B$11:$B$263, 0)), "")="", "None", IFERROR(INDEX('Training &amp; Accreditation Items'!$F$11:$F$263, MATCH(IFERROR(INDEX($C$11:$C$263, MATCH($AH1351, $Z$11:$Z$263, 0)), ""), 'Training &amp; Accreditation Items'!$B$11:$B$263, 0)), "")))</f>
        <v/>
      </c>
      <c r="AO1351" s="28" t="str">
        <f t="shared" si="145"/>
        <v/>
      </c>
      <c r="AQ1351" s="106" t="str">
        <f t="shared" si="143"/>
        <v/>
      </c>
      <c r="AR1351" s="109" t="str">
        <f t="shared" si="146"/>
        <v/>
      </c>
      <c r="AT1351" s="134"/>
      <c r="AU1351" s="135"/>
      <c r="AV1351" s="135"/>
      <c r="AW1351" s="115"/>
    </row>
    <row r="1352" spans="34:49" ht="15" hidden="1" customHeight="1" x14ac:dyDescent="0.25">
      <c r="AH1352" s="28">
        <v>77</v>
      </c>
      <c r="AJ1352" s="101" t="str">
        <f t="shared" si="147"/>
        <v/>
      </c>
      <c r="AL1352" s="101" t="str">
        <f t="shared" si="144"/>
        <v/>
      </c>
      <c r="AM1352" s="28" t="str">
        <f>IF($AL1352="", "", IF(IFERROR(INDEX('Training &amp; Accreditation Items'!$F$11:$F$263, MATCH(IFERROR(INDEX($C$11:$C$263, MATCH($AH1352, $Z$11:$Z$263, 0)), ""), 'Training &amp; Accreditation Items'!$B$11:$B$263, 0)), "")="", "None", IFERROR(INDEX('Training &amp; Accreditation Items'!$F$11:$F$263, MATCH(IFERROR(INDEX($C$11:$C$263, MATCH($AH1352, $Z$11:$Z$263, 0)), ""), 'Training &amp; Accreditation Items'!$B$11:$B$263, 0)), "")))</f>
        <v/>
      </c>
      <c r="AO1352" s="28" t="str">
        <f t="shared" si="145"/>
        <v/>
      </c>
      <c r="AQ1352" s="106" t="str">
        <f t="shared" si="143"/>
        <v/>
      </c>
      <c r="AR1352" s="109" t="str">
        <f t="shared" si="146"/>
        <v/>
      </c>
      <c r="AT1352" s="134"/>
      <c r="AU1352" s="135"/>
      <c r="AV1352" s="135"/>
      <c r="AW1352" s="115"/>
    </row>
    <row r="1353" spans="34:49" ht="15" hidden="1" customHeight="1" x14ac:dyDescent="0.25">
      <c r="AH1353" s="28">
        <v>78</v>
      </c>
      <c r="AJ1353" s="101" t="str">
        <f t="shared" si="147"/>
        <v/>
      </c>
      <c r="AL1353" s="101" t="str">
        <f t="shared" si="144"/>
        <v/>
      </c>
      <c r="AM1353" s="28" t="str">
        <f>IF($AL1353="", "", IF(IFERROR(INDEX('Training &amp; Accreditation Items'!$F$11:$F$263, MATCH(IFERROR(INDEX($C$11:$C$263, MATCH($AH1353, $Z$11:$Z$263, 0)), ""), 'Training &amp; Accreditation Items'!$B$11:$B$263, 0)), "")="", "None", IFERROR(INDEX('Training &amp; Accreditation Items'!$F$11:$F$263, MATCH(IFERROR(INDEX($C$11:$C$263, MATCH($AH1353, $Z$11:$Z$263, 0)), ""), 'Training &amp; Accreditation Items'!$B$11:$B$263, 0)), "")))</f>
        <v/>
      </c>
      <c r="AO1353" s="28" t="str">
        <f t="shared" si="145"/>
        <v/>
      </c>
      <c r="AQ1353" s="106" t="str">
        <f t="shared" si="143"/>
        <v/>
      </c>
      <c r="AR1353" s="109" t="str">
        <f t="shared" si="146"/>
        <v/>
      </c>
      <c r="AT1353" s="134"/>
      <c r="AU1353" s="135"/>
      <c r="AV1353" s="135"/>
      <c r="AW1353" s="115"/>
    </row>
    <row r="1354" spans="34:49" ht="15" hidden="1" customHeight="1" x14ac:dyDescent="0.25">
      <c r="AH1354" s="28">
        <v>79</v>
      </c>
      <c r="AJ1354" s="101" t="str">
        <f t="shared" si="147"/>
        <v/>
      </c>
      <c r="AL1354" s="101" t="str">
        <f t="shared" si="144"/>
        <v/>
      </c>
      <c r="AM1354" s="28" t="str">
        <f>IF($AL1354="", "", IF(IFERROR(INDEX('Training &amp; Accreditation Items'!$F$11:$F$263, MATCH(IFERROR(INDEX($C$11:$C$263, MATCH($AH1354, $Z$11:$Z$263, 0)), ""), 'Training &amp; Accreditation Items'!$B$11:$B$263, 0)), "")="", "None", IFERROR(INDEX('Training &amp; Accreditation Items'!$F$11:$F$263, MATCH(IFERROR(INDEX($C$11:$C$263, MATCH($AH1354, $Z$11:$Z$263, 0)), ""), 'Training &amp; Accreditation Items'!$B$11:$B$263, 0)), "")))</f>
        <v/>
      </c>
      <c r="AO1354" s="28" t="str">
        <f t="shared" si="145"/>
        <v/>
      </c>
      <c r="AQ1354" s="106" t="str">
        <f t="shared" si="143"/>
        <v/>
      </c>
      <c r="AR1354" s="109" t="str">
        <f t="shared" si="146"/>
        <v/>
      </c>
      <c r="AT1354" s="134"/>
      <c r="AU1354" s="135"/>
      <c r="AV1354" s="135"/>
      <c r="AW1354" s="115"/>
    </row>
    <row r="1355" spans="34:49" ht="15" hidden="1" customHeight="1" x14ac:dyDescent="0.25">
      <c r="AH1355" s="28">
        <v>80</v>
      </c>
      <c r="AJ1355" s="101" t="str">
        <f t="shared" si="147"/>
        <v/>
      </c>
      <c r="AL1355" s="101" t="str">
        <f t="shared" si="144"/>
        <v/>
      </c>
      <c r="AM1355" s="28" t="str">
        <f>IF($AL1355="", "", IF(IFERROR(INDEX('Training &amp; Accreditation Items'!$F$11:$F$263, MATCH(IFERROR(INDEX($C$11:$C$263, MATCH($AH1355, $Z$11:$Z$263, 0)), ""), 'Training &amp; Accreditation Items'!$B$11:$B$263, 0)), "")="", "None", IFERROR(INDEX('Training &amp; Accreditation Items'!$F$11:$F$263, MATCH(IFERROR(INDEX($C$11:$C$263, MATCH($AH1355, $Z$11:$Z$263, 0)), ""), 'Training &amp; Accreditation Items'!$B$11:$B$263, 0)), "")))</f>
        <v/>
      </c>
      <c r="AO1355" s="28" t="str">
        <f t="shared" si="145"/>
        <v/>
      </c>
      <c r="AQ1355" s="106" t="str">
        <f t="shared" ref="AQ1355:AQ1418" si="148">IF($AL1355="", "", IFERROR(INDEX($I$11:$I$263, MATCH($AH1355, $Z$11:$Z$263, 0)), ""))</f>
        <v/>
      </c>
      <c r="AR1355" s="109" t="str">
        <f t="shared" si="146"/>
        <v/>
      </c>
      <c r="AT1355" s="134"/>
      <c r="AU1355" s="135"/>
      <c r="AV1355" s="135"/>
      <c r="AW1355" s="115"/>
    </row>
    <row r="1356" spans="34:49" ht="15" hidden="1" customHeight="1" x14ac:dyDescent="0.25">
      <c r="AH1356" s="28">
        <v>81</v>
      </c>
      <c r="AJ1356" s="101" t="str">
        <f t="shared" si="147"/>
        <v/>
      </c>
      <c r="AL1356" s="101" t="str">
        <f t="shared" ref="AL1356:AL1419" si="149">IF($AJ1356="", "", IF(OR($AJ1356&lt;$AJ$5, $AJ1356&gt;$AJ$6), "", $AJ1356))</f>
        <v/>
      </c>
      <c r="AM1356" s="28" t="str">
        <f>IF($AL1356="", "", IF(IFERROR(INDEX('Training &amp; Accreditation Items'!$F$11:$F$263, MATCH(IFERROR(INDEX($C$11:$C$263, MATCH($AH1356, $Z$11:$Z$263, 0)), ""), 'Training &amp; Accreditation Items'!$B$11:$B$263, 0)), "")="", "None", IFERROR(INDEX('Training &amp; Accreditation Items'!$F$11:$F$263, MATCH(IFERROR(INDEX($C$11:$C$263, MATCH($AH1356, $Z$11:$Z$263, 0)), ""), 'Training &amp; Accreditation Items'!$B$11:$B$263, 0)), "")))</f>
        <v/>
      </c>
      <c r="AO1356" s="28" t="str">
        <f t="shared" ref="AO1356:AO1419" si="150">IF($AL1356="", "", TEXT($AL1356, "mmm yyyy"))</f>
        <v/>
      </c>
      <c r="AQ1356" s="106" t="str">
        <f t="shared" si="148"/>
        <v/>
      </c>
      <c r="AR1356" s="109" t="str">
        <f t="shared" ref="AR1356:AR1419" si="151">IF($AO1356="", "", CONCATENATE($AO1356, " - ", $AM1356))</f>
        <v/>
      </c>
      <c r="AT1356" s="134"/>
      <c r="AU1356" s="135"/>
      <c r="AV1356" s="135"/>
      <c r="AW1356" s="115"/>
    </row>
    <row r="1357" spans="34:49" ht="15" hidden="1" customHeight="1" x14ac:dyDescent="0.25">
      <c r="AH1357" s="28">
        <v>82</v>
      </c>
      <c r="AJ1357" s="101" t="str">
        <f t="shared" si="147"/>
        <v/>
      </c>
      <c r="AL1357" s="101" t="str">
        <f t="shared" si="149"/>
        <v/>
      </c>
      <c r="AM1357" s="28" t="str">
        <f>IF($AL1357="", "", IF(IFERROR(INDEX('Training &amp; Accreditation Items'!$F$11:$F$263, MATCH(IFERROR(INDEX($C$11:$C$263, MATCH($AH1357, $Z$11:$Z$263, 0)), ""), 'Training &amp; Accreditation Items'!$B$11:$B$263, 0)), "")="", "None", IFERROR(INDEX('Training &amp; Accreditation Items'!$F$11:$F$263, MATCH(IFERROR(INDEX($C$11:$C$263, MATCH($AH1357, $Z$11:$Z$263, 0)), ""), 'Training &amp; Accreditation Items'!$B$11:$B$263, 0)), "")))</f>
        <v/>
      </c>
      <c r="AO1357" s="28" t="str">
        <f t="shared" si="150"/>
        <v/>
      </c>
      <c r="AQ1357" s="106" t="str">
        <f t="shared" si="148"/>
        <v/>
      </c>
      <c r="AR1357" s="109" t="str">
        <f t="shared" si="151"/>
        <v/>
      </c>
      <c r="AT1357" s="134"/>
      <c r="AU1357" s="135"/>
      <c r="AV1357" s="135"/>
      <c r="AW1357" s="115"/>
    </row>
    <row r="1358" spans="34:49" ht="15" hidden="1" customHeight="1" x14ac:dyDescent="0.25">
      <c r="AH1358" s="28">
        <v>83</v>
      </c>
      <c r="AJ1358" s="101" t="str">
        <f t="shared" si="147"/>
        <v/>
      </c>
      <c r="AL1358" s="101" t="str">
        <f t="shared" si="149"/>
        <v/>
      </c>
      <c r="AM1358" s="28" t="str">
        <f>IF($AL1358="", "", IF(IFERROR(INDEX('Training &amp; Accreditation Items'!$F$11:$F$263, MATCH(IFERROR(INDEX($C$11:$C$263, MATCH($AH1358, $Z$11:$Z$263, 0)), ""), 'Training &amp; Accreditation Items'!$B$11:$B$263, 0)), "")="", "None", IFERROR(INDEX('Training &amp; Accreditation Items'!$F$11:$F$263, MATCH(IFERROR(INDEX($C$11:$C$263, MATCH($AH1358, $Z$11:$Z$263, 0)), ""), 'Training &amp; Accreditation Items'!$B$11:$B$263, 0)), "")))</f>
        <v/>
      </c>
      <c r="AO1358" s="28" t="str">
        <f t="shared" si="150"/>
        <v/>
      </c>
      <c r="AQ1358" s="106" t="str">
        <f t="shared" si="148"/>
        <v/>
      </c>
      <c r="AR1358" s="109" t="str">
        <f t="shared" si="151"/>
        <v/>
      </c>
      <c r="AT1358" s="134"/>
      <c r="AU1358" s="135"/>
      <c r="AV1358" s="135"/>
      <c r="AW1358" s="115"/>
    </row>
    <row r="1359" spans="34:49" ht="15" hidden="1" customHeight="1" x14ac:dyDescent="0.25">
      <c r="AH1359" s="28">
        <v>84</v>
      </c>
      <c r="AJ1359" s="101" t="str">
        <f t="shared" si="147"/>
        <v/>
      </c>
      <c r="AL1359" s="101" t="str">
        <f t="shared" si="149"/>
        <v/>
      </c>
      <c r="AM1359" s="28" t="str">
        <f>IF($AL1359="", "", IF(IFERROR(INDEX('Training &amp; Accreditation Items'!$F$11:$F$263, MATCH(IFERROR(INDEX($C$11:$C$263, MATCH($AH1359, $Z$11:$Z$263, 0)), ""), 'Training &amp; Accreditation Items'!$B$11:$B$263, 0)), "")="", "None", IFERROR(INDEX('Training &amp; Accreditation Items'!$F$11:$F$263, MATCH(IFERROR(INDEX($C$11:$C$263, MATCH($AH1359, $Z$11:$Z$263, 0)), ""), 'Training &amp; Accreditation Items'!$B$11:$B$263, 0)), "")))</f>
        <v/>
      </c>
      <c r="AO1359" s="28" t="str">
        <f t="shared" si="150"/>
        <v/>
      </c>
      <c r="AQ1359" s="106" t="str">
        <f t="shared" si="148"/>
        <v/>
      </c>
      <c r="AR1359" s="109" t="str">
        <f t="shared" si="151"/>
        <v/>
      </c>
      <c r="AT1359" s="134"/>
      <c r="AU1359" s="135"/>
      <c r="AV1359" s="135"/>
      <c r="AW1359" s="115"/>
    </row>
    <row r="1360" spans="34:49" ht="15" hidden="1" customHeight="1" x14ac:dyDescent="0.25">
      <c r="AH1360" s="28">
        <v>85</v>
      </c>
      <c r="AJ1360" s="101" t="str">
        <f t="shared" si="147"/>
        <v/>
      </c>
      <c r="AL1360" s="101" t="str">
        <f t="shared" si="149"/>
        <v/>
      </c>
      <c r="AM1360" s="28" t="str">
        <f>IF($AL1360="", "", IF(IFERROR(INDEX('Training &amp; Accreditation Items'!$F$11:$F$263, MATCH(IFERROR(INDEX($C$11:$C$263, MATCH($AH1360, $Z$11:$Z$263, 0)), ""), 'Training &amp; Accreditation Items'!$B$11:$B$263, 0)), "")="", "None", IFERROR(INDEX('Training &amp; Accreditation Items'!$F$11:$F$263, MATCH(IFERROR(INDEX($C$11:$C$263, MATCH($AH1360, $Z$11:$Z$263, 0)), ""), 'Training &amp; Accreditation Items'!$B$11:$B$263, 0)), "")))</f>
        <v/>
      </c>
      <c r="AO1360" s="28" t="str">
        <f t="shared" si="150"/>
        <v/>
      </c>
      <c r="AQ1360" s="106" t="str">
        <f t="shared" si="148"/>
        <v/>
      </c>
      <c r="AR1360" s="109" t="str">
        <f t="shared" si="151"/>
        <v/>
      </c>
      <c r="AT1360" s="134"/>
      <c r="AU1360" s="135"/>
      <c r="AV1360" s="135"/>
      <c r="AW1360" s="115"/>
    </row>
    <row r="1361" spans="34:49" ht="15" hidden="1" customHeight="1" x14ac:dyDescent="0.25">
      <c r="AH1361" s="28">
        <v>86</v>
      </c>
      <c r="AJ1361" s="101" t="str">
        <f t="shared" si="147"/>
        <v/>
      </c>
      <c r="AL1361" s="101" t="str">
        <f t="shared" si="149"/>
        <v/>
      </c>
      <c r="AM1361" s="28" t="str">
        <f>IF($AL1361="", "", IF(IFERROR(INDEX('Training &amp; Accreditation Items'!$F$11:$F$263, MATCH(IFERROR(INDEX($C$11:$C$263, MATCH($AH1361, $Z$11:$Z$263, 0)), ""), 'Training &amp; Accreditation Items'!$B$11:$B$263, 0)), "")="", "None", IFERROR(INDEX('Training &amp; Accreditation Items'!$F$11:$F$263, MATCH(IFERROR(INDEX($C$11:$C$263, MATCH($AH1361, $Z$11:$Z$263, 0)), ""), 'Training &amp; Accreditation Items'!$B$11:$B$263, 0)), "")))</f>
        <v/>
      </c>
      <c r="AO1361" s="28" t="str">
        <f t="shared" si="150"/>
        <v/>
      </c>
      <c r="AQ1361" s="106" t="str">
        <f t="shared" si="148"/>
        <v/>
      </c>
      <c r="AR1361" s="109" t="str">
        <f t="shared" si="151"/>
        <v/>
      </c>
      <c r="AT1361" s="134"/>
      <c r="AU1361" s="135"/>
      <c r="AV1361" s="135"/>
      <c r="AW1361" s="115"/>
    </row>
    <row r="1362" spans="34:49" ht="15" hidden="1" customHeight="1" x14ac:dyDescent="0.25">
      <c r="AH1362" s="28">
        <v>87</v>
      </c>
      <c r="AJ1362" s="101" t="str">
        <f t="shared" si="147"/>
        <v/>
      </c>
      <c r="AL1362" s="101" t="str">
        <f t="shared" si="149"/>
        <v/>
      </c>
      <c r="AM1362" s="28" t="str">
        <f>IF($AL1362="", "", IF(IFERROR(INDEX('Training &amp; Accreditation Items'!$F$11:$F$263, MATCH(IFERROR(INDEX($C$11:$C$263, MATCH($AH1362, $Z$11:$Z$263, 0)), ""), 'Training &amp; Accreditation Items'!$B$11:$B$263, 0)), "")="", "None", IFERROR(INDEX('Training &amp; Accreditation Items'!$F$11:$F$263, MATCH(IFERROR(INDEX($C$11:$C$263, MATCH($AH1362, $Z$11:$Z$263, 0)), ""), 'Training &amp; Accreditation Items'!$B$11:$B$263, 0)), "")))</f>
        <v/>
      </c>
      <c r="AO1362" s="28" t="str">
        <f t="shared" si="150"/>
        <v/>
      </c>
      <c r="AQ1362" s="106" t="str">
        <f t="shared" si="148"/>
        <v/>
      </c>
      <c r="AR1362" s="109" t="str">
        <f t="shared" si="151"/>
        <v/>
      </c>
      <c r="AT1362" s="134"/>
      <c r="AU1362" s="135"/>
      <c r="AV1362" s="135"/>
      <c r="AW1362" s="115"/>
    </row>
    <row r="1363" spans="34:49" ht="15" hidden="1" customHeight="1" x14ac:dyDescent="0.25">
      <c r="AH1363" s="28">
        <v>88</v>
      </c>
      <c r="AJ1363" s="101" t="str">
        <f t="shared" si="147"/>
        <v/>
      </c>
      <c r="AL1363" s="101" t="str">
        <f t="shared" si="149"/>
        <v/>
      </c>
      <c r="AM1363" s="28" t="str">
        <f>IF($AL1363="", "", IF(IFERROR(INDEX('Training &amp; Accreditation Items'!$F$11:$F$263, MATCH(IFERROR(INDEX($C$11:$C$263, MATCH($AH1363, $Z$11:$Z$263, 0)), ""), 'Training &amp; Accreditation Items'!$B$11:$B$263, 0)), "")="", "None", IFERROR(INDEX('Training &amp; Accreditation Items'!$F$11:$F$263, MATCH(IFERROR(INDEX($C$11:$C$263, MATCH($AH1363, $Z$11:$Z$263, 0)), ""), 'Training &amp; Accreditation Items'!$B$11:$B$263, 0)), "")))</f>
        <v/>
      </c>
      <c r="AO1363" s="28" t="str">
        <f t="shared" si="150"/>
        <v/>
      </c>
      <c r="AQ1363" s="106" t="str">
        <f t="shared" si="148"/>
        <v/>
      </c>
      <c r="AR1363" s="109" t="str">
        <f t="shared" si="151"/>
        <v/>
      </c>
      <c r="AT1363" s="134"/>
      <c r="AU1363" s="135"/>
      <c r="AV1363" s="135"/>
      <c r="AW1363" s="115"/>
    </row>
    <row r="1364" spans="34:49" ht="15" hidden="1" customHeight="1" x14ac:dyDescent="0.25">
      <c r="AH1364" s="28">
        <v>89</v>
      </c>
      <c r="AJ1364" s="101" t="str">
        <f t="shared" si="147"/>
        <v/>
      </c>
      <c r="AL1364" s="101" t="str">
        <f t="shared" si="149"/>
        <v/>
      </c>
      <c r="AM1364" s="28" t="str">
        <f>IF($AL1364="", "", IF(IFERROR(INDEX('Training &amp; Accreditation Items'!$F$11:$F$263, MATCH(IFERROR(INDEX($C$11:$C$263, MATCH($AH1364, $Z$11:$Z$263, 0)), ""), 'Training &amp; Accreditation Items'!$B$11:$B$263, 0)), "")="", "None", IFERROR(INDEX('Training &amp; Accreditation Items'!$F$11:$F$263, MATCH(IFERROR(INDEX($C$11:$C$263, MATCH($AH1364, $Z$11:$Z$263, 0)), ""), 'Training &amp; Accreditation Items'!$B$11:$B$263, 0)), "")))</f>
        <v/>
      </c>
      <c r="AO1364" s="28" t="str">
        <f t="shared" si="150"/>
        <v/>
      </c>
      <c r="AQ1364" s="106" t="str">
        <f t="shared" si="148"/>
        <v/>
      </c>
      <c r="AR1364" s="109" t="str">
        <f t="shared" si="151"/>
        <v/>
      </c>
      <c r="AT1364" s="134"/>
      <c r="AU1364" s="135"/>
      <c r="AV1364" s="135"/>
      <c r="AW1364" s="115"/>
    </row>
    <row r="1365" spans="34:49" ht="15" hidden="1" customHeight="1" x14ac:dyDescent="0.25">
      <c r="AH1365" s="28">
        <v>90</v>
      </c>
      <c r="AJ1365" s="101" t="str">
        <f t="shared" si="147"/>
        <v/>
      </c>
      <c r="AL1365" s="101" t="str">
        <f t="shared" si="149"/>
        <v/>
      </c>
      <c r="AM1365" s="28" t="str">
        <f>IF($AL1365="", "", IF(IFERROR(INDEX('Training &amp; Accreditation Items'!$F$11:$F$263, MATCH(IFERROR(INDEX($C$11:$C$263, MATCH($AH1365, $Z$11:$Z$263, 0)), ""), 'Training &amp; Accreditation Items'!$B$11:$B$263, 0)), "")="", "None", IFERROR(INDEX('Training &amp; Accreditation Items'!$F$11:$F$263, MATCH(IFERROR(INDEX($C$11:$C$263, MATCH($AH1365, $Z$11:$Z$263, 0)), ""), 'Training &amp; Accreditation Items'!$B$11:$B$263, 0)), "")))</f>
        <v/>
      </c>
      <c r="AO1365" s="28" t="str">
        <f t="shared" si="150"/>
        <v/>
      </c>
      <c r="AQ1365" s="106" t="str">
        <f t="shared" si="148"/>
        <v/>
      </c>
      <c r="AR1365" s="109" t="str">
        <f t="shared" si="151"/>
        <v/>
      </c>
      <c r="AT1365" s="134"/>
      <c r="AU1365" s="135"/>
      <c r="AV1365" s="135"/>
      <c r="AW1365" s="115"/>
    </row>
    <row r="1366" spans="34:49" ht="15" hidden="1" customHeight="1" x14ac:dyDescent="0.25">
      <c r="AH1366" s="28">
        <v>91</v>
      </c>
      <c r="AJ1366" s="101" t="str">
        <f t="shared" si="147"/>
        <v/>
      </c>
      <c r="AL1366" s="101" t="str">
        <f t="shared" si="149"/>
        <v/>
      </c>
      <c r="AM1366" s="28" t="str">
        <f>IF($AL1366="", "", IF(IFERROR(INDEX('Training &amp; Accreditation Items'!$F$11:$F$263, MATCH(IFERROR(INDEX($C$11:$C$263, MATCH($AH1366, $Z$11:$Z$263, 0)), ""), 'Training &amp; Accreditation Items'!$B$11:$B$263, 0)), "")="", "None", IFERROR(INDEX('Training &amp; Accreditation Items'!$F$11:$F$263, MATCH(IFERROR(INDEX($C$11:$C$263, MATCH($AH1366, $Z$11:$Z$263, 0)), ""), 'Training &amp; Accreditation Items'!$B$11:$B$263, 0)), "")))</f>
        <v/>
      </c>
      <c r="AO1366" s="28" t="str">
        <f t="shared" si="150"/>
        <v/>
      </c>
      <c r="AQ1366" s="106" t="str">
        <f t="shared" si="148"/>
        <v/>
      </c>
      <c r="AR1366" s="109" t="str">
        <f t="shared" si="151"/>
        <v/>
      </c>
      <c r="AT1366" s="134"/>
      <c r="AU1366" s="135"/>
      <c r="AV1366" s="135"/>
      <c r="AW1366" s="115"/>
    </row>
    <row r="1367" spans="34:49" ht="15" hidden="1" customHeight="1" x14ac:dyDescent="0.25">
      <c r="AH1367" s="28">
        <v>92</v>
      </c>
      <c r="AJ1367" s="101" t="str">
        <f t="shared" si="147"/>
        <v/>
      </c>
      <c r="AL1367" s="101" t="str">
        <f t="shared" si="149"/>
        <v/>
      </c>
      <c r="AM1367" s="28" t="str">
        <f>IF($AL1367="", "", IF(IFERROR(INDEX('Training &amp; Accreditation Items'!$F$11:$F$263, MATCH(IFERROR(INDEX($C$11:$C$263, MATCH($AH1367, $Z$11:$Z$263, 0)), ""), 'Training &amp; Accreditation Items'!$B$11:$B$263, 0)), "")="", "None", IFERROR(INDEX('Training &amp; Accreditation Items'!$F$11:$F$263, MATCH(IFERROR(INDEX($C$11:$C$263, MATCH($AH1367, $Z$11:$Z$263, 0)), ""), 'Training &amp; Accreditation Items'!$B$11:$B$263, 0)), "")))</f>
        <v/>
      </c>
      <c r="AO1367" s="28" t="str">
        <f t="shared" si="150"/>
        <v/>
      </c>
      <c r="AQ1367" s="106" t="str">
        <f t="shared" si="148"/>
        <v/>
      </c>
      <c r="AR1367" s="109" t="str">
        <f t="shared" si="151"/>
        <v/>
      </c>
      <c r="AT1367" s="134"/>
      <c r="AU1367" s="135"/>
      <c r="AV1367" s="135"/>
      <c r="AW1367" s="115"/>
    </row>
    <row r="1368" spans="34:49" ht="15" hidden="1" customHeight="1" x14ac:dyDescent="0.25">
      <c r="AH1368" s="28">
        <v>93</v>
      </c>
      <c r="AJ1368" s="101" t="str">
        <f t="shared" si="147"/>
        <v/>
      </c>
      <c r="AL1368" s="101" t="str">
        <f t="shared" si="149"/>
        <v/>
      </c>
      <c r="AM1368" s="28" t="str">
        <f>IF($AL1368="", "", IF(IFERROR(INDEX('Training &amp; Accreditation Items'!$F$11:$F$263, MATCH(IFERROR(INDEX($C$11:$C$263, MATCH($AH1368, $Z$11:$Z$263, 0)), ""), 'Training &amp; Accreditation Items'!$B$11:$B$263, 0)), "")="", "None", IFERROR(INDEX('Training &amp; Accreditation Items'!$F$11:$F$263, MATCH(IFERROR(INDEX($C$11:$C$263, MATCH($AH1368, $Z$11:$Z$263, 0)), ""), 'Training &amp; Accreditation Items'!$B$11:$B$263, 0)), "")))</f>
        <v/>
      </c>
      <c r="AO1368" s="28" t="str">
        <f t="shared" si="150"/>
        <v/>
      </c>
      <c r="AQ1368" s="106" t="str">
        <f t="shared" si="148"/>
        <v/>
      </c>
      <c r="AR1368" s="109" t="str">
        <f t="shared" si="151"/>
        <v/>
      </c>
      <c r="AT1368" s="134"/>
      <c r="AU1368" s="135"/>
      <c r="AV1368" s="135"/>
      <c r="AW1368" s="115"/>
    </row>
    <row r="1369" spans="34:49" ht="15" hidden="1" customHeight="1" x14ac:dyDescent="0.25">
      <c r="AH1369" s="28">
        <v>94</v>
      </c>
      <c r="AJ1369" s="101" t="str">
        <f t="shared" si="147"/>
        <v/>
      </c>
      <c r="AL1369" s="101" t="str">
        <f t="shared" si="149"/>
        <v/>
      </c>
      <c r="AM1369" s="28" t="str">
        <f>IF($AL1369="", "", IF(IFERROR(INDEX('Training &amp; Accreditation Items'!$F$11:$F$263, MATCH(IFERROR(INDEX($C$11:$C$263, MATCH($AH1369, $Z$11:$Z$263, 0)), ""), 'Training &amp; Accreditation Items'!$B$11:$B$263, 0)), "")="", "None", IFERROR(INDEX('Training &amp; Accreditation Items'!$F$11:$F$263, MATCH(IFERROR(INDEX($C$11:$C$263, MATCH($AH1369, $Z$11:$Z$263, 0)), ""), 'Training &amp; Accreditation Items'!$B$11:$B$263, 0)), "")))</f>
        <v/>
      </c>
      <c r="AO1369" s="28" t="str">
        <f t="shared" si="150"/>
        <v/>
      </c>
      <c r="AQ1369" s="106" t="str">
        <f t="shared" si="148"/>
        <v/>
      </c>
      <c r="AR1369" s="109" t="str">
        <f t="shared" si="151"/>
        <v/>
      </c>
      <c r="AT1369" s="134"/>
      <c r="AU1369" s="135"/>
      <c r="AV1369" s="135"/>
      <c r="AW1369" s="115"/>
    </row>
    <row r="1370" spans="34:49" ht="15" hidden="1" customHeight="1" x14ac:dyDescent="0.25">
      <c r="AH1370" s="28">
        <v>95</v>
      </c>
      <c r="AJ1370" s="101" t="str">
        <f t="shared" si="147"/>
        <v/>
      </c>
      <c r="AL1370" s="101" t="str">
        <f t="shared" si="149"/>
        <v/>
      </c>
      <c r="AM1370" s="28" t="str">
        <f>IF($AL1370="", "", IF(IFERROR(INDEX('Training &amp; Accreditation Items'!$F$11:$F$263, MATCH(IFERROR(INDEX($C$11:$C$263, MATCH($AH1370, $Z$11:$Z$263, 0)), ""), 'Training &amp; Accreditation Items'!$B$11:$B$263, 0)), "")="", "None", IFERROR(INDEX('Training &amp; Accreditation Items'!$F$11:$F$263, MATCH(IFERROR(INDEX($C$11:$C$263, MATCH($AH1370, $Z$11:$Z$263, 0)), ""), 'Training &amp; Accreditation Items'!$B$11:$B$263, 0)), "")))</f>
        <v/>
      </c>
      <c r="AO1370" s="28" t="str">
        <f t="shared" si="150"/>
        <v/>
      </c>
      <c r="AQ1370" s="106" t="str">
        <f t="shared" si="148"/>
        <v/>
      </c>
      <c r="AR1370" s="109" t="str">
        <f t="shared" si="151"/>
        <v/>
      </c>
      <c r="AT1370" s="134"/>
      <c r="AU1370" s="135"/>
      <c r="AV1370" s="135"/>
      <c r="AW1370" s="115"/>
    </row>
    <row r="1371" spans="34:49" ht="15" hidden="1" customHeight="1" x14ac:dyDescent="0.25">
      <c r="AH1371" s="28">
        <v>96</v>
      </c>
      <c r="AJ1371" s="101" t="str">
        <f t="shared" si="147"/>
        <v/>
      </c>
      <c r="AL1371" s="101" t="str">
        <f t="shared" si="149"/>
        <v/>
      </c>
      <c r="AM1371" s="28" t="str">
        <f>IF($AL1371="", "", IF(IFERROR(INDEX('Training &amp; Accreditation Items'!$F$11:$F$263, MATCH(IFERROR(INDEX($C$11:$C$263, MATCH($AH1371, $Z$11:$Z$263, 0)), ""), 'Training &amp; Accreditation Items'!$B$11:$B$263, 0)), "")="", "None", IFERROR(INDEX('Training &amp; Accreditation Items'!$F$11:$F$263, MATCH(IFERROR(INDEX($C$11:$C$263, MATCH($AH1371, $Z$11:$Z$263, 0)), ""), 'Training &amp; Accreditation Items'!$B$11:$B$263, 0)), "")))</f>
        <v/>
      </c>
      <c r="AO1371" s="28" t="str">
        <f t="shared" si="150"/>
        <v/>
      </c>
      <c r="AQ1371" s="106" t="str">
        <f t="shared" si="148"/>
        <v/>
      </c>
      <c r="AR1371" s="109" t="str">
        <f t="shared" si="151"/>
        <v/>
      </c>
      <c r="AT1371" s="134"/>
      <c r="AU1371" s="135"/>
      <c r="AV1371" s="135"/>
      <c r="AW1371" s="115"/>
    </row>
    <row r="1372" spans="34:49" ht="15" hidden="1" customHeight="1" x14ac:dyDescent="0.25">
      <c r="AH1372" s="28">
        <v>97</v>
      </c>
      <c r="AJ1372" s="101" t="str">
        <f t="shared" si="147"/>
        <v/>
      </c>
      <c r="AL1372" s="101" t="str">
        <f t="shared" si="149"/>
        <v/>
      </c>
      <c r="AM1372" s="28" t="str">
        <f>IF($AL1372="", "", IF(IFERROR(INDEX('Training &amp; Accreditation Items'!$F$11:$F$263, MATCH(IFERROR(INDEX($C$11:$C$263, MATCH($AH1372, $Z$11:$Z$263, 0)), ""), 'Training &amp; Accreditation Items'!$B$11:$B$263, 0)), "")="", "None", IFERROR(INDEX('Training &amp; Accreditation Items'!$F$11:$F$263, MATCH(IFERROR(INDEX($C$11:$C$263, MATCH($AH1372, $Z$11:$Z$263, 0)), ""), 'Training &amp; Accreditation Items'!$B$11:$B$263, 0)), "")))</f>
        <v/>
      </c>
      <c r="AO1372" s="28" t="str">
        <f t="shared" si="150"/>
        <v/>
      </c>
      <c r="AQ1372" s="106" t="str">
        <f t="shared" si="148"/>
        <v/>
      </c>
      <c r="AR1372" s="109" t="str">
        <f t="shared" si="151"/>
        <v/>
      </c>
      <c r="AT1372" s="134"/>
      <c r="AU1372" s="135"/>
      <c r="AV1372" s="135"/>
      <c r="AW1372" s="115"/>
    </row>
    <row r="1373" spans="34:49" ht="15" hidden="1" customHeight="1" x14ac:dyDescent="0.25">
      <c r="AH1373" s="28">
        <v>98</v>
      </c>
      <c r="AJ1373" s="101" t="str">
        <f t="shared" si="147"/>
        <v/>
      </c>
      <c r="AL1373" s="101" t="str">
        <f t="shared" si="149"/>
        <v/>
      </c>
      <c r="AM1373" s="28" t="str">
        <f>IF($AL1373="", "", IF(IFERROR(INDEX('Training &amp; Accreditation Items'!$F$11:$F$263, MATCH(IFERROR(INDEX($C$11:$C$263, MATCH($AH1373, $Z$11:$Z$263, 0)), ""), 'Training &amp; Accreditation Items'!$B$11:$B$263, 0)), "")="", "None", IFERROR(INDEX('Training &amp; Accreditation Items'!$F$11:$F$263, MATCH(IFERROR(INDEX($C$11:$C$263, MATCH($AH1373, $Z$11:$Z$263, 0)), ""), 'Training &amp; Accreditation Items'!$B$11:$B$263, 0)), "")))</f>
        <v/>
      </c>
      <c r="AO1373" s="28" t="str">
        <f t="shared" si="150"/>
        <v/>
      </c>
      <c r="AQ1373" s="106" t="str">
        <f t="shared" si="148"/>
        <v/>
      </c>
      <c r="AR1373" s="109" t="str">
        <f t="shared" si="151"/>
        <v/>
      </c>
      <c r="AT1373" s="134"/>
      <c r="AU1373" s="135"/>
      <c r="AV1373" s="135"/>
      <c r="AW1373" s="115"/>
    </row>
    <row r="1374" spans="34:49" ht="15" hidden="1" customHeight="1" x14ac:dyDescent="0.25">
      <c r="AH1374" s="28">
        <v>99</v>
      </c>
      <c r="AJ1374" s="101" t="str">
        <f t="shared" si="147"/>
        <v/>
      </c>
      <c r="AL1374" s="101" t="str">
        <f t="shared" si="149"/>
        <v/>
      </c>
      <c r="AM1374" s="28" t="str">
        <f>IF($AL1374="", "", IF(IFERROR(INDEX('Training &amp; Accreditation Items'!$F$11:$F$263, MATCH(IFERROR(INDEX($C$11:$C$263, MATCH($AH1374, $Z$11:$Z$263, 0)), ""), 'Training &amp; Accreditation Items'!$B$11:$B$263, 0)), "")="", "None", IFERROR(INDEX('Training &amp; Accreditation Items'!$F$11:$F$263, MATCH(IFERROR(INDEX($C$11:$C$263, MATCH($AH1374, $Z$11:$Z$263, 0)), ""), 'Training &amp; Accreditation Items'!$B$11:$B$263, 0)), "")))</f>
        <v/>
      </c>
      <c r="AO1374" s="28" t="str">
        <f t="shared" si="150"/>
        <v/>
      </c>
      <c r="AQ1374" s="106" t="str">
        <f t="shared" si="148"/>
        <v/>
      </c>
      <c r="AR1374" s="109" t="str">
        <f t="shared" si="151"/>
        <v/>
      </c>
      <c r="AT1374" s="134"/>
      <c r="AU1374" s="135"/>
      <c r="AV1374" s="135"/>
      <c r="AW1374" s="115"/>
    </row>
    <row r="1375" spans="34:49" ht="15" hidden="1" customHeight="1" x14ac:dyDescent="0.25">
      <c r="AH1375" s="28">
        <v>100</v>
      </c>
      <c r="AJ1375" s="101" t="str">
        <f t="shared" si="147"/>
        <v/>
      </c>
      <c r="AL1375" s="101" t="str">
        <f t="shared" si="149"/>
        <v/>
      </c>
      <c r="AM1375" s="28" t="str">
        <f>IF($AL1375="", "", IF(IFERROR(INDEX('Training &amp; Accreditation Items'!$F$11:$F$263, MATCH(IFERROR(INDEX($C$11:$C$263, MATCH($AH1375, $Z$11:$Z$263, 0)), ""), 'Training &amp; Accreditation Items'!$B$11:$B$263, 0)), "")="", "None", IFERROR(INDEX('Training &amp; Accreditation Items'!$F$11:$F$263, MATCH(IFERROR(INDEX($C$11:$C$263, MATCH($AH1375, $Z$11:$Z$263, 0)), ""), 'Training &amp; Accreditation Items'!$B$11:$B$263, 0)), "")))</f>
        <v/>
      </c>
      <c r="AO1375" s="28" t="str">
        <f t="shared" si="150"/>
        <v/>
      </c>
      <c r="AQ1375" s="106" t="str">
        <f t="shared" si="148"/>
        <v/>
      </c>
      <c r="AR1375" s="109" t="str">
        <f t="shared" si="151"/>
        <v/>
      </c>
      <c r="AT1375" s="134"/>
      <c r="AU1375" s="135"/>
      <c r="AV1375" s="135"/>
      <c r="AW1375" s="115"/>
    </row>
    <row r="1376" spans="34:49" ht="15" hidden="1" customHeight="1" x14ac:dyDescent="0.25">
      <c r="AH1376" s="28">
        <v>101</v>
      </c>
      <c r="AJ1376" s="101" t="str">
        <f t="shared" si="147"/>
        <v/>
      </c>
      <c r="AL1376" s="101" t="str">
        <f t="shared" si="149"/>
        <v/>
      </c>
      <c r="AM1376" s="28" t="str">
        <f>IF($AL1376="", "", IF(IFERROR(INDEX('Training &amp; Accreditation Items'!$F$11:$F$263, MATCH(IFERROR(INDEX($C$11:$C$263, MATCH($AH1376, $Z$11:$Z$263, 0)), ""), 'Training &amp; Accreditation Items'!$B$11:$B$263, 0)), "")="", "None", IFERROR(INDEX('Training &amp; Accreditation Items'!$F$11:$F$263, MATCH(IFERROR(INDEX($C$11:$C$263, MATCH($AH1376, $Z$11:$Z$263, 0)), ""), 'Training &amp; Accreditation Items'!$B$11:$B$263, 0)), "")))</f>
        <v/>
      </c>
      <c r="AO1376" s="28" t="str">
        <f t="shared" si="150"/>
        <v/>
      </c>
      <c r="AQ1376" s="106" t="str">
        <f t="shared" si="148"/>
        <v/>
      </c>
      <c r="AR1376" s="109" t="str">
        <f t="shared" si="151"/>
        <v/>
      </c>
      <c r="AT1376" s="134"/>
      <c r="AU1376" s="135"/>
      <c r="AV1376" s="135"/>
      <c r="AW1376" s="115"/>
    </row>
    <row r="1377" spans="34:49" ht="15" hidden="1" customHeight="1" x14ac:dyDescent="0.25">
      <c r="AH1377" s="28">
        <v>102</v>
      </c>
      <c r="AJ1377" s="101" t="str">
        <f t="shared" si="147"/>
        <v/>
      </c>
      <c r="AL1377" s="101" t="str">
        <f t="shared" si="149"/>
        <v/>
      </c>
      <c r="AM1377" s="28" t="str">
        <f>IF($AL1377="", "", IF(IFERROR(INDEX('Training &amp; Accreditation Items'!$F$11:$F$263, MATCH(IFERROR(INDEX($C$11:$C$263, MATCH($AH1377, $Z$11:$Z$263, 0)), ""), 'Training &amp; Accreditation Items'!$B$11:$B$263, 0)), "")="", "None", IFERROR(INDEX('Training &amp; Accreditation Items'!$F$11:$F$263, MATCH(IFERROR(INDEX($C$11:$C$263, MATCH($AH1377, $Z$11:$Z$263, 0)), ""), 'Training &amp; Accreditation Items'!$B$11:$B$263, 0)), "")))</f>
        <v/>
      </c>
      <c r="AO1377" s="28" t="str">
        <f t="shared" si="150"/>
        <v/>
      </c>
      <c r="AQ1377" s="106" t="str">
        <f t="shared" si="148"/>
        <v/>
      </c>
      <c r="AR1377" s="109" t="str">
        <f t="shared" si="151"/>
        <v/>
      </c>
      <c r="AT1377" s="134"/>
      <c r="AU1377" s="135"/>
      <c r="AV1377" s="135"/>
      <c r="AW1377" s="115"/>
    </row>
    <row r="1378" spans="34:49" ht="15" hidden="1" customHeight="1" x14ac:dyDescent="0.25">
      <c r="AH1378" s="28">
        <v>103</v>
      </c>
      <c r="AJ1378" s="101" t="str">
        <f t="shared" si="147"/>
        <v/>
      </c>
      <c r="AL1378" s="101" t="str">
        <f t="shared" si="149"/>
        <v/>
      </c>
      <c r="AM1378" s="28" t="str">
        <f>IF($AL1378="", "", IF(IFERROR(INDEX('Training &amp; Accreditation Items'!$F$11:$F$263, MATCH(IFERROR(INDEX($C$11:$C$263, MATCH($AH1378, $Z$11:$Z$263, 0)), ""), 'Training &amp; Accreditation Items'!$B$11:$B$263, 0)), "")="", "None", IFERROR(INDEX('Training &amp; Accreditation Items'!$F$11:$F$263, MATCH(IFERROR(INDEX($C$11:$C$263, MATCH($AH1378, $Z$11:$Z$263, 0)), ""), 'Training &amp; Accreditation Items'!$B$11:$B$263, 0)), "")))</f>
        <v/>
      </c>
      <c r="AO1378" s="28" t="str">
        <f t="shared" si="150"/>
        <v/>
      </c>
      <c r="AQ1378" s="106" t="str">
        <f t="shared" si="148"/>
        <v/>
      </c>
      <c r="AR1378" s="109" t="str">
        <f t="shared" si="151"/>
        <v/>
      </c>
      <c r="AT1378" s="134"/>
      <c r="AU1378" s="135"/>
      <c r="AV1378" s="135"/>
      <c r="AW1378" s="115"/>
    </row>
    <row r="1379" spans="34:49" ht="15" hidden="1" customHeight="1" x14ac:dyDescent="0.25">
      <c r="AH1379" s="28">
        <v>104</v>
      </c>
      <c r="AJ1379" s="101" t="str">
        <f t="shared" si="147"/>
        <v/>
      </c>
      <c r="AL1379" s="101" t="str">
        <f t="shared" si="149"/>
        <v/>
      </c>
      <c r="AM1379" s="28" t="str">
        <f>IF($AL1379="", "", IF(IFERROR(INDEX('Training &amp; Accreditation Items'!$F$11:$F$263, MATCH(IFERROR(INDEX($C$11:$C$263, MATCH($AH1379, $Z$11:$Z$263, 0)), ""), 'Training &amp; Accreditation Items'!$B$11:$B$263, 0)), "")="", "None", IFERROR(INDEX('Training &amp; Accreditation Items'!$F$11:$F$263, MATCH(IFERROR(INDEX($C$11:$C$263, MATCH($AH1379, $Z$11:$Z$263, 0)), ""), 'Training &amp; Accreditation Items'!$B$11:$B$263, 0)), "")))</f>
        <v/>
      </c>
      <c r="AO1379" s="28" t="str">
        <f t="shared" si="150"/>
        <v/>
      </c>
      <c r="AQ1379" s="106" t="str">
        <f t="shared" si="148"/>
        <v/>
      </c>
      <c r="AR1379" s="109" t="str">
        <f t="shared" si="151"/>
        <v/>
      </c>
      <c r="AT1379" s="134"/>
      <c r="AU1379" s="135"/>
      <c r="AV1379" s="135"/>
      <c r="AW1379" s="115"/>
    </row>
    <row r="1380" spans="34:49" ht="15" hidden="1" customHeight="1" x14ac:dyDescent="0.25">
      <c r="AH1380" s="28">
        <v>105</v>
      </c>
      <c r="AJ1380" s="101" t="str">
        <f t="shared" si="147"/>
        <v/>
      </c>
      <c r="AL1380" s="101" t="str">
        <f t="shared" si="149"/>
        <v/>
      </c>
      <c r="AM1380" s="28" t="str">
        <f>IF($AL1380="", "", IF(IFERROR(INDEX('Training &amp; Accreditation Items'!$F$11:$F$263, MATCH(IFERROR(INDEX($C$11:$C$263, MATCH($AH1380, $Z$11:$Z$263, 0)), ""), 'Training &amp; Accreditation Items'!$B$11:$B$263, 0)), "")="", "None", IFERROR(INDEX('Training &amp; Accreditation Items'!$F$11:$F$263, MATCH(IFERROR(INDEX($C$11:$C$263, MATCH($AH1380, $Z$11:$Z$263, 0)), ""), 'Training &amp; Accreditation Items'!$B$11:$B$263, 0)), "")))</f>
        <v/>
      </c>
      <c r="AO1380" s="28" t="str">
        <f t="shared" si="150"/>
        <v/>
      </c>
      <c r="AQ1380" s="106" t="str">
        <f t="shared" si="148"/>
        <v/>
      </c>
      <c r="AR1380" s="109" t="str">
        <f t="shared" si="151"/>
        <v/>
      </c>
      <c r="AT1380" s="134"/>
      <c r="AU1380" s="135"/>
      <c r="AV1380" s="135"/>
      <c r="AW1380" s="115"/>
    </row>
    <row r="1381" spans="34:49" ht="15" hidden="1" customHeight="1" x14ac:dyDescent="0.25">
      <c r="AH1381" s="28">
        <v>106</v>
      </c>
      <c r="AJ1381" s="101" t="str">
        <f t="shared" si="147"/>
        <v/>
      </c>
      <c r="AL1381" s="101" t="str">
        <f t="shared" si="149"/>
        <v/>
      </c>
      <c r="AM1381" s="28" t="str">
        <f>IF($AL1381="", "", IF(IFERROR(INDEX('Training &amp; Accreditation Items'!$F$11:$F$263, MATCH(IFERROR(INDEX($C$11:$C$263, MATCH($AH1381, $Z$11:$Z$263, 0)), ""), 'Training &amp; Accreditation Items'!$B$11:$B$263, 0)), "")="", "None", IFERROR(INDEX('Training &amp; Accreditation Items'!$F$11:$F$263, MATCH(IFERROR(INDEX($C$11:$C$263, MATCH($AH1381, $Z$11:$Z$263, 0)), ""), 'Training &amp; Accreditation Items'!$B$11:$B$263, 0)), "")))</f>
        <v/>
      </c>
      <c r="AO1381" s="28" t="str">
        <f t="shared" si="150"/>
        <v/>
      </c>
      <c r="AQ1381" s="106" t="str">
        <f t="shared" si="148"/>
        <v/>
      </c>
      <c r="AR1381" s="109" t="str">
        <f t="shared" si="151"/>
        <v/>
      </c>
      <c r="AT1381" s="134"/>
      <c r="AU1381" s="135"/>
      <c r="AV1381" s="135"/>
      <c r="AW1381" s="115"/>
    </row>
    <row r="1382" spans="34:49" ht="15" hidden="1" customHeight="1" x14ac:dyDescent="0.25">
      <c r="AH1382" s="28">
        <v>107</v>
      </c>
      <c r="AJ1382" s="101" t="str">
        <f t="shared" si="147"/>
        <v/>
      </c>
      <c r="AL1382" s="101" t="str">
        <f t="shared" si="149"/>
        <v/>
      </c>
      <c r="AM1382" s="28" t="str">
        <f>IF($AL1382="", "", IF(IFERROR(INDEX('Training &amp; Accreditation Items'!$F$11:$F$263, MATCH(IFERROR(INDEX($C$11:$C$263, MATCH($AH1382, $Z$11:$Z$263, 0)), ""), 'Training &amp; Accreditation Items'!$B$11:$B$263, 0)), "")="", "None", IFERROR(INDEX('Training &amp; Accreditation Items'!$F$11:$F$263, MATCH(IFERROR(INDEX($C$11:$C$263, MATCH($AH1382, $Z$11:$Z$263, 0)), ""), 'Training &amp; Accreditation Items'!$B$11:$B$263, 0)), "")))</f>
        <v/>
      </c>
      <c r="AO1382" s="28" t="str">
        <f t="shared" si="150"/>
        <v/>
      </c>
      <c r="AQ1382" s="106" t="str">
        <f t="shared" si="148"/>
        <v/>
      </c>
      <c r="AR1382" s="109" t="str">
        <f t="shared" si="151"/>
        <v/>
      </c>
      <c r="AT1382" s="134"/>
      <c r="AU1382" s="135"/>
      <c r="AV1382" s="135"/>
      <c r="AW1382" s="115"/>
    </row>
    <row r="1383" spans="34:49" ht="15" hidden="1" customHeight="1" x14ac:dyDescent="0.25">
      <c r="AH1383" s="28">
        <v>108</v>
      </c>
      <c r="AJ1383" s="101" t="str">
        <f t="shared" si="147"/>
        <v/>
      </c>
      <c r="AL1383" s="101" t="str">
        <f t="shared" si="149"/>
        <v/>
      </c>
      <c r="AM1383" s="28" t="str">
        <f>IF($AL1383="", "", IF(IFERROR(INDEX('Training &amp; Accreditation Items'!$F$11:$F$263, MATCH(IFERROR(INDEX($C$11:$C$263, MATCH($AH1383, $Z$11:$Z$263, 0)), ""), 'Training &amp; Accreditation Items'!$B$11:$B$263, 0)), "")="", "None", IFERROR(INDEX('Training &amp; Accreditation Items'!$F$11:$F$263, MATCH(IFERROR(INDEX($C$11:$C$263, MATCH($AH1383, $Z$11:$Z$263, 0)), ""), 'Training &amp; Accreditation Items'!$B$11:$B$263, 0)), "")))</f>
        <v/>
      </c>
      <c r="AO1383" s="28" t="str">
        <f t="shared" si="150"/>
        <v/>
      </c>
      <c r="AQ1383" s="106" t="str">
        <f t="shared" si="148"/>
        <v/>
      </c>
      <c r="AR1383" s="109" t="str">
        <f t="shared" si="151"/>
        <v/>
      </c>
      <c r="AT1383" s="134"/>
      <c r="AU1383" s="135"/>
      <c r="AV1383" s="135"/>
      <c r="AW1383" s="115"/>
    </row>
    <row r="1384" spans="34:49" ht="15" hidden="1" customHeight="1" x14ac:dyDescent="0.25">
      <c r="AH1384" s="28">
        <v>109</v>
      </c>
      <c r="AJ1384" s="101" t="str">
        <f t="shared" si="147"/>
        <v/>
      </c>
      <c r="AL1384" s="101" t="str">
        <f t="shared" si="149"/>
        <v/>
      </c>
      <c r="AM1384" s="28" t="str">
        <f>IF($AL1384="", "", IF(IFERROR(INDEX('Training &amp; Accreditation Items'!$F$11:$F$263, MATCH(IFERROR(INDEX($C$11:$C$263, MATCH($AH1384, $Z$11:$Z$263, 0)), ""), 'Training &amp; Accreditation Items'!$B$11:$B$263, 0)), "")="", "None", IFERROR(INDEX('Training &amp; Accreditation Items'!$F$11:$F$263, MATCH(IFERROR(INDEX($C$11:$C$263, MATCH($AH1384, $Z$11:$Z$263, 0)), ""), 'Training &amp; Accreditation Items'!$B$11:$B$263, 0)), "")))</f>
        <v/>
      </c>
      <c r="AO1384" s="28" t="str">
        <f t="shared" si="150"/>
        <v/>
      </c>
      <c r="AQ1384" s="106" t="str">
        <f t="shared" si="148"/>
        <v/>
      </c>
      <c r="AR1384" s="109" t="str">
        <f t="shared" si="151"/>
        <v/>
      </c>
      <c r="AT1384" s="134"/>
      <c r="AU1384" s="135"/>
      <c r="AV1384" s="135"/>
      <c r="AW1384" s="115"/>
    </row>
    <row r="1385" spans="34:49" ht="15" hidden="1" customHeight="1" x14ac:dyDescent="0.25">
      <c r="AH1385" s="28">
        <v>110</v>
      </c>
      <c r="AJ1385" s="101" t="str">
        <f t="shared" si="147"/>
        <v/>
      </c>
      <c r="AL1385" s="101" t="str">
        <f t="shared" si="149"/>
        <v/>
      </c>
      <c r="AM1385" s="28" t="str">
        <f>IF($AL1385="", "", IF(IFERROR(INDEX('Training &amp; Accreditation Items'!$F$11:$F$263, MATCH(IFERROR(INDEX($C$11:$C$263, MATCH($AH1385, $Z$11:$Z$263, 0)), ""), 'Training &amp; Accreditation Items'!$B$11:$B$263, 0)), "")="", "None", IFERROR(INDEX('Training &amp; Accreditation Items'!$F$11:$F$263, MATCH(IFERROR(INDEX($C$11:$C$263, MATCH($AH1385, $Z$11:$Z$263, 0)), ""), 'Training &amp; Accreditation Items'!$B$11:$B$263, 0)), "")))</f>
        <v/>
      </c>
      <c r="AO1385" s="28" t="str">
        <f t="shared" si="150"/>
        <v/>
      </c>
      <c r="AQ1385" s="106" t="str">
        <f t="shared" si="148"/>
        <v/>
      </c>
      <c r="AR1385" s="109" t="str">
        <f t="shared" si="151"/>
        <v/>
      </c>
      <c r="AT1385" s="134"/>
      <c r="AU1385" s="135"/>
      <c r="AV1385" s="135"/>
      <c r="AW1385" s="115"/>
    </row>
    <row r="1386" spans="34:49" ht="15" hidden="1" customHeight="1" x14ac:dyDescent="0.25">
      <c r="AH1386" s="28">
        <v>111</v>
      </c>
      <c r="AJ1386" s="101" t="str">
        <f t="shared" si="147"/>
        <v/>
      </c>
      <c r="AL1386" s="101" t="str">
        <f t="shared" si="149"/>
        <v/>
      </c>
      <c r="AM1386" s="28" t="str">
        <f>IF($AL1386="", "", IF(IFERROR(INDEX('Training &amp; Accreditation Items'!$F$11:$F$263, MATCH(IFERROR(INDEX($C$11:$C$263, MATCH($AH1386, $Z$11:$Z$263, 0)), ""), 'Training &amp; Accreditation Items'!$B$11:$B$263, 0)), "")="", "None", IFERROR(INDEX('Training &amp; Accreditation Items'!$F$11:$F$263, MATCH(IFERROR(INDEX($C$11:$C$263, MATCH($AH1386, $Z$11:$Z$263, 0)), ""), 'Training &amp; Accreditation Items'!$B$11:$B$263, 0)), "")))</f>
        <v/>
      </c>
      <c r="AO1386" s="28" t="str">
        <f t="shared" si="150"/>
        <v/>
      </c>
      <c r="AQ1386" s="106" t="str">
        <f t="shared" si="148"/>
        <v/>
      </c>
      <c r="AR1386" s="109" t="str">
        <f t="shared" si="151"/>
        <v/>
      </c>
      <c r="AT1386" s="134"/>
      <c r="AU1386" s="135"/>
      <c r="AV1386" s="135"/>
      <c r="AW1386" s="115"/>
    </row>
    <row r="1387" spans="34:49" ht="15" hidden="1" customHeight="1" x14ac:dyDescent="0.25">
      <c r="AH1387" s="28">
        <v>112</v>
      </c>
      <c r="AJ1387" s="101" t="str">
        <f t="shared" si="147"/>
        <v/>
      </c>
      <c r="AL1387" s="101" t="str">
        <f t="shared" si="149"/>
        <v/>
      </c>
      <c r="AM1387" s="28" t="str">
        <f>IF($AL1387="", "", IF(IFERROR(INDEX('Training &amp; Accreditation Items'!$F$11:$F$263, MATCH(IFERROR(INDEX($C$11:$C$263, MATCH($AH1387, $Z$11:$Z$263, 0)), ""), 'Training &amp; Accreditation Items'!$B$11:$B$263, 0)), "")="", "None", IFERROR(INDEX('Training &amp; Accreditation Items'!$F$11:$F$263, MATCH(IFERROR(INDEX($C$11:$C$263, MATCH($AH1387, $Z$11:$Z$263, 0)), ""), 'Training &amp; Accreditation Items'!$B$11:$B$263, 0)), "")))</f>
        <v/>
      </c>
      <c r="AO1387" s="28" t="str">
        <f t="shared" si="150"/>
        <v/>
      </c>
      <c r="AQ1387" s="106" t="str">
        <f t="shared" si="148"/>
        <v/>
      </c>
      <c r="AR1387" s="109" t="str">
        <f t="shared" si="151"/>
        <v/>
      </c>
      <c r="AT1387" s="134"/>
      <c r="AU1387" s="135"/>
      <c r="AV1387" s="135"/>
      <c r="AW1387" s="115"/>
    </row>
    <row r="1388" spans="34:49" ht="15" hidden="1" customHeight="1" x14ac:dyDescent="0.25">
      <c r="AH1388" s="28">
        <v>113</v>
      </c>
      <c r="AJ1388" s="101" t="str">
        <f t="shared" si="147"/>
        <v/>
      </c>
      <c r="AL1388" s="101" t="str">
        <f t="shared" si="149"/>
        <v/>
      </c>
      <c r="AM1388" s="28" t="str">
        <f>IF($AL1388="", "", IF(IFERROR(INDEX('Training &amp; Accreditation Items'!$F$11:$F$263, MATCH(IFERROR(INDEX($C$11:$C$263, MATCH($AH1388, $Z$11:$Z$263, 0)), ""), 'Training &amp; Accreditation Items'!$B$11:$B$263, 0)), "")="", "None", IFERROR(INDEX('Training &amp; Accreditation Items'!$F$11:$F$263, MATCH(IFERROR(INDEX($C$11:$C$263, MATCH($AH1388, $Z$11:$Z$263, 0)), ""), 'Training &amp; Accreditation Items'!$B$11:$B$263, 0)), "")))</f>
        <v/>
      </c>
      <c r="AO1388" s="28" t="str">
        <f t="shared" si="150"/>
        <v/>
      </c>
      <c r="AQ1388" s="106" t="str">
        <f t="shared" si="148"/>
        <v/>
      </c>
      <c r="AR1388" s="109" t="str">
        <f t="shared" si="151"/>
        <v/>
      </c>
      <c r="AT1388" s="134"/>
      <c r="AU1388" s="135"/>
      <c r="AV1388" s="135"/>
      <c r="AW1388" s="115"/>
    </row>
    <row r="1389" spans="34:49" ht="15" hidden="1" customHeight="1" x14ac:dyDescent="0.25">
      <c r="AH1389" s="28">
        <v>114</v>
      </c>
      <c r="AJ1389" s="101" t="str">
        <f t="shared" si="147"/>
        <v/>
      </c>
      <c r="AL1389" s="101" t="str">
        <f t="shared" si="149"/>
        <v/>
      </c>
      <c r="AM1389" s="28" t="str">
        <f>IF($AL1389="", "", IF(IFERROR(INDEX('Training &amp; Accreditation Items'!$F$11:$F$263, MATCH(IFERROR(INDEX($C$11:$C$263, MATCH($AH1389, $Z$11:$Z$263, 0)), ""), 'Training &amp; Accreditation Items'!$B$11:$B$263, 0)), "")="", "None", IFERROR(INDEX('Training &amp; Accreditation Items'!$F$11:$F$263, MATCH(IFERROR(INDEX($C$11:$C$263, MATCH($AH1389, $Z$11:$Z$263, 0)), ""), 'Training &amp; Accreditation Items'!$B$11:$B$263, 0)), "")))</f>
        <v/>
      </c>
      <c r="AO1389" s="28" t="str">
        <f t="shared" si="150"/>
        <v/>
      </c>
      <c r="AQ1389" s="106" t="str">
        <f t="shared" si="148"/>
        <v/>
      </c>
      <c r="AR1389" s="109" t="str">
        <f t="shared" si="151"/>
        <v/>
      </c>
      <c r="AT1389" s="134"/>
      <c r="AU1389" s="135"/>
      <c r="AV1389" s="135"/>
      <c r="AW1389" s="115"/>
    </row>
    <row r="1390" spans="34:49" ht="15" hidden="1" customHeight="1" x14ac:dyDescent="0.25">
      <c r="AH1390" s="28">
        <v>115</v>
      </c>
      <c r="AJ1390" s="101" t="str">
        <f t="shared" si="147"/>
        <v/>
      </c>
      <c r="AL1390" s="101" t="str">
        <f t="shared" si="149"/>
        <v/>
      </c>
      <c r="AM1390" s="28" t="str">
        <f>IF($AL1390="", "", IF(IFERROR(INDEX('Training &amp; Accreditation Items'!$F$11:$F$263, MATCH(IFERROR(INDEX($C$11:$C$263, MATCH($AH1390, $Z$11:$Z$263, 0)), ""), 'Training &amp; Accreditation Items'!$B$11:$B$263, 0)), "")="", "None", IFERROR(INDEX('Training &amp; Accreditation Items'!$F$11:$F$263, MATCH(IFERROR(INDEX($C$11:$C$263, MATCH($AH1390, $Z$11:$Z$263, 0)), ""), 'Training &amp; Accreditation Items'!$B$11:$B$263, 0)), "")))</f>
        <v/>
      </c>
      <c r="AO1390" s="28" t="str">
        <f t="shared" si="150"/>
        <v/>
      </c>
      <c r="AQ1390" s="106" t="str">
        <f t="shared" si="148"/>
        <v/>
      </c>
      <c r="AR1390" s="109" t="str">
        <f t="shared" si="151"/>
        <v/>
      </c>
      <c r="AT1390" s="134"/>
      <c r="AU1390" s="135"/>
      <c r="AV1390" s="135"/>
      <c r="AW1390" s="115"/>
    </row>
    <row r="1391" spans="34:49" ht="15" hidden="1" customHeight="1" x14ac:dyDescent="0.25">
      <c r="AH1391" s="28">
        <v>116</v>
      </c>
      <c r="AJ1391" s="101" t="str">
        <f t="shared" si="147"/>
        <v/>
      </c>
      <c r="AL1391" s="101" t="str">
        <f t="shared" si="149"/>
        <v/>
      </c>
      <c r="AM1391" s="28" t="str">
        <f>IF($AL1391="", "", IF(IFERROR(INDEX('Training &amp; Accreditation Items'!$F$11:$F$263, MATCH(IFERROR(INDEX($C$11:$C$263, MATCH($AH1391, $Z$11:$Z$263, 0)), ""), 'Training &amp; Accreditation Items'!$B$11:$B$263, 0)), "")="", "None", IFERROR(INDEX('Training &amp; Accreditation Items'!$F$11:$F$263, MATCH(IFERROR(INDEX($C$11:$C$263, MATCH($AH1391, $Z$11:$Z$263, 0)), ""), 'Training &amp; Accreditation Items'!$B$11:$B$263, 0)), "")))</f>
        <v/>
      </c>
      <c r="AO1391" s="28" t="str">
        <f t="shared" si="150"/>
        <v/>
      </c>
      <c r="AQ1391" s="106" t="str">
        <f t="shared" si="148"/>
        <v/>
      </c>
      <c r="AR1391" s="109" t="str">
        <f t="shared" si="151"/>
        <v/>
      </c>
      <c r="AT1391" s="134"/>
      <c r="AU1391" s="135"/>
      <c r="AV1391" s="135"/>
      <c r="AW1391" s="115"/>
    </row>
    <row r="1392" spans="34:49" ht="15" hidden="1" customHeight="1" x14ac:dyDescent="0.25">
      <c r="AH1392" s="28">
        <v>117</v>
      </c>
      <c r="AJ1392" s="101" t="str">
        <f t="shared" si="147"/>
        <v/>
      </c>
      <c r="AL1392" s="101" t="str">
        <f t="shared" si="149"/>
        <v/>
      </c>
      <c r="AM1392" s="28" t="str">
        <f>IF($AL1392="", "", IF(IFERROR(INDEX('Training &amp; Accreditation Items'!$F$11:$F$263, MATCH(IFERROR(INDEX($C$11:$C$263, MATCH($AH1392, $Z$11:$Z$263, 0)), ""), 'Training &amp; Accreditation Items'!$B$11:$B$263, 0)), "")="", "None", IFERROR(INDEX('Training &amp; Accreditation Items'!$F$11:$F$263, MATCH(IFERROR(INDEX($C$11:$C$263, MATCH($AH1392, $Z$11:$Z$263, 0)), ""), 'Training &amp; Accreditation Items'!$B$11:$B$263, 0)), "")))</f>
        <v/>
      </c>
      <c r="AO1392" s="28" t="str">
        <f t="shared" si="150"/>
        <v/>
      </c>
      <c r="AQ1392" s="106" t="str">
        <f t="shared" si="148"/>
        <v/>
      </c>
      <c r="AR1392" s="109" t="str">
        <f t="shared" si="151"/>
        <v/>
      </c>
      <c r="AT1392" s="134"/>
      <c r="AU1392" s="135"/>
      <c r="AV1392" s="135"/>
      <c r="AW1392" s="115"/>
    </row>
    <row r="1393" spans="34:49" ht="15" hidden="1" customHeight="1" x14ac:dyDescent="0.25">
      <c r="AH1393" s="28">
        <v>118</v>
      </c>
      <c r="AJ1393" s="101" t="str">
        <f t="shared" si="147"/>
        <v/>
      </c>
      <c r="AL1393" s="101" t="str">
        <f t="shared" si="149"/>
        <v/>
      </c>
      <c r="AM1393" s="28" t="str">
        <f>IF($AL1393="", "", IF(IFERROR(INDEX('Training &amp; Accreditation Items'!$F$11:$F$263, MATCH(IFERROR(INDEX($C$11:$C$263, MATCH($AH1393, $Z$11:$Z$263, 0)), ""), 'Training &amp; Accreditation Items'!$B$11:$B$263, 0)), "")="", "None", IFERROR(INDEX('Training &amp; Accreditation Items'!$F$11:$F$263, MATCH(IFERROR(INDEX($C$11:$C$263, MATCH($AH1393, $Z$11:$Z$263, 0)), ""), 'Training &amp; Accreditation Items'!$B$11:$B$263, 0)), "")))</f>
        <v/>
      </c>
      <c r="AO1393" s="28" t="str">
        <f t="shared" si="150"/>
        <v/>
      </c>
      <c r="AQ1393" s="106" t="str">
        <f t="shared" si="148"/>
        <v/>
      </c>
      <c r="AR1393" s="109" t="str">
        <f t="shared" si="151"/>
        <v/>
      </c>
      <c r="AT1393" s="134"/>
      <c r="AU1393" s="135"/>
      <c r="AV1393" s="135"/>
      <c r="AW1393" s="115"/>
    </row>
    <row r="1394" spans="34:49" ht="15" hidden="1" customHeight="1" x14ac:dyDescent="0.25">
      <c r="AH1394" s="28">
        <v>119</v>
      </c>
      <c r="AJ1394" s="101" t="str">
        <f t="shared" si="147"/>
        <v/>
      </c>
      <c r="AL1394" s="101" t="str">
        <f t="shared" si="149"/>
        <v/>
      </c>
      <c r="AM1394" s="28" t="str">
        <f>IF($AL1394="", "", IF(IFERROR(INDEX('Training &amp; Accreditation Items'!$F$11:$F$263, MATCH(IFERROR(INDEX($C$11:$C$263, MATCH($AH1394, $Z$11:$Z$263, 0)), ""), 'Training &amp; Accreditation Items'!$B$11:$B$263, 0)), "")="", "None", IFERROR(INDEX('Training &amp; Accreditation Items'!$F$11:$F$263, MATCH(IFERROR(INDEX($C$11:$C$263, MATCH($AH1394, $Z$11:$Z$263, 0)), ""), 'Training &amp; Accreditation Items'!$B$11:$B$263, 0)), "")))</f>
        <v/>
      </c>
      <c r="AO1394" s="28" t="str">
        <f t="shared" si="150"/>
        <v/>
      </c>
      <c r="AQ1394" s="106" t="str">
        <f t="shared" si="148"/>
        <v/>
      </c>
      <c r="AR1394" s="109" t="str">
        <f t="shared" si="151"/>
        <v/>
      </c>
      <c r="AT1394" s="134"/>
      <c r="AU1394" s="135"/>
      <c r="AV1394" s="135"/>
      <c r="AW1394" s="115"/>
    </row>
    <row r="1395" spans="34:49" ht="15" hidden="1" customHeight="1" x14ac:dyDescent="0.25">
      <c r="AH1395" s="28">
        <v>120</v>
      </c>
      <c r="AJ1395" s="101" t="str">
        <f t="shared" si="147"/>
        <v/>
      </c>
      <c r="AL1395" s="101" t="str">
        <f t="shared" si="149"/>
        <v/>
      </c>
      <c r="AM1395" s="28" t="str">
        <f>IF($AL1395="", "", IF(IFERROR(INDEX('Training &amp; Accreditation Items'!$F$11:$F$263, MATCH(IFERROR(INDEX($C$11:$C$263, MATCH($AH1395, $Z$11:$Z$263, 0)), ""), 'Training &amp; Accreditation Items'!$B$11:$B$263, 0)), "")="", "None", IFERROR(INDEX('Training &amp; Accreditation Items'!$F$11:$F$263, MATCH(IFERROR(INDEX($C$11:$C$263, MATCH($AH1395, $Z$11:$Z$263, 0)), ""), 'Training &amp; Accreditation Items'!$B$11:$B$263, 0)), "")))</f>
        <v/>
      </c>
      <c r="AO1395" s="28" t="str">
        <f t="shared" si="150"/>
        <v/>
      </c>
      <c r="AQ1395" s="106" t="str">
        <f t="shared" si="148"/>
        <v/>
      </c>
      <c r="AR1395" s="109" t="str">
        <f t="shared" si="151"/>
        <v/>
      </c>
      <c r="AT1395" s="134"/>
      <c r="AU1395" s="135"/>
      <c r="AV1395" s="135"/>
      <c r="AW1395" s="115"/>
    </row>
    <row r="1396" spans="34:49" ht="15" hidden="1" customHeight="1" x14ac:dyDescent="0.25">
      <c r="AH1396" s="28">
        <v>121</v>
      </c>
      <c r="AJ1396" s="101" t="str">
        <f t="shared" si="147"/>
        <v/>
      </c>
      <c r="AL1396" s="101" t="str">
        <f t="shared" si="149"/>
        <v/>
      </c>
      <c r="AM1396" s="28" t="str">
        <f>IF($AL1396="", "", IF(IFERROR(INDEX('Training &amp; Accreditation Items'!$F$11:$F$263, MATCH(IFERROR(INDEX($C$11:$C$263, MATCH($AH1396, $Z$11:$Z$263, 0)), ""), 'Training &amp; Accreditation Items'!$B$11:$B$263, 0)), "")="", "None", IFERROR(INDEX('Training &amp; Accreditation Items'!$F$11:$F$263, MATCH(IFERROR(INDEX($C$11:$C$263, MATCH($AH1396, $Z$11:$Z$263, 0)), ""), 'Training &amp; Accreditation Items'!$B$11:$B$263, 0)), "")))</f>
        <v/>
      </c>
      <c r="AO1396" s="28" t="str">
        <f t="shared" si="150"/>
        <v/>
      </c>
      <c r="AQ1396" s="106" t="str">
        <f t="shared" si="148"/>
        <v/>
      </c>
      <c r="AR1396" s="109" t="str">
        <f t="shared" si="151"/>
        <v/>
      </c>
      <c r="AT1396" s="134"/>
      <c r="AU1396" s="135"/>
      <c r="AV1396" s="135"/>
      <c r="AW1396" s="115"/>
    </row>
    <row r="1397" spans="34:49" ht="15" hidden="1" customHeight="1" x14ac:dyDescent="0.25">
      <c r="AH1397" s="28">
        <v>122</v>
      </c>
      <c r="AJ1397" s="101" t="str">
        <f t="shared" si="147"/>
        <v/>
      </c>
      <c r="AL1397" s="101" t="str">
        <f t="shared" si="149"/>
        <v/>
      </c>
      <c r="AM1397" s="28" t="str">
        <f>IF($AL1397="", "", IF(IFERROR(INDEX('Training &amp; Accreditation Items'!$F$11:$F$263, MATCH(IFERROR(INDEX($C$11:$C$263, MATCH($AH1397, $Z$11:$Z$263, 0)), ""), 'Training &amp; Accreditation Items'!$B$11:$B$263, 0)), "")="", "None", IFERROR(INDEX('Training &amp; Accreditation Items'!$F$11:$F$263, MATCH(IFERROR(INDEX($C$11:$C$263, MATCH($AH1397, $Z$11:$Z$263, 0)), ""), 'Training &amp; Accreditation Items'!$B$11:$B$263, 0)), "")))</f>
        <v/>
      </c>
      <c r="AO1397" s="28" t="str">
        <f t="shared" si="150"/>
        <v/>
      </c>
      <c r="AQ1397" s="106" t="str">
        <f t="shared" si="148"/>
        <v/>
      </c>
      <c r="AR1397" s="109" t="str">
        <f t="shared" si="151"/>
        <v/>
      </c>
      <c r="AT1397" s="134"/>
      <c r="AU1397" s="135"/>
      <c r="AV1397" s="135"/>
      <c r="AW1397" s="115"/>
    </row>
    <row r="1398" spans="34:49" ht="15" hidden="1" customHeight="1" x14ac:dyDescent="0.25">
      <c r="AH1398" s="28">
        <v>123</v>
      </c>
      <c r="AJ1398" s="101" t="str">
        <f t="shared" si="147"/>
        <v/>
      </c>
      <c r="AL1398" s="101" t="str">
        <f t="shared" si="149"/>
        <v/>
      </c>
      <c r="AM1398" s="28" t="str">
        <f>IF($AL1398="", "", IF(IFERROR(INDEX('Training &amp; Accreditation Items'!$F$11:$F$263, MATCH(IFERROR(INDEX($C$11:$C$263, MATCH($AH1398, $Z$11:$Z$263, 0)), ""), 'Training &amp; Accreditation Items'!$B$11:$B$263, 0)), "")="", "None", IFERROR(INDEX('Training &amp; Accreditation Items'!$F$11:$F$263, MATCH(IFERROR(INDEX($C$11:$C$263, MATCH($AH1398, $Z$11:$Z$263, 0)), ""), 'Training &amp; Accreditation Items'!$B$11:$B$263, 0)), "")))</f>
        <v/>
      </c>
      <c r="AO1398" s="28" t="str">
        <f t="shared" si="150"/>
        <v/>
      </c>
      <c r="AQ1398" s="106" t="str">
        <f t="shared" si="148"/>
        <v/>
      </c>
      <c r="AR1398" s="109" t="str">
        <f t="shared" si="151"/>
        <v/>
      </c>
      <c r="AT1398" s="134"/>
      <c r="AU1398" s="135"/>
      <c r="AV1398" s="135"/>
      <c r="AW1398" s="115"/>
    </row>
    <row r="1399" spans="34:49" ht="15" hidden="1" customHeight="1" x14ac:dyDescent="0.25">
      <c r="AH1399" s="28">
        <v>124</v>
      </c>
      <c r="AJ1399" s="101" t="str">
        <f t="shared" si="147"/>
        <v/>
      </c>
      <c r="AL1399" s="101" t="str">
        <f t="shared" si="149"/>
        <v/>
      </c>
      <c r="AM1399" s="28" t="str">
        <f>IF($AL1399="", "", IF(IFERROR(INDEX('Training &amp; Accreditation Items'!$F$11:$F$263, MATCH(IFERROR(INDEX($C$11:$C$263, MATCH($AH1399, $Z$11:$Z$263, 0)), ""), 'Training &amp; Accreditation Items'!$B$11:$B$263, 0)), "")="", "None", IFERROR(INDEX('Training &amp; Accreditation Items'!$F$11:$F$263, MATCH(IFERROR(INDEX($C$11:$C$263, MATCH($AH1399, $Z$11:$Z$263, 0)), ""), 'Training &amp; Accreditation Items'!$B$11:$B$263, 0)), "")))</f>
        <v/>
      </c>
      <c r="AO1399" s="28" t="str">
        <f t="shared" si="150"/>
        <v/>
      </c>
      <c r="AQ1399" s="106" t="str">
        <f t="shared" si="148"/>
        <v/>
      </c>
      <c r="AR1399" s="109" t="str">
        <f t="shared" si="151"/>
        <v/>
      </c>
      <c r="AT1399" s="134"/>
      <c r="AU1399" s="135"/>
      <c r="AV1399" s="135"/>
      <c r="AW1399" s="115"/>
    </row>
    <row r="1400" spans="34:49" ht="15" hidden="1" customHeight="1" x14ac:dyDescent="0.25">
      <c r="AH1400" s="28">
        <v>125</v>
      </c>
      <c r="AJ1400" s="101" t="str">
        <f t="shared" si="147"/>
        <v/>
      </c>
      <c r="AL1400" s="101" t="str">
        <f t="shared" si="149"/>
        <v/>
      </c>
      <c r="AM1400" s="28" t="str">
        <f>IF($AL1400="", "", IF(IFERROR(INDEX('Training &amp; Accreditation Items'!$F$11:$F$263, MATCH(IFERROR(INDEX($C$11:$C$263, MATCH($AH1400, $Z$11:$Z$263, 0)), ""), 'Training &amp; Accreditation Items'!$B$11:$B$263, 0)), "")="", "None", IFERROR(INDEX('Training &amp; Accreditation Items'!$F$11:$F$263, MATCH(IFERROR(INDEX($C$11:$C$263, MATCH($AH1400, $Z$11:$Z$263, 0)), ""), 'Training &amp; Accreditation Items'!$B$11:$B$263, 0)), "")))</f>
        <v/>
      </c>
      <c r="AO1400" s="28" t="str">
        <f t="shared" si="150"/>
        <v/>
      </c>
      <c r="AQ1400" s="106" t="str">
        <f t="shared" si="148"/>
        <v/>
      </c>
      <c r="AR1400" s="109" t="str">
        <f t="shared" si="151"/>
        <v/>
      </c>
      <c r="AT1400" s="134"/>
      <c r="AU1400" s="135"/>
      <c r="AV1400" s="135"/>
      <c r="AW1400" s="115"/>
    </row>
    <row r="1401" spans="34:49" ht="15" hidden="1" customHeight="1" x14ac:dyDescent="0.25">
      <c r="AH1401" s="28">
        <v>126</v>
      </c>
      <c r="AJ1401" s="101" t="str">
        <f t="shared" si="147"/>
        <v/>
      </c>
      <c r="AL1401" s="101" t="str">
        <f t="shared" si="149"/>
        <v/>
      </c>
      <c r="AM1401" s="28" t="str">
        <f>IF($AL1401="", "", IF(IFERROR(INDEX('Training &amp; Accreditation Items'!$F$11:$F$263, MATCH(IFERROR(INDEX($C$11:$C$263, MATCH($AH1401, $Z$11:$Z$263, 0)), ""), 'Training &amp; Accreditation Items'!$B$11:$B$263, 0)), "")="", "None", IFERROR(INDEX('Training &amp; Accreditation Items'!$F$11:$F$263, MATCH(IFERROR(INDEX($C$11:$C$263, MATCH($AH1401, $Z$11:$Z$263, 0)), ""), 'Training &amp; Accreditation Items'!$B$11:$B$263, 0)), "")))</f>
        <v/>
      </c>
      <c r="AO1401" s="28" t="str">
        <f t="shared" si="150"/>
        <v/>
      </c>
      <c r="AQ1401" s="106" t="str">
        <f t="shared" si="148"/>
        <v/>
      </c>
      <c r="AR1401" s="109" t="str">
        <f t="shared" si="151"/>
        <v/>
      </c>
      <c r="AT1401" s="134"/>
      <c r="AU1401" s="135"/>
      <c r="AV1401" s="135"/>
      <c r="AW1401" s="115"/>
    </row>
    <row r="1402" spans="34:49" ht="15" hidden="1" customHeight="1" x14ac:dyDescent="0.25">
      <c r="AH1402" s="28">
        <v>127</v>
      </c>
      <c r="AJ1402" s="101" t="str">
        <f t="shared" si="147"/>
        <v/>
      </c>
      <c r="AL1402" s="101" t="str">
        <f t="shared" si="149"/>
        <v/>
      </c>
      <c r="AM1402" s="28" t="str">
        <f>IF($AL1402="", "", IF(IFERROR(INDEX('Training &amp; Accreditation Items'!$F$11:$F$263, MATCH(IFERROR(INDEX($C$11:$C$263, MATCH($AH1402, $Z$11:$Z$263, 0)), ""), 'Training &amp; Accreditation Items'!$B$11:$B$263, 0)), "")="", "None", IFERROR(INDEX('Training &amp; Accreditation Items'!$F$11:$F$263, MATCH(IFERROR(INDEX($C$11:$C$263, MATCH($AH1402, $Z$11:$Z$263, 0)), ""), 'Training &amp; Accreditation Items'!$B$11:$B$263, 0)), "")))</f>
        <v/>
      </c>
      <c r="AO1402" s="28" t="str">
        <f t="shared" si="150"/>
        <v/>
      </c>
      <c r="AQ1402" s="106" t="str">
        <f t="shared" si="148"/>
        <v/>
      </c>
      <c r="AR1402" s="109" t="str">
        <f t="shared" si="151"/>
        <v/>
      </c>
      <c r="AT1402" s="134"/>
      <c r="AU1402" s="135"/>
      <c r="AV1402" s="135"/>
      <c r="AW1402" s="115"/>
    </row>
    <row r="1403" spans="34:49" ht="15" hidden="1" customHeight="1" x14ac:dyDescent="0.25">
      <c r="AH1403" s="28">
        <v>128</v>
      </c>
      <c r="AJ1403" s="101" t="str">
        <f t="shared" si="147"/>
        <v/>
      </c>
      <c r="AL1403" s="101" t="str">
        <f t="shared" si="149"/>
        <v/>
      </c>
      <c r="AM1403" s="28" t="str">
        <f>IF($AL1403="", "", IF(IFERROR(INDEX('Training &amp; Accreditation Items'!$F$11:$F$263, MATCH(IFERROR(INDEX($C$11:$C$263, MATCH($AH1403, $Z$11:$Z$263, 0)), ""), 'Training &amp; Accreditation Items'!$B$11:$B$263, 0)), "")="", "None", IFERROR(INDEX('Training &amp; Accreditation Items'!$F$11:$F$263, MATCH(IFERROR(INDEX($C$11:$C$263, MATCH($AH1403, $Z$11:$Z$263, 0)), ""), 'Training &amp; Accreditation Items'!$B$11:$B$263, 0)), "")))</f>
        <v/>
      </c>
      <c r="AO1403" s="28" t="str">
        <f t="shared" si="150"/>
        <v/>
      </c>
      <c r="AQ1403" s="106" t="str">
        <f t="shared" si="148"/>
        <v/>
      </c>
      <c r="AR1403" s="109" t="str">
        <f t="shared" si="151"/>
        <v/>
      </c>
      <c r="AT1403" s="134"/>
      <c r="AU1403" s="135"/>
      <c r="AV1403" s="135"/>
      <c r="AW1403" s="115"/>
    </row>
    <row r="1404" spans="34:49" ht="15" hidden="1" customHeight="1" x14ac:dyDescent="0.25">
      <c r="AH1404" s="28">
        <v>129</v>
      </c>
      <c r="AJ1404" s="101" t="str">
        <f t="shared" ref="AJ1404:AJ1467" si="152">IF(AJ1151="", "", DATE(YEAR($AJ139), MONTH(AJ1151)+$X139, DAY(AJ1151)))</f>
        <v/>
      </c>
      <c r="AL1404" s="101" t="str">
        <f t="shared" si="149"/>
        <v/>
      </c>
      <c r="AM1404" s="28" t="str">
        <f>IF($AL1404="", "", IF(IFERROR(INDEX('Training &amp; Accreditation Items'!$F$11:$F$263, MATCH(IFERROR(INDEX($C$11:$C$263, MATCH($AH1404, $Z$11:$Z$263, 0)), ""), 'Training &amp; Accreditation Items'!$B$11:$B$263, 0)), "")="", "None", IFERROR(INDEX('Training &amp; Accreditation Items'!$F$11:$F$263, MATCH(IFERROR(INDEX($C$11:$C$263, MATCH($AH1404, $Z$11:$Z$263, 0)), ""), 'Training &amp; Accreditation Items'!$B$11:$B$263, 0)), "")))</f>
        <v/>
      </c>
      <c r="AO1404" s="28" t="str">
        <f t="shared" si="150"/>
        <v/>
      </c>
      <c r="AQ1404" s="106" t="str">
        <f t="shared" si="148"/>
        <v/>
      </c>
      <c r="AR1404" s="109" t="str">
        <f t="shared" si="151"/>
        <v/>
      </c>
      <c r="AT1404" s="134"/>
      <c r="AU1404" s="135"/>
      <c r="AV1404" s="135"/>
      <c r="AW1404" s="115"/>
    </row>
    <row r="1405" spans="34:49" ht="15" hidden="1" customHeight="1" x14ac:dyDescent="0.25">
      <c r="AH1405" s="28">
        <v>130</v>
      </c>
      <c r="AJ1405" s="101" t="str">
        <f t="shared" si="152"/>
        <v/>
      </c>
      <c r="AL1405" s="101" t="str">
        <f t="shared" si="149"/>
        <v/>
      </c>
      <c r="AM1405" s="28" t="str">
        <f>IF($AL1405="", "", IF(IFERROR(INDEX('Training &amp; Accreditation Items'!$F$11:$F$263, MATCH(IFERROR(INDEX($C$11:$C$263, MATCH($AH1405, $Z$11:$Z$263, 0)), ""), 'Training &amp; Accreditation Items'!$B$11:$B$263, 0)), "")="", "None", IFERROR(INDEX('Training &amp; Accreditation Items'!$F$11:$F$263, MATCH(IFERROR(INDEX($C$11:$C$263, MATCH($AH1405, $Z$11:$Z$263, 0)), ""), 'Training &amp; Accreditation Items'!$B$11:$B$263, 0)), "")))</f>
        <v/>
      </c>
      <c r="AO1405" s="28" t="str">
        <f t="shared" si="150"/>
        <v/>
      </c>
      <c r="AQ1405" s="106" t="str">
        <f t="shared" si="148"/>
        <v/>
      </c>
      <c r="AR1405" s="109" t="str">
        <f t="shared" si="151"/>
        <v/>
      </c>
      <c r="AT1405" s="134"/>
      <c r="AU1405" s="135"/>
      <c r="AV1405" s="135"/>
      <c r="AW1405" s="115"/>
    </row>
    <row r="1406" spans="34:49" ht="15" hidden="1" customHeight="1" x14ac:dyDescent="0.25">
      <c r="AH1406" s="28">
        <v>131</v>
      </c>
      <c r="AJ1406" s="101" t="str">
        <f t="shared" si="152"/>
        <v/>
      </c>
      <c r="AL1406" s="101" t="str">
        <f t="shared" si="149"/>
        <v/>
      </c>
      <c r="AM1406" s="28" t="str">
        <f>IF($AL1406="", "", IF(IFERROR(INDEX('Training &amp; Accreditation Items'!$F$11:$F$263, MATCH(IFERROR(INDEX($C$11:$C$263, MATCH($AH1406, $Z$11:$Z$263, 0)), ""), 'Training &amp; Accreditation Items'!$B$11:$B$263, 0)), "")="", "None", IFERROR(INDEX('Training &amp; Accreditation Items'!$F$11:$F$263, MATCH(IFERROR(INDEX($C$11:$C$263, MATCH($AH1406, $Z$11:$Z$263, 0)), ""), 'Training &amp; Accreditation Items'!$B$11:$B$263, 0)), "")))</f>
        <v/>
      </c>
      <c r="AO1406" s="28" t="str">
        <f t="shared" si="150"/>
        <v/>
      </c>
      <c r="AQ1406" s="106" t="str">
        <f t="shared" si="148"/>
        <v/>
      </c>
      <c r="AR1406" s="109" t="str">
        <f t="shared" si="151"/>
        <v/>
      </c>
      <c r="AT1406" s="134"/>
      <c r="AU1406" s="135"/>
      <c r="AV1406" s="135"/>
      <c r="AW1406" s="115"/>
    </row>
    <row r="1407" spans="34:49" ht="15" hidden="1" customHeight="1" x14ac:dyDescent="0.25">
      <c r="AH1407" s="28">
        <v>132</v>
      </c>
      <c r="AJ1407" s="101" t="str">
        <f t="shared" si="152"/>
        <v/>
      </c>
      <c r="AL1407" s="101" t="str">
        <f t="shared" si="149"/>
        <v/>
      </c>
      <c r="AM1407" s="28" t="str">
        <f>IF($AL1407="", "", IF(IFERROR(INDEX('Training &amp; Accreditation Items'!$F$11:$F$263, MATCH(IFERROR(INDEX($C$11:$C$263, MATCH($AH1407, $Z$11:$Z$263, 0)), ""), 'Training &amp; Accreditation Items'!$B$11:$B$263, 0)), "")="", "None", IFERROR(INDEX('Training &amp; Accreditation Items'!$F$11:$F$263, MATCH(IFERROR(INDEX($C$11:$C$263, MATCH($AH1407, $Z$11:$Z$263, 0)), ""), 'Training &amp; Accreditation Items'!$B$11:$B$263, 0)), "")))</f>
        <v/>
      </c>
      <c r="AO1407" s="28" t="str">
        <f t="shared" si="150"/>
        <v/>
      </c>
      <c r="AQ1407" s="106" t="str">
        <f t="shared" si="148"/>
        <v/>
      </c>
      <c r="AR1407" s="109" t="str">
        <f t="shared" si="151"/>
        <v/>
      </c>
      <c r="AT1407" s="134"/>
      <c r="AU1407" s="135"/>
      <c r="AV1407" s="135"/>
      <c r="AW1407" s="115"/>
    </row>
    <row r="1408" spans="34:49" ht="15" hidden="1" customHeight="1" x14ac:dyDescent="0.25">
      <c r="AH1408" s="28">
        <v>133</v>
      </c>
      <c r="AJ1408" s="101" t="str">
        <f t="shared" si="152"/>
        <v/>
      </c>
      <c r="AL1408" s="101" t="str">
        <f t="shared" si="149"/>
        <v/>
      </c>
      <c r="AM1408" s="28" t="str">
        <f>IF($AL1408="", "", IF(IFERROR(INDEX('Training &amp; Accreditation Items'!$F$11:$F$263, MATCH(IFERROR(INDEX($C$11:$C$263, MATCH($AH1408, $Z$11:$Z$263, 0)), ""), 'Training &amp; Accreditation Items'!$B$11:$B$263, 0)), "")="", "None", IFERROR(INDEX('Training &amp; Accreditation Items'!$F$11:$F$263, MATCH(IFERROR(INDEX($C$11:$C$263, MATCH($AH1408, $Z$11:$Z$263, 0)), ""), 'Training &amp; Accreditation Items'!$B$11:$B$263, 0)), "")))</f>
        <v/>
      </c>
      <c r="AO1408" s="28" t="str">
        <f t="shared" si="150"/>
        <v/>
      </c>
      <c r="AQ1408" s="106" t="str">
        <f t="shared" si="148"/>
        <v/>
      </c>
      <c r="AR1408" s="109" t="str">
        <f t="shared" si="151"/>
        <v/>
      </c>
      <c r="AT1408" s="134"/>
      <c r="AU1408" s="135"/>
      <c r="AV1408" s="135"/>
      <c r="AW1408" s="115"/>
    </row>
    <row r="1409" spans="34:49" ht="15" hidden="1" customHeight="1" x14ac:dyDescent="0.25">
      <c r="AH1409" s="28">
        <v>134</v>
      </c>
      <c r="AJ1409" s="101" t="str">
        <f t="shared" si="152"/>
        <v/>
      </c>
      <c r="AL1409" s="101" t="str">
        <f t="shared" si="149"/>
        <v/>
      </c>
      <c r="AM1409" s="28" t="str">
        <f>IF($AL1409="", "", IF(IFERROR(INDEX('Training &amp; Accreditation Items'!$F$11:$F$263, MATCH(IFERROR(INDEX($C$11:$C$263, MATCH($AH1409, $Z$11:$Z$263, 0)), ""), 'Training &amp; Accreditation Items'!$B$11:$B$263, 0)), "")="", "None", IFERROR(INDEX('Training &amp; Accreditation Items'!$F$11:$F$263, MATCH(IFERROR(INDEX($C$11:$C$263, MATCH($AH1409, $Z$11:$Z$263, 0)), ""), 'Training &amp; Accreditation Items'!$B$11:$B$263, 0)), "")))</f>
        <v/>
      </c>
      <c r="AO1409" s="28" t="str">
        <f t="shared" si="150"/>
        <v/>
      </c>
      <c r="AQ1409" s="106" t="str">
        <f t="shared" si="148"/>
        <v/>
      </c>
      <c r="AR1409" s="109" t="str">
        <f t="shared" si="151"/>
        <v/>
      </c>
      <c r="AT1409" s="134"/>
      <c r="AU1409" s="135"/>
      <c r="AV1409" s="135"/>
      <c r="AW1409" s="115"/>
    </row>
    <row r="1410" spans="34:49" ht="15" hidden="1" customHeight="1" x14ac:dyDescent="0.25">
      <c r="AH1410" s="28">
        <v>135</v>
      </c>
      <c r="AJ1410" s="101" t="str">
        <f t="shared" si="152"/>
        <v/>
      </c>
      <c r="AL1410" s="101" t="str">
        <f t="shared" si="149"/>
        <v/>
      </c>
      <c r="AM1410" s="28" t="str">
        <f>IF($AL1410="", "", IF(IFERROR(INDEX('Training &amp; Accreditation Items'!$F$11:$F$263, MATCH(IFERROR(INDEX($C$11:$C$263, MATCH($AH1410, $Z$11:$Z$263, 0)), ""), 'Training &amp; Accreditation Items'!$B$11:$B$263, 0)), "")="", "None", IFERROR(INDEX('Training &amp; Accreditation Items'!$F$11:$F$263, MATCH(IFERROR(INDEX($C$11:$C$263, MATCH($AH1410, $Z$11:$Z$263, 0)), ""), 'Training &amp; Accreditation Items'!$B$11:$B$263, 0)), "")))</f>
        <v/>
      </c>
      <c r="AO1410" s="28" t="str">
        <f t="shared" si="150"/>
        <v/>
      </c>
      <c r="AQ1410" s="106" t="str">
        <f t="shared" si="148"/>
        <v/>
      </c>
      <c r="AR1410" s="109" t="str">
        <f t="shared" si="151"/>
        <v/>
      </c>
      <c r="AT1410" s="134"/>
      <c r="AU1410" s="135"/>
      <c r="AV1410" s="135"/>
      <c r="AW1410" s="115"/>
    </row>
    <row r="1411" spans="34:49" ht="15" hidden="1" customHeight="1" x14ac:dyDescent="0.25">
      <c r="AH1411" s="28">
        <v>136</v>
      </c>
      <c r="AJ1411" s="101" t="str">
        <f t="shared" si="152"/>
        <v/>
      </c>
      <c r="AL1411" s="101" t="str">
        <f t="shared" si="149"/>
        <v/>
      </c>
      <c r="AM1411" s="28" t="str">
        <f>IF($AL1411="", "", IF(IFERROR(INDEX('Training &amp; Accreditation Items'!$F$11:$F$263, MATCH(IFERROR(INDEX($C$11:$C$263, MATCH($AH1411, $Z$11:$Z$263, 0)), ""), 'Training &amp; Accreditation Items'!$B$11:$B$263, 0)), "")="", "None", IFERROR(INDEX('Training &amp; Accreditation Items'!$F$11:$F$263, MATCH(IFERROR(INDEX($C$11:$C$263, MATCH($AH1411, $Z$11:$Z$263, 0)), ""), 'Training &amp; Accreditation Items'!$B$11:$B$263, 0)), "")))</f>
        <v/>
      </c>
      <c r="AO1411" s="28" t="str">
        <f t="shared" si="150"/>
        <v/>
      </c>
      <c r="AQ1411" s="106" t="str">
        <f t="shared" si="148"/>
        <v/>
      </c>
      <c r="AR1411" s="109" t="str">
        <f t="shared" si="151"/>
        <v/>
      </c>
      <c r="AT1411" s="134"/>
      <c r="AU1411" s="135"/>
      <c r="AV1411" s="135"/>
      <c r="AW1411" s="115"/>
    </row>
    <row r="1412" spans="34:49" ht="15" hidden="1" customHeight="1" x14ac:dyDescent="0.25">
      <c r="AH1412" s="28">
        <v>137</v>
      </c>
      <c r="AJ1412" s="101" t="str">
        <f t="shared" si="152"/>
        <v/>
      </c>
      <c r="AL1412" s="101" t="str">
        <f t="shared" si="149"/>
        <v/>
      </c>
      <c r="AM1412" s="28" t="str">
        <f>IF($AL1412="", "", IF(IFERROR(INDEX('Training &amp; Accreditation Items'!$F$11:$F$263, MATCH(IFERROR(INDEX($C$11:$C$263, MATCH($AH1412, $Z$11:$Z$263, 0)), ""), 'Training &amp; Accreditation Items'!$B$11:$B$263, 0)), "")="", "None", IFERROR(INDEX('Training &amp; Accreditation Items'!$F$11:$F$263, MATCH(IFERROR(INDEX($C$11:$C$263, MATCH($AH1412, $Z$11:$Z$263, 0)), ""), 'Training &amp; Accreditation Items'!$B$11:$B$263, 0)), "")))</f>
        <v/>
      </c>
      <c r="AO1412" s="28" t="str">
        <f t="shared" si="150"/>
        <v/>
      </c>
      <c r="AQ1412" s="106" t="str">
        <f t="shared" si="148"/>
        <v/>
      </c>
      <c r="AR1412" s="109" t="str">
        <f t="shared" si="151"/>
        <v/>
      </c>
      <c r="AT1412" s="134"/>
      <c r="AU1412" s="135"/>
      <c r="AV1412" s="135"/>
      <c r="AW1412" s="115"/>
    </row>
    <row r="1413" spans="34:49" ht="15" hidden="1" customHeight="1" x14ac:dyDescent="0.25">
      <c r="AH1413" s="28">
        <v>138</v>
      </c>
      <c r="AJ1413" s="101" t="str">
        <f t="shared" si="152"/>
        <v/>
      </c>
      <c r="AL1413" s="101" t="str">
        <f t="shared" si="149"/>
        <v/>
      </c>
      <c r="AM1413" s="28" t="str">
        <f>IF($AL1413="", "", IF(IFERROR(INDEX('Training &amp; Accreditation Items'!$F$11:$F$263, MATCH(IFERROR(INDEX($C$11:$C$263, MATCH($AH1413, $Z$11:$Z$263, 0)), ""), 'Training &amp; Accreditation Items'!$B$11:$B$263, 0)), "")="", "None", IFERROR(INDEX('Training &amp; Accreditation Items'!$F$11:$F$263, MATCH(IFERROR(INDEX($C$11:$C$263, MATCH($AH1413, $Z$11:$Z$263, 0)), ""), 'Training &amp; Accreditation Items'!$B$11:$B$263, 0)), "")))</f>
        <v/>
      </c>
      <c r="AO1413" s="28" t="str">
        <f t="shared" si="150"/>
        <v/>
      </c>
      <c r="AQ1413" s="106" t="str">
        <f t="shared" si="148"/>
        <v/>
      </c>
      <c r="AR1413" s="109" t="str">
        <f t="shared" si="151"/>
        <v/>
      </c>
      <c r="AT1413" s="134"/>
      <c r="AU1413" s="135"/>
      <c r="AV1413" s="135"/>
      <c r="AW1413" s="115"/>
    </row>
    <row r="1414" spans="34:49" ht="15" hidden="1" customHeight="1" x14ac:dyDescent="0.25">
      <c r="AH1414" s="28">
        <v>139</v>
      </c>
      <c r="AJ1414" s="101" t="str">
        <f t="shared" si="152"/>
        <v/>
      </c>
      <c r="AL1414" s="101" t="str">
        <f t="shared" si="149"/>
        <v/>
      </c>
      <c r="AM1414" s="28" t="str">
        <f>IF($AL1414="", "", IF(IFERROR(INDEX('Training &amp; Accreditation Items'!$F$11:$F$263, MATCH(IFERROR(INDEX($C$11:$C$263, MATCH($AH1414, $Z$11:$Z$263, 0)), ""), 'Training &amp; Accreditation Items'!$B$11:$B$263, 0)), "")="", "None", IFERROR(INDEX('Training &amp; Accreditation Items'!$F$11:$F$263, MATCH(IFERROR(INDEX($C$11:$C$263, MATCH($AH1414, $Z$11:$Z$263, 0)), ""), 'Training &amp; Accreditation Items'!$B$11:$B$263, 0)), "")))</f>
        <v/>
      </c>
      <c r="AO1414" s="28" t="str">
        <f t="shared" si="150"/>
        <v/>
      </c>
      <c r="AQ1414" s="106" t="str">
        <f t="shared" si="148"/>
        <v/>
      </c>
      <c r="AR1414" s="109" t="str">
        <f t="shared" si="151"/>
        <v/>
      </c>
      <c r="AT1414" s="134"/>
      <c r="AU1414" s="135"/>
      <c r="AV1414" s="135"/>
      <c r="AW1414" s="115"/>
    </row>
    <row r="1415" spans="34:49" ht="15" hidden="1" customHeight="1" x14ac:dyDescent="0.25">
      <c r="AH1415" s="28">
        <v>140</v>
      </c>
      <c r="AJ1415" s="101" t="str">
        <f t="shared" si="152"/>
        <v/>
      </c>
      <c r="AL1415" s="101" t="str">
        <f t="shared" si="149"/>
        <v/>
      </c>
      <c r="AM1415" s="28" t="str">
        <f>IF($AL1415="", "", IF(IFERROR(INDEX('Training &amp; Accreditation Items'!$F$11:$F$263, MATCH(IFERROR(INDEX($C$11:$C$263, MATCH($AH1415, $Z$11:$Z$263, 0)), ""), 'Training &amp; Accreditation Items'!$B$11:$B$263, 0)), "")="", "None", IFERROR(INDEX('Training &amp; Accreditation Items'!$F$11:$F$263, MATCH(IFERROR(INDEX($C$11:$C$263, MATCH($AH1415, $Z$11:$Z$263, 0)), ""), 'Training &amp; Accreditation Items'!$B$11:$B$263, 0)), "")))</f>
        <v/>
      </c>
      <c r="AO1415" s="28" t="str">
        <f t="shared" si="150"/>
        <v/>
      </c>
      <c r="AQ1415" s="106" t="str">
        <f t="shared" si="148"/>
        <v/>
      </c>
      <c r="AR1415" s="109" t="str">
        <f t="shared" si="151"/>
        <v/>
      </c>
      <c r="AT1415" s="134"/>
      <c r="AU1415" s="135"/>
      <c r="AV1415" s="135"/>
      <c r="AW1415" s="115"/>
    </row>
    <row r="1416" spans="34:49" ht="15" hidden="1" customHeight="1" x14ac:dyDescent="0.25">
      <c r="AH1416" s="28">
        <v>141</v>
      </c>
      <c r="AJ1416" s="101" t="str">
        <f t="shared" si="152"/>
        <v/>
      </c>
      <c r="AL1416" s="101" t="str">
        <f t="shared" si="149"/>
        <v/>
      </c>
      <c r="AM1416" s="28" t="str">
        <f>IF($AL1416="", "", IF(IFERROR(INDEX('Training &amp; Accreditation Items'!$F$11:$F$263, MATCH(IFERROR(INDEX($C$11:$C$263, MATCH($AH1416, $Z$11:$Z$263, 0)), ""), 'Training &amp; Accreditation Items'!$B$11:$B$263, 0)), "")="", "None", IFERROR(INDEX('Training &amp; Accreditation Items'!$F$11:$F$263, MATCH(IFERROR(INDEX($C$11:$C$263, MATCH($AH1416, $Z$11:$Z$263, 0)), ""), 'Training &amp; Accreditation Items'!$B$11:$B$263, 0)), "")))</f>
        <v/>
      </c>
      <c r="AO1416" s="28" t="str">
        <f t="shared" si="150"/>
        <v/>
      </c>
      <c r="AQ1416" s="106" t="str">
        <f t="shared" si="148"/>
        <v/>
      </c>
      <c r="AR1416" s="109" t="str">
        <f t="shared" si="151"/>
        <v/>
      </c>
      <c r="AT1416" s="134"/>
      <c r="AU1416" s="135"/>
      <c r="AV1416" s="135"/>
      <c r="AW1416" s="115"/>
    </row>
    <row r="1417" spans="34:49" ht="15" hidden="1" customHeight="1" x14ac:dyDescent="0.25">
      <c r="AH1417" s="28">
        <v>142</v>
      </c>
      <c r="AJ1417" s="101" t="str">
        <f t="shared" si="152"/>
        <v/>
      </c>
      <c r="AL1417" s="101" t="str">
        <f t="shared" si="149"/>
        <v/>
      </c>
      <c r="AM1417" s="28" t="str">
        <f>IF($AL1417="", "", IF(IFERROR(INDEX('Training &amp; Accreditation Items'!$F$11:$F$263, MATCH(IFERROR(INDEX($C$11:$C$263, MATCH($AH1417, $Z$11:$Z$263, 0)), ""), 'Training &amp; Accreditation Items'!$B$11:$B$263, 0)), "")="", "None", IFERROR(INDEX('Training &amp; Accreditation Items'!$F$11:$F$263, MATCH(IFERROR(INDEX($C$11:$C$263, MATCH($AH1417, $Z$11:$Z$263, 0)), ""), 'Training &amp; Accreditation Items'!$B$11:$B$263, 0)), "")))</f>
        <v/>
      </c>
      <c r="AO1417" s="28" t="str">
        <f t="shared" si="150"/>
        <v/>
      </c>
      <c r="AQ1417" s="106" t="str">
        <f t="shared" si="148"/>
        <v/>
      </c>
      <c r="AR1417" s="109" t="str">
        <f t="shared" si="151"/>
        <v/>
      </c>
      <c r="AT1417" s="134"/>
      <c r="AU1417" s="135"/>
      <c r="AV1417" s="135"/>
      <c r="AW1417" s="115"/>
    </row>
    <row r="1418" spans="34:49" ht="15" hidden="1" customHeight="1" x14ac:dyDescent="0.25">
      <c r="AH1418" s="28">
        <v>143</v>
      </c>
      <c r="AJ1418" s="101" t="str">
        <f t="shared" si="152"/>
        <v/>
      </c>
      <c r="AL1418" s="101" t="str">
        <f t="shared" si="149"/>
        <v/>
      </c>
      <c r="AM1418" s="28" t="str">
        <f>IF($AL1418="", "", IF(IFERROR(INDEX('Training &amp; Accreditation Items'!$F$11:$F$263, MATCH(IFERROR(INDEX($C$11:$C$263, MATCH($AH1418, $Z$11:$Z$263, 0)), ""), 'Training &amp; Accreditation Items'!$B$11:$B$263, 0)), "")="", "None", IFERROR(INDEX('Training &amp; Accreditation Items'!$F$11:$F$263, MATCH(IFERROR(INDEX($C$11:$C$263, MATCH($AH1418, $Z$11:$Z$263, 0)), ""), 'Training &amp; Accreditation Items'!$B$11:$B$263, 0)), "")))</f>
        <v/>
      </c>
      <c r="AO1418" s="28" t="str">
        <f t="shared" si="150"/>
        <v/>
      </c>
      <c r="AQ1418" s="106" t="str">
        <f t="shared" si="148"/>
        <v/>
      </c>
      <c r="AR1418" s="109" t="str">
        <f t="shared" si="151"/>
        <v/>
      </c>
      <c r="AT1418" s="134"/>
      <c r="AU1418" s="135"/>
      <c r="AV1418" s="135"/>
      <c r="AW1418" s="115"/>
    </row>
    <row r="1419" spans="34:49" ht="15" hidden="1" customHeight="1" x14ac:dyDescent="0.25">
      <c r="AH1419" s="28">
        <v>144</v>
      </c>
      <c r="AJ1419" s="101" t="str">
        <f t="shared" si="152"/>
        <v/>
      </c>
      <c r="AL1419" s="101" t="str">
        <f t="shared" si="149"/>
        <v/>
      </c>
      <c r="AM1419" s="28" t="str">
        <f>IF($AL1419="", "", IF(IFERROR(INDEX('Training &amp; Accreditation Items'!$F$11:$F$263, MATCH(IFERROR(INDEX($C$11:$C$263, MATCH($AH1419, $Z$11:$Z$263, 0)), ""), 'Training &amp; Accreditation Items'!$B$11:$B$263, 0)), "")="", "None", IFERROR(INDEX('Training &amp; Accreditation Items'!$F$11:$F$263, MATCH(IFERROR(INDEX($C$11:$C$263, MATCH($AH1419, $Z$11:$Z$263, 0)), ""), 'Training &amp; Accreditation Items'!$B$11:$B$263, 0)), "")))</f>
        <v/>
      </c>
      <c r="AO1419" s="28" t="str">
        <f t="shared" si="150"/>
        <v/>
      </c>
      <c r="AQ1419" s="106" t="str">
        <f t="shared" ref="AQ1419:AQ1482" si="153">IF($AL1419="", "", IFERROR(INDEX($I$11:$I$263, MATCH($AH1419, $Z$11:$Z$263, 0)), ""))</f>
        <v/>
      </c>
      <c r="AR1419" s="109" t="str">
        <f t="shared" si="151"/>
        <v/>
      </c>
      <c r="AT1419" s="134"/>
      <c r="AU1419" s="135"/>
      <c r="AV1419" s="135"/>
      <c r="AW1419" s="115"/>
    </row>
    <row r="1420" spans="34:49" ht="15" hidden="1" customHeight="1" x14ac:dyDescent="0.25">
      <c r="AH1420" s="28">
        <v>145</v>
      </c>
      <c r="AJ1420" s="101" t="str">
        <f t="shared" si="152"/>
        <v/>
      </c>
      <c r="AL1420" s="101" t="str">
        <f t="shared" ref="AL1420:AL1483" si="154">IF($AJ1420="", "", IF(OR($AJ1420&lt;$AJ$5, $AJ1420&gt;$AJ$6), "", $AJ1420))</f>
        <v/>
      </c>
      <c r="AM1420" s="28" t="str">
        <f>IF($AL1420="", "", IF(IFERROR(INDEX('Training &amp; Accreditation Items'!$F$11:$F$263, MATCH(IFERROR(INDEX($C$11:$C$263, MATCH($AH1420, $Z$11:$Z$263, 0)), ""), 'Training &amp; Accreditation Items'!$B$11:$B$263, 0)), "")="", "None", IFERROR(INDEX('Training &amp; Accreditation Items'!$F$11:$F$263, MATCH(IFERROR(INDEX($C$11:$C$263, MATCH($AH1420, $Z$11:$Z$263, 0)), ""), 'Training &amp; Accreditation Items'!$B$11:$B$263, 0)), "")))</f>
        <v/>
      </c>
      <c r="AO1420" s="28" t="str">
        <f t="shared" ref="AO1420:AO1483" si="155">IF($AL1420="", "", TEXT($AL1420, "mmm yyyy"))</f>
        <v/>
      </c>
      <c r="AQ1420" s="106" t="str">
        <f t="shared" si="153"/>
        <v/>
      </c>
      <c r="AR1420" s="109" t="str">
        <f t="shared" ref="AR1420:AR1483" si="156">IF($AO1420="", "", CONCATENATE($AO1420, " - ", $AM1420))</f>
        <v/>
      </c>
      <c r="AT1420" s="134"/>
      <c r="AU1420" s="135"/>
      <c r="AV1420" s="135"/>
      <c r="AW1420" s="115"/>
    </row>
    <row r="1421" spans="34:49" ht="15" hidden="1" customHeight="1" x14ac:dyDescent="0.25">
      <c r="AH1421" s="28">
        <v>146</v>
      </c>
      <c r="AJ1421" s="101" t="str">
        <f t="shared" si="152"/>
        <v/>
      </c>
      <c r="AL1421" s="101" t="str">
        <f t="shared" si="154"/>
        <v/>
      </c>
      <c r="AM1421" s="28" t="str">
        <f>IF($AL1421="", "", IF(IFERROR(INDEX('Training &amp; Accreditation Items'!$F$11:$F$263, MATCH(IFERROR(INDEX($C$11:$C$263, MATCH($AH1421, $Z$11:$Z$263, 0)), ""), 'Training &amp; Accreditation Items'!$B$11:$B$263, 0)), "")="", "None", IFERROR(INDEX('Training &amp; Accreditation Items'!$F$11:$F$263, MATCH(IFERROR(INDEX($C$11:$C$263, MATCH($AH1421, $Z$11:$Z$263, 0)), ""), 'Training &amp; Accreditation Items'!$B$11:$B$263, 0)), "")))</f>
        <v/>
      </c>
      <c r="AO1421" s="28" t="str">
        <f t="shared" si="155"/>
        <v/>
      </c>
      <c r="AQ1421" s="106" t="str">
        <f t="shared" si="153"/>
        <v/>
      </c>
      <c r="AR1421" s="109" t="str">
        <f t="shared" si="156"/>
        <v/>
      </c>
      <c r="AT1421" s="134"/>
      <c r="AU1421" s="135"/>
      <c r="AV1421" s="135"/>
      <c r="AW1421" s="115"/>
    </row>
    <row r="1422" spans="34:49" ht="15" hidden="1" customHeight="1" x14ac:dyDescent="0.25">
      <c r="AH1422" s="28">
        <v>147</v>
      </c>
      <c r="AJ1422" s="101" t="str">
        <f t="shared" si="152"/>
        <v/>
      </c>
      <c r="AL1422" s="101" t="str">
        <f t="shared" si="154"/>
        <v/>
      </c>
      <c r="AM1422" s="28" t="str">
        <f>IF($AL1422="", "", IF(IFERROR(INDEX('Training &amp; Accreditation Items'!$F$11:$F$263, MATCH(IFERROR(INDEX($C$11:$C$263, MATCH($AH1422, $Z$11:$Z$263, 0)), ""), 'Training &amp; Accreditation Items'!$B$11:$B$263, 0)), "")="", "None", IFERROR(INDEX('Training &amp; Accreditation Items'!$F$11:$F$263, MATCH(IFERROR(INDEX($C$11:$C$263, MATCH($AH1422, $Z$11:$Z$263, 0)), ""), 'Training &amp; Accreditation Items'!$B$11:$B$263, 0)), "")))</f>
        <v/>
      </c>
      <c r="AO1422" s="28" t="str">
        <f t="shared" si="155"/>
        <v/>
      </c>
      <c r="AQ1422" s="106" t="str">
        <f t="shared" si="153"/>
        <v/>
      </c>
      <c r="AR1422" s="109" t="str">
        <f t="shared" si="156"/>
        <v/>
      </c>
      <c r="AT1422" s="134"/>
      <c r="AU1422" s="135"/>
      <c r="AV1422" s="135"/>
      <c r="AW1422" s="115"/>
    </row>
    <row r="1423" spans="34:49" ht="15" hidden="1" customHeight="1" x14ac:dyDescent="0.25">
      <c r="AH1423" s="28">
        <v>148</v>
      </c>
      <c r="AJ1423" s="101" t="str">
        <f t="shared" si="152"/>
        <v/>
      </c>
      <c r="AL1423" s="101" t="str">
        <f t="shared" si="154"/>
        <v/>
      </c>
      <c r="AM1423" s="28" t="str">
        <f>IF($AL1423="", "", IF(IFERROR(INDEX('Training &amp; Accreditation Items'!$F$11:$F$263, MATCH(IFERROR(INDEX($C$11:$C$263, MATCH($AH1423, $Z$11:$Z$263, 0)), ""), 'Training &amp; Accreditation Items'!$B$11:$B$263, 0)), "")="", "None", IFERROR(INDEX('Training &amp; Accreditation Items'!$F$11:$F$263, MATCH(IFERROR(INDEX($C$11:$C$263, MATCH($AH1423, $Z$11:$Z$263, 0)), ""), 'Training &amp; Accreditation Items'!$B$11:$B$263, 0)), "")))</f>
        <v/>
      </c>
      <c r="AO1423" s="28" t="str">
        <f t="shared" si="155"/>
        <v/>
      </c>
      <c r="AQ1423" s="106" t="str">
        <f t="shared" si="153"/>
        <v/>
      </c>
      <c r="AR1423" s="109" t="str">
        <f t="shared" si="156"/>
        <v/>
      </c>
      <c r="AT1423" s="134"/>
      <c r="AU1423" s="135"/>
      <c r="AV1423" s="135"/>
      <c r="AW1423" s="115"/>
    </row>
    <row r="1424" spans="34:49" ht="15" hidden="1" customHeight="1" x14ac:dyDescent="0.25">
      <c r="AH1424" s="28">
        <v>149</v>
      </c>
      <c r="AJ1424" s="101" t="str">
        <f t="shared" si="152"/>
        <v/>
      </c>
      <c r="AL1424" s="101" t="str">
        <f t="shared" si="154"/>
        <v/>
      </c>
      <c r="AM1424" s="28" t="str">
        <f>IF($AL1424="", "", IF(IFERROR(INDEX('Training &amp; Accreditation Items'!$F$11:$F$263, MATCH(IFERROR(INDEX($C$11:$C$263, MATCH($AH1424, $Z$11:$Z$263, 0)), ""), 'Training &amp; Accreditation Items'!$B$11:$B$263, 0)), "")="", "None", IFERROR(INDEX('Training &amp; Accreditation Items'!$F$11:$F$263, MATCH(IFERROR(INDEX($C$11:$C$263, MATCH($AH1424, $Z$11:$Z$263, 0)), ""), 'Training &amp; Accreditation Items'!$B$11:$B$263, 0)), "")))</f>
        <v/>
      </c>
      <c r="AO1424" s="28" t="str">
        <f t="shared" si="155"/>
        <v/>
      </c>
      <c r="AQ1424" s="106" t="str">
        <f t="shared" si="153"/>
        <v/>
      </c>
      <c r="AR1424" s="109" t="str">
        <f t="shared" si="156"/>
        <v/>
      </c>
      <c r="AT1424" s="134"/>
      <c r="AU1424" s="135"/>
      <c r="AV1424" s="135"/>
      <c r="AW1424" s="115"/>
    </row>
    <row r="1425" spans="34:49" ht="15" hidden="1" customHeight="1" x14ac:dyDescent="0.25">
      <c r="AH1425" s="28">
        <v>150</v>
      </c>
      <c r="AJ1425" s="101" t="str">
        <f t="shared" si="152"/>
        <v/>
      </c>
      <c r="AL1425" s="101" t="str">
        <f t="shared" si="154"/>
        <v/>
      </c>
      <c r="AM1425" s="28" t="str">
        <f>IF($AL1425="", "", IF(IFERROR(INDEX('Training &amp; Accreditation Items'!$F$11:$F$263, MATCH(IFERROR(INDEX($C$11:$C$263, MATCH($AH1425, $Z$11:$Z$263, 0)), ""), 'Training &amp; Accreditation Items'!$B$11:$B$263, 0)), "")="", "None", IFERROR(INDEX('Training &amp; Accreditation Items'!$F$11:$F$263, MATCH(IFERROR(INDEX($C$11:$C$263, MATCH($AH1425, $Z$11:$Z$263, 0)), ""), 'Training &amp; Accreditation Items'!$B$11:$B$263, 0)), "")))</f>
        <v/>
      </c>
      <c r="AO1425" s="28" t="str">
        <f t="shared" si="155"/>
        <v/>
      </c>
      <c r="AQ1425" s="106" t="str">
        <f t="shared" si="153"/>
        <v/>
      </c>
      <c r="AR1425" s="109" t="str">
        <f t="shared" si="156"/>
        <v/>
      </c>
      <c r="AT1425" s="134"/>
      <c r="AU1425" s="135"/>
      <c r="AV1425" s="135"/>
      <c r="AW1425" s="115"/>
    </row>
    <row r="1426" spans="34:49" ht="15" hidden="1" customHeight="1" x14ac:dyDescent="0.25">
      <c r="AH1426" s="28">
        <v>151</v>
      </c>
      <c r="AJ1426" s="101" t="str">
        <f t="shared" si="152"/>
        <v/>
      </c>
      <c r="AL1426" s="101" t="str">
        <f t="shared" si="154"/>
        <v/>
      </c>
      <c r="AM1426" s="28" t="str">
        <f>IF($AL1426="", "", IF(IFERROR(INDEX('Training &amp; Accreditation Items'!$F$11:$F$263, MATCH(IFERROR(INDEX($C$11:$C$263, MATCH($AH1426, $Z$11:$Z$263, 0)), ""), 'Training &amp; Accreditation Items'!$B$11:$B$263, 0)), "")="", "None", IFERROR(INDEX('Training &amp; Accreditation Items'!$F$11:$F$263, MATCH(IFERROR(INDEX($C$11:$C$263, MATCH($AH1426, $Z$11:$Z$263, 0)), ""), 'Training &amp; Accreditation Items'!$B$11:$B$263, 0)), "")))</f>
        <v/>
      </c>
      <c r="AO1426" s="28" t="str">
        <f t="shared" si="155"/>
        <v/>
      </c>
      <c r="AQ1426" s="106" t="str">
        <f t="shared" si="153"/>
        <v/>
      </c>
      <c r="AR1426" s="109" t="str">
        <f t="shared" si="156"/>
        <v/>
      </c>
      <c r="AT1426" s="134"/>
      <c r="AU1426" s="135"/>
      <c r="AV1426" s="135"/>
      <c r="AW1426" s="115"/>
    </row>
    <row r="1427" spans="34:49" ht="15" hidden="1" customHeight="1" x14ac:dyDescent="0.25">
      <c r="AH1427" s="28">
        <v>152</v>
      </c>
      <c r="AJ1427" s="101" t="str">
        <f t="shared" si="152"/>
        <v/>
      </c>
      <c r="AL1427" s="101" t="str">
        <f t="shared" si="154"/>
        <v/>
      </c>
      <c r="AM1427" s="28" t="str">
        <f>IF($AL1427="", "", IF(IFERROR(INDEX('Training &amp; Accreditation Items'!$F$11:$F$263, MATCH(IFERROR(INDEX($C$11:$C$263, MATCH($AH1427, $Z$11:$Z$263, 0)), ""), 'Training &amp; Accreditation Items'!$B$11:$B$263, 0)), "")="", "None", IFERROR(INDEX('Training &amp; Accreditation Items'!$F$11:$F$263, MATCH(IFERROR(INDEX($C$11:$C$263, MATCH($AH1427, $Z$11:$Z$263, 0)), ""), 'Training &amp; Accreditation Items'!$B$11:$B$263, 0)), "")))</f>
        <v/>
      </c>
      <c r="AO1427" s="28" t="str">
        <f t="shared" si="155"/>
        <v/>
      </c>
      <c r="AQ1427" s="106" t="str">
        <f t="shared" si="153"/>
        <v/>
      </c>
      <c r="AR1427" s="109" t="str">
        <f t="shared" si="156"/>
        <v/>
      </c>
      <c r="AT1427" s="134"/>
      <c r="AU1427" s="135"/>
      <c r="AV1427" s="135"/>
      <c r="AW1427" s="115"/>
    </row>
    <row r="1428" spans="34:49" ht="15" hidden="1" customHeight="1" x14ac:dyDescent="0.25">
      <c r="AH1428" s="28">
        <v>153</v>
      </c>
      <c r="AJ1428" s="101" t="str">
        <f t="shared" si="152"/>
        <v/>
      </c>
      <c r="AL1428" s="101" t="str">
        <f t="shared" si="154"/>
        <v/>
      </c>
      <c r="AM1428" s="28" t="str">
        <f>IF($AL1428="", "", IF(IFERROR(INDEX('Training &amp; Accreditation Items'!$F$11:$F$263, MATCH(IFERROR(INDEX($C$11:$C$263, MATCH($AH1428, $Z$11:$Z$263, 0)), ""), 'Training &amp; Accreditation Items'!$B$11:$B$263, 0)), "")="", "None", IFERROR(INDEX('Training &amp; Accreditation Items'!$F$11:$F$263, MATCH(IFERROR(INDEX($C$11:$C$263, MATCH($AH1428, $Z$11:$Z$263, 0)), ""), 'Training &amp; Accreditation Items'!$B$11:$B$263, 0)), "")))</f>
        <v/>
      </c>
      <c r="AO1428" s="28" t="str">
        <f t="shared" si="155"/>
        <v/>
      </c>
      <c r="AQ1428" s="106" t="str">
        <f t="shared" si="153"/>
        <v/>
      </c>
      <c r="AR1428" s="109" t="str">
        <f t="shared" si="156"/>
        <v/>
      </c>
      <c r="AT1428" s="134"/>
      <c r="AU1428" s="135"/>
      <c r="AV1428" s="135"/>
      <c r="AW1428" s="115"/>
    </row>
    <row r="1429" spans="34:49" ht="15" hidden="1" customHeight="1" x14ac:dyDescent="0.25">
      <c r="AH1429" s="28">
        <v>154</v>
      </c>
      <c r="AJ1429" s="101" t="str">
        <f t="shared" si="152"/>
        <v/>
      </c>
      <c r="AL1429" s="101" t="str">
        <f t="shared" si="154"/>
        <v/>
      </c>
      <c r="AM1429" s="28" t="str">
        <f>IF($AL1429="", "", IF(IFERROR(INDEX('Training &amp; Accreditation Items'!$F$11:$F$263, MATCH(IFERROR(INDEX($C$11:$C$263, MATCH($AH1429, $Z$11:$Z$263, 0)), ""), 'Training &amp; Accreditation Items'!$B$11:$B$263, 0)), "")="", "None", IFERROR(INDEX('Training &amp; Accreditation Items'!$F$11:$F$263, MATCH(IFERROR(INDEX($C$11:$C$263, MATCH($AH1429, $Z$11:$Z$263, 0)), ""), 'Training &amp; Accreditation Items'!$B$11:$B$263, 0)), "")))</f>
        <v/>
      </c>
      <c r="AO1429" s="28" t="str">
        <f t="shared" si="155"/>
        <v/>
      </c>
      <c r="AQ1429" s="106" t="str">
        <f t="shared" si="153"/>
        <v/>
      </c>
      <c r="AR1429" s="109" t="str">
        <f t="shared" si="156"/>
        <v/>
      </c>
      <c r="AT1429" s="134"/>
      <c r="AU1429" s="135"/>
      <c r="AV1429" s="135"/>
      <c r="AW1429" s="115"/>
    </row>
    <row r="1430" spans="34:49" ht="15" hidden="1" customHeight="1" x14ac:dyDescent="0.25">
      <c r="AH1430" s="28">
        <v>155</v>
      </c>
      <c r="AJ1430" s="101" t="str">
        <f t="shared" si="152"/>
        <v/>
      </c>
      <c r="AL1430" s="101" t="str">
        <f t="shared" si="154"/>
        <v/>
      </c>
      <c r="AM1430" s="28" t="str">
        <f>IF($AL1430="", "", IF(IFERROR(INDEX('Training &amp; Accreditation Items'!$F$11:$F$263, MATCH(IFERROR(INDEX($C$11:$C$263, MATCH($AH1430, $Z$11:$Z$263, 0)), ""), 'Training &amp; Accreditation Items'!$B$11:$B$263, 0)), "")="", "None", IFERROR(INDEX('Training &amp; Accreditation Items'!$F$11:$F$263, MATCH(IFERROR(INDEX($C$11:$C$263, MATCH($AH1430, $Z$11:$Z$263, 0)), ""), 'Training &amp; Accreditation Items'!$B$11:$B$263, 0)), "")))</f>
        <v/>
      </c>
      <c r="AO1430" s="28" t="str">
        <f t="shared" si="155"/>
        <v/>
      </c>
      <c r="AQ1430" s="106" t="str">
        <f t="shared" si="153"/>
        <v/>
      </c>
      <c r="AR1430" s="109" t="str">
        <f t="shared" si="156"/>
        <v/>
      </c>
      <c r="AT1430" s="134"/>
      <c r="AU1430" s="135"/>
      <c r="AV1430" s="135"/>
      <c r="AW1430" s="115"/>
    </row>
    <row r="1431" spans="34:49" ht="15" hidden="1" customHeight="1" x14ac:dyDescent="0.25">
      <c r="AH1431" s="28">
        <v>156</v>
      </c>
      <c r="AJ1431" s="101" t="str">
        <f t="shared" si="152"/>
        <v/>
      </c>
      <c r="AL1431" s="101" t="str">
        <f t="shared" si="154"/>
        <v/>
      </c>
      <c r="AM1431" s="28" t="str">
        <f>IF($AL1431="", "", IF(IFERROR(INDEX('Training &amp; Accreditation Items'!$F$11:$F$263, MATCH(IFERROR(INDEX($C$11:$C$263, MATCH($AH1431, $Z$11:$Z$263, 0)), ""), 'Training &amp; Accreditation Items'!$B$11:$B$263, 0)), "")="", "None", IFERROR(INDEX('Training &amp; Accreditation Items'!$F$11:$F$263, MATCH(IFERROR(INDEX($C$11:$C$263, MATCH($AH1431, $Z$11:$Z$263, 0)), ""), 'Training &amp; Accreditation Items'!$B$11:$B$263, 0)), "")))</f>
        <v/>
      </c>
      <c r="AO1431" s="28" t="str">
        <f t="shared" si="155"/>
        <v/>
      </c>
      <c r="AQ1431" s="106" t="str">
        <f t="shared" si="153"/>
        <v/>
      </c>
      <c r="AR1431" s="109" t="str">
        <f t="shared" si="156"/>
        <v/>
      </c>
      <c r="AT1431" s="134"/>
      <c r="AU1431" s="135"/>
      <c r="AV1431" s="135"/>
      <c r="AW1431" s="115"/>
    </row>
    <row r="1432" spans="34:49" ht="15" hidden="1" customHeight="1" x14ac:dyDescent="0.25">
      <c r="AH1432" s="28">
        <v>157</v>
      </c>
      <c r="AJ1432" s="101" t="str">
        <f t="shared" si="152"/>
        <v/>
      </c>
      <c r="AL1432" s="101" t="str">
        <f t="shared" si="154"/>
        <v/>
      </c>
      <c r="AM1432" s="28" t="str">
        <f>IF($AL1432="", "", IF(IFERROR(INDEX('Training &amp; Accreditation Items'!$F$11:$F$263, MATCH(IFERROR(INDEX($C$11:$C$263, MATCH($AH1432, $Z$11:$Z$263, 0)), ""), 'Training &amp; Accreditation Items'!$B$11:$B$263, 0)), "")="", "None", IFERROR(INDEX('Training &amp; Accreditation Items'!$F$11:$F$263, MATCH(IFERROR(INDEX($C$11:$C$263, MATCH($AH1432, $Z$11:$Z$263, 0)), ""), 'Training &amp; Accreditation Items'!$B$11:$B$263, 0)), "")))</f>
        <v/>
      </c>
      <c r="AO1432" s="28" t="str">
        <f t="shared" si="155"/>
        <v/>
      </c>
      <c r="AQ1432" s="106" t="str">
        <f t="shared" si="153"/>
        <v/>
      </c>
      <c r="AR1432" s="109" t="str">
        <f t="shared" si="156"/>
        <v/>
      </c>
      <c r="AT1432" s="134"/>
      <c r="AU1432" s="135"/>
      <c r="AV1432" s="135"/>
      <c r="AW1432" s="115"/>
    </row>
    <row r="1433" spans="34:49" ht="15" hidden="1" customHeight="1" x14ac:dyDescent="0.25">
      <c r="AH1433" s="28">
        <v>158</v>
      </c>
      <c r="AJ1433" s="101" t="str">
        <f t="shared" si="152"/>
        <v/>
      </c>
      <c r="AL1433" s="101" t="str">
        <f t="shared" si="154"/>
        <v/>
      </c>
      <c r="AM1433" s="28" t="str">
        <f>IF($AL1433="", "", IF(IFERROR(INDEX('Training &amp; Accreditation Items'!$F$11:$F$263, MATCH(IFERROR(INDEX($C$11:$C$263, MATCH($AH1433, $Z$11:$Z$263, 0)), ""), 'Training &amp; Accreditation Items'!$B$11:$B$263, 0)), "")="", "None", IFERROR(INDEX('Training &amp; Accreditation Items'!$F$11:$F$263, MATCH(IFERROR(INDEX($C$11:$C$263, MATCH($AH1433, $Z$11:$Z$263, 0)), ""), 'Training &amp; Accreditation Items'!$B$11:$B$263, 0)), "")))</f>
        <v/>
      </c>
      <c r="AO1433" s="28" t="str">
        <f t="shared" si="155"/>
        <v/>
      </c>
      <c r="AQ1433" s="106" t="str">
        <f t="shared" si="153"/>
        <v/>
      </c>
      <c r="AR1433" s="109" t="str">
        <f t="shared" si="156"/>
        <v/>
      </c>
      <c r="AT1433" s="134"/>
      <c r="AU1433" s="135"/>
      <c r="AV1433" s="135"/>
      <c r="AW1433" s="115"/>
    </row>
    <row r="1434" spans="34:49" ht="15" hidden="1" customHeight="1" x14ac:dyDescent="0.25">
      <c r="AH1434" s="28">
        <v>159</v>
      </c>
      <c r="AJ1434" s="101" t="str">
        <f t="shared" si="152"/>
        <v/>
      </c>
      <c r="AL1434" s="101" t="str">
        <f t="shared" si="154"/>
        <v/>
      </c>
      <c r="AM1434" s="28" t="str">
        <f>IF($AL1434="", "", IF(IFERROR(INDEX('Training &amp; Accreditation Items'!$F$11:$F$263, MATCH(IFERROR(INDEX($C$11:$C$263, MATCH($AH1434, $Z$11:$Z$263, 0)), ""), 'Training &amp; Accreditation Items'!$B$11:$B$263, 0)), "")="", "None", IFERROR(INDEX('Training &amp; Accreditation Items'!$F$11:$F$263, MATCH(IFERROR(INDEX($C$11:$C$263, MATCH($AH1434, $Z$11:$Z$263, 0)), ""), 'Training &amp; Accreditation Items'!$B$11:$B$263, 0)), "")))</f>
        <v/>
      </c>
      <c r="AO1434" s="28" t="str">
        <f t="shared" si="155"/>
        <v/>
      </c>
      <c r="AQ1434" s="106" t="str">
        <f t="shared" si="153"/>
        <v/>
      </c>
      <c r="AR1434" s="109" t="str">
        <f t="shared" si="156"/>
        <v/>
      </c>
      <c r="AT1434" s="134"/>
      <c r="AU1434" s="135"/>
      <c r="AV1434" s="135"/>
      <c r="AW1434" s="115"/>
    </row>
    <row r="1435" spans="34:49" ht="15" hidden="1" customHeight="1" x14ac:dyDescent="0.25">
      <c r="AH1435" s="28">
        <v>160</v>
      </c>
      <c r="AJ1435" s="101" t="str">
        <f t="shared" si="152"/>
        <v/>
      </c>
      <c r="AL1435" s="101" t="str">
        <f t="shared" si="154"/>
        <v/>
      </c>
      <c r="AM1435" s="28" t="str">
        <f>IF($AL1435="", "", IF(IFERROR(INDEX('Training &amp; Accreditation Items'!$F$11:$F$263, MATCH(IFERROR(INDEX($C$11:$C$263, MATCH($AH1435, $Z$11:$Z$263, 0)), ""), 'Training &amp; Accreditation Items'!$B$11:$B$263, 0)), "")="", "None", IFERROR(INDEX('Training &amp; Accreditation Items'!$F$11:$F$263, MATCH(IFERROR(INDEX($C$11:$C$263, MATCH($AH1435, $Z$11:$Z$263, 0)), ""), 'Training &amp; Accreditation Items'!$B$11:$B$263, 0)), "")))</f>
        <v/>
      </c>
      <c r="AO1435" s="28" t="str">
        <f t="shared" si="155"/>
        <v/>
      </c>
      <c r="AQ1435" s="106" t="str">
        <f t="shared" si="153"/>
        <v/>
      </c>
      <c r="AR1435" s="109" t="str">
        <f t="shared" si="156"/>
        <v/>
      </c>
      <c r="AT1435" s="134"/>
      <c r="AU1435" s="135"/>
      <c r="AV1435" s="135"/>
      <c r="AW1435" s="115"/>
    </row>
    <row r="1436" spans="34:49" ht="15" hidden="1" customHeight="1" x14ac:dyDescent="0.25">
      <c r="AH1436" s="28">
        <v>161</v>
      </c>
      <c r="AJ1436" s="101" t="str">
        <f t="shared" si="152"/>
        <v/>
      </c>
      <c r="AL1436" s="101" t="str">
        <f t="shared" si="154"/>
        <v/>
      </c>
      <c r="AM1436" s="28" t="str">
        <f>IF($AL1436="", "", IF(IFERROR(INDEX('Training &amp; Accreditation Items'!$F$11:$F$263, MATCH(IFERROR(INDEX($C$11:$C$263, MATCH($AH1436, $Z$11:$Z$263, 0)), ""), 'Training &amp; Accreditation Items'!$B$11:$B$263, 0)), "")="", "None", IFERROR(INDEX('Training &amp; Accreditation Items'!$F$11:$F$263, MATCH(IFERROR(INDEX($C$11:$C$263, MATCH($AH1436, $Z$11:$Z$263, 0)), ""), 'Training &amp; Accreditation Items'!$B$11:$B$263, 0)), "")))</f>
        <v/>
      </c>
      <c r="AO1436" s="28" t="str">
        <f t="shared" si="155"/>
        <v/>
      </c>
      <c r="AQ1436" s="106" t="str">
        <f t="shared" si="153"/>
        <v/>
      </c>
      <c r="AR1436" s="109" t="str">
        <f t="shared" si="156"/>
        <v/>
      </c>
      <c r="AT1436" s="134"/>
      <c r="AU1436" s="135"/>
      <c r="AV1436" s="135"/>
      <c r="AW1436" s="115"/>
    </row>
    <row r="1437" spans="34:49" ht="15" hidden="1" customHeight="1" x14ac:dyDescent="0.25">
      <c r="AH1437" s="28">
        <v>162</v>
      </c>
      <c r="AJ1437" s="101" t="str">
        <f t="shared" si="152"/>
        <v/>
      </c>
      <c r="AL1437" s="101" t="str">
        <f t="shared" si="154"/>
        <v/>
      </c>
      <c r="AM1437" s="28" t="str">
        <f>IF($AL1437="", "", IF(IFERROR(INDEX('Training &amp; Accreditation Items'!$F$11:$F$263, MATCH(IFERROR(INDEX($C$11:$C$263, MATCH($AH1437, $Z$11:$Z$263, 0)), ""), 'Training &amp; Accreditation Items'!$B$11:$B$263, 0)), "")="", "None", IFERROR(INDEX('Training &amp; Accreditation Items'!$F$11:$F$263, MATCH(IFERROR(INDEX($C$11:$C$263, MATCH($AH1437, $Z$11:$Z$263, 0)), ""), 'Training &amp; Accreditation Items'!$B$11:$B$263, 0)), "")))</f>
        <v/>
      </c>
      <c r="AO1437" s="28" t="str">
        <f t="shared" si="155"/>
        <v/>
      </c>
      <c r="AQ1437" s="106" t="str">
        <f t="shared" si="153"/>
        <v/>
      </c>
      <c r="AR1437" s="109" t="str">
        <f t="shared" si="156"/>
        <v/>
      </c>
      <c r="AT1437" s="134"/>
      <c r="AU1437" s="135"/>
      <c r="AV1437" s="135"/>
      <c r="AW1437" s="115"/>
    </row>
    <row r="1438" spans="34:49" ht="15" hidden="1" customHeight="1" x14ac:dyDescent="0.25">
      <c r="AH1438" s="28">
        <v>163</v>
      </c>
      <c r="AJ1438" s="101" t="str">
        <f t="shared" si="152"/>
        <v/>
      </c>
      <c r="AL1438" s="101" t="str">
        <f t="shared" si="154"/>
        <v/>
      </c>
      <c r="AM1438" s="28" t="str">
        <f>IF($AL1438="", "", IF(IFERROR(INDEX('Training &amp; Accreditation Items'!$F$11:$F$263, MATCH(IFERROR(INDEX($C$11:$C$263, MATCH($AH1438, $Z$11:$Z$263, 0)), ""), 'Training &amp; Accreditation Items'!$B$11:$B$263, 0)), "")="", "None", IFERROR(INDEX('Training &amp; Accreditation Items'!$F$11:$F$263, MATCH(IFERROR(INDEX($C$11:$C$263, MATCH($AH1438, $Z$11:$Z$263, 0)), ""), 'Training &amp; Accreditation Items'!$B$11:$B$263, 0)), "")))</f>
        <v/>
      </c>
      <c r="AO1438" s="28" t="str">
        <f t="shared" si="155"/>
        <v/>
      </c>
      <c r="AQ1438" s="106" t="str">
        <f t="shared" si="153"/>
        <v/>
      </c>
      <c r="AR1438" s="109" t="str">
        <f t="shared" si="156"/>
        <v/>
      </c>
      <c r="AT1438" s="134"/>
      <c r="AU1438" s="135"/>
      <c r="AV1438" s="135"/>
      <c r="AW1438" s="115"/>
    </row>
    <row r="1439" spans="34:49" ht="15" hidden="1" customHeight="1" x14ac:dyDescent="0.25">
      <c r="AH1439" s="28">
        <v>164</v>
      </c>
      <c r="AJ1439" s="101" t="str">
        <f t="shared" si="152"/>
        <v/>
      </c>
      <c r="AL1439" s="101" t="str">
        <f t="shared" si="154"/>
        <v/>
      </c>
      <c r="AM1439" s="28" t="str">
        <f>IF($AL1439="", "", IF(IFERROR(INDEX('Training &amp; Accreditation Items'!$F$11:$F$263, MATCH(IFERROR(INDEX($C$11:$C$263, MATCH($AH1439, $Z$11:$Z$263, 0)), ""), 'Training &amp; Accreditation Items'!$B$11:$B$263, 0)), "")="", "None", IFERROR(INDEX('Training &amp; Accreditation Items'!$F$11:$F$263, MATCH(IFERROR(INDEX($C$11:$C$263, MATCH($AH1439, $Z$11:$Z$263, 0)), ""), 'Training &amp; Accreditation Items'!$B$11:$B$263, 0)), "")))</f>
        <v/>
      </c>
      <c r="AO1439" s="28" t="str">
        <f t="shared" si="155"/>
        <v/>
      </c>
      <c r="AQ1439" s="106" t="str">
        <f t="shared" si="153"/>
        <v/>
      </c>
      <c r="AR1439" s="109" t="str">
        <f t="shared" si="156"/>
        <v/>
      </c>
      <c r="AT1439" s="134"/>
      <c r="AU1439" s="135"/>
      <c r="AV1439" s="135"/>
      <c r="AW1439" s="115"/>
    </row>
    <row r="1440" spans="34:49" ht="15" hidden="1" customHeight="1" x14ac:dyDescent="0.25">
      <c r="AH1440" s="28">
        <v>165</v>
      </c>
      <c r="AJ1440" s="101" t="str">
        <f t="shared" si="152"/>
        <v/>
      </c>
      <c r="AL1440" s="101" t="str">
        <f t="shared" si="154"/>
        <v/>
      </c>
      <c r="AM1440" s="28" t="str">
        <f>IF($AL1440="", "", IF(IFERROR(INDEX('Training &amp; Accreditation Items'!$F$11:$F$263, MATCH(IFERROR(INDEX($C$11:$C$263, MATCH($AH1440, $Z$11:$Z$263, 0)), ""), 'Training &amp; Accreditation Items'!$B$11:$B$263, 0)), "")="", "None", IFERROR(INDEX('Training &amp; Accreditation Items'!$F$11:$F$263, MATCH(IFERROR(INDEX($C$11:$C$263, MATCH($AH1440, $Z$11:$Z$263, 0)), ""), 'Training &amp; Accreditation Items'!$B$11:$B$263, 0)), "")))</f>
        <v/>
      </c>
      <c r="AO1440" s="28" t="str">
        <f t="shared" si="155"/>
        <v/>
      </c>
      <c r="AQ1440" s="106" t="str">
        <f t="shared" si="153"/>
        <v/>
      </c>
      <c r="AR1440" s="109" t="str">
        <f t="shared" si="156"/>
        <v/>
      </c>
      <c r="AT1440" s="134"/>
      <c r="AU1440" s="135"/>
      <c r="AV1440" s="135"/>
      <c r="AW1440" s="115"/>
    </row>
    <row r="1441" spans="34:49" ht="15" hidden="1" customHeight="1" x14ac:dyDescent="0.25">
      <c r="AH1441" s="28">
        <v>166</v>
      </c>
      <c r="AJ1441" s="101" t="str">
        <f t="shared" si="152"/>
        <v/>
      </c>
      <c r="AL1441" s="101" t="str">
        <f t="shared" si="154"/>
        <v/>
      </c>
      <c r="AM1441" s="28" t="str">
        <f>IF($AL1441="", "", IF(IFERROR(INDEX('Training &amp; Accreditation Items'!$F$11:$F$263, MATCH(IFERROR(INDEX($C$11:$C$263, MATCH($AH1441, $Z$11:$Z$263, 0)), ""), 'Training &amp; Accreditation Items'!$B$11:$B$263, 0)), "")="", "None", IFERROR(INDEX('Training &amp; Accreditation Items'!$F$11:$F$263, MATCH(IFERROR(INDEX($C$11:$C$263, MATCH($AH1441, $Z$11:$Z$263, 0)), ""), 'Training &amp; Accreditation Items'!$B$11:$B$263, 0)), "")))</f>
        <v/>
      </c>
      <c r="AO1441" s="28" t="str">
        <f t="shared" si="155"/>
        <v/>
      </c>
      <c r="AQ1441" s="106" t="str">
        <f t="shared" si="153"/>
        <v/>
      </c>
      <c r="AR1441" s="109" t="str">
        <f t="shared" si="156"/>
        <v/>
      </c>
      <c r="AT1441" s="134"/>
      <c r="AU1441" s="135"/>
      <c r="AV1441" s="135"/>
      <c r="AW1441" s="115"/>
    </row>
    <row r="1442" spans="34:49" ht="15" hidden="1" customHeight="1" x14ac:dyDescent="0.25">
      <c r="AH1442" s="28">
        <v>167</v>
      </c>
      <c r="AJ1442" s="101" t="str">
        <f t="shared" si="152"/>
        <v/>
      </c>
      <c r="AL1442" s="101" t="str">
        <f t="shared" si="154"/>
        <v/>
      </c>
      <c r="AM1442" s="28" t="str">
        <f>IF($AL1442="", "", IF(IFERROR(INDEX('Training &amp; Accreditation Items'!$F$11:$F$263, MATCH(IFERROR(INDEX($C$11:$C$263, MATCH($AH1442, $Z$11:$Z$263, 0)), ""), 'Training &amp; Accreditation Items'!$B$11:$B$263, 0)), "")="", "None", IFERROR(INDEX('Training &amp; Accreditation Items'!$F$11:$F$263, MATCH(IFERROR(INDEX($C$11:$C$263, MATCH($AH1442, $Z$11:$Z$263, 0)), ""), 'Training &amp; Accreditation Items'!$B$11:$B$263, 0)), "")))</f>
        <v/>
      </c>
      <c r="AO1442" s="28" t="str">
        <f t="shared" si="155"/>
        <v/>
      </c>
      <c r="AQ1442" s="106" t="str">
        <f t="shared" si="153"/>
        <v/>
      </c>
      <c r="AR1442" s="109" t="str">
        <f t="shared" si="156"/>
        <v/>
      </c>
      <c r="AT1442" s="134"/>
      <c r="AU1442" s="135"/>
      <c r="AV1442" s="135"/>
      <c r="AW1442" s="115"/>
    </row>
    <row r="1443" spans="34:49" ht="15" hidden="1" customHeight="1" x14ac:dyDescent="0.25">
      <c r="AH1443" s="28">
        <v>168</v>
      </c>
      <c r="AJ1443" s="101" t="str">
        <f t="shared" si="152"/>
        <v/>
      </c>
      <c r="AL1443" s="101" t="str">
        <f t="shared" si="154"/>
        <v/>
      </c>
      <c r="AM1443" s="28" t="str">
        <f>IF($AL1443="", "", IF(IFERROR(INDEX('Training &amp; Accreditation Items'!$F$11:$F$263, MATCH(IFERROR(INDEX($C$11:$C$263, MATCH($AH1443, $Z$11:$Z$263, 0)), ""), 'Training &amp; Accreditation Items'!$B$11:$B$263, 0)), "")="", "None", IFERROR(INDEX('Training &amp; Accreditation Items'!$F$11:$F$263, MATCH(IFERROR(INDEX($C$11:$C$263, MATCH($AH1443, $Z$11:$Z$263, 0)), ""), 'Training &amp; Accreditation Items'!$B$11:$B$263, 0)), "")))</f>
        <v/>
      </c>
      <c r="AO1443" s="28" t="str">
        <f t="shared" si="155"/>
        <v/>
      </c>
      <c r="AQ1443" s="106" t="str">
        <f t="shared" si="153"/>
        <v/>
      </c>
      <c r="AR1443" s="109" t="str">
        <f t="shared" si="156"/>
        <v/>
      </c>
      <c r="AT1443" s="134"/>
      <c r="AU1443" s="135"/>
      <c r="AV1443" s="135"/>
      <c r="AW1443" s="115"/>
    </row>
    <row r="1444" spans="34:49" ht="15" hidden="1" customHeight="1" x14ac:dyDescent="0.25">
      <c r="AH1444" s="28">
        <v>169</v>
      </c>
      <c r="AJ1444" s="101" t="str">
        <f t="shared" si="152"/>
        <v/>
      </c>
      <c r="AL1444" s="101" t="str">
        <f t="shared" si="154"/>
        <v/>
      </c>
      <c r="AM1444" s="28" t="str">
        <f>IF($AL1444="", "", IF(IFERROR(INDEX('Training &amp; Accreditation Items'!$F$11:$F$263, MATCH(IFERROR(INDEX($C$11:$C$263, MATCH($AH1444, $Z$11:$Z$263, 0)), ""), 'Training &amp; Accreditation Items'!$B$11:$B$263, 0)), "")="", "None", IFERROR(INDEX('Training &amp; Accreditation Items'!$F$11:$F$263, MATCH(IFERROR(INDEX($C$11:$C$263, MATCH($AH1444, $Z$11:$Z$263, 0)), ""), 'Training &amp; Accreditation Items'!$B$11:$B$263, 0)), "")))</f>
        <v/>
      </c>
      <c r="AO1444" s="28" t="str">
        <f t="shared" si="155"/>
        <v/>
      </c>
      <c r="AQ1444" s="106" t="str">
        <f t="shared" si="153"/>
        <v/>
      </c>
      <c r="AR1444" s="109" t="str">
        <f t="shared" si="156"/>
        <v/>
      </c>
      <c r="AT1444" s="134"/>
      <c r="AU1444" s="135"/>
      <c r="AV1444" s="135"/>
      <c r="AW1444" s="115"/>
    </row>
    <row r="1445" spans="34:49" ht="15" hidden="1" customHeight="1" x14ac:dyDescent="0.25">
      <c r="AH1445" s="28">
        <v>170</v>
      </c>
      <c r="AJ1445" s="101" t="str">
        <f t="shared" si="152"/>
        <v/>
      </c>
      <c r="AL1445" s="101" t="str">
        <f t="shared" si="154"/>
        <v/>
      </c>
      <c r="AM1445" s="28" t="str">
        <f>IF($AL1445="", "", IF(IFERROR(INDEX('Training &amp; Accreditation Items'!$F$11:$F$263, MATCH(IFERROR(INDEX($C$11:$C$263, MATCH($AH1445, $Z$11:$Z$263, 0)), ""), 'Training &amp; Accreditation Items'!$B$11:$B$263, 0)), "")="", "None", IFERROR(INDEX('Training &amp; Accreditation Items'!$F$11:$F$263, MATCH(IFERROR(INDEX($C$11:$C$263, MATCH($AH1445, $Z$11:$Z$263, 0)), ""), 'Training &amp; Accreditation Items'!$B$11:$B$263, 0)), "")))</f>
        <v/>
      </c>
      <c r="AO1445" s="28" t="str">
        <f t="shared" si="155"/>
        <v/>
      </c>
      <c r="AQ1445" s="106" t="str">
        <f t="shared" si="153"/>
        <v/>
      </c>
      <c r="AR1445" s="109" t="str">
        <f t="shared" si="156"/>
        <v/>
      </c>
      <c r="AT1445" s="134"/>
      <c r="AU1445" s="135"/>
      <c r="AV1445" s="135"/>
      <c r="AW1445" s="115"/>
    </row>
    <row r="1446" spans="34:49" ht="15" hidden="1" customHeight="1" x14ac:dyDescent="0.25">
      <c r="AH1446" s="28">
        <v>171</v>
      </c>
      <c r="AJ1446" s="101" t="str">
        <f t="shared" si="152"/>
        <v/>
      </c>
      <c r="AL1446" s="101" t="str">
        <f t="shared" si="154"/>
        <v/>
      </c>
      <c r="AM1446" s="28" t="str">
        <f>IF($AL1446="", "", IF(IFERROR(INDEX('Training &amp; Accreditation Items'!$F$11:$F$263, MATCH(IFERROR(INDEX($C$11:$C$263, MATCH($AH1446, $Z$11:$Z$263, 0)), ""), 'Training &amp; Accreditation Items'!$B$11:$B$263, 0)), "")="", "None", IFERROR(INDEX('Training &amp; Accreditation Items'!$F$11:$F$263, MATCH(IFERROR(INDEX($C$11:$C$263, MATCH($AH1446, $Z$11:$Z$263, 0)), ""), 'Training &amp; Accreditation Items'!$B$11:$B$263, 0)), "")))</f>
        <v/>
      </c>
      <c r="AO1446" s="28" t="str">
        <f t="shared" si="155"/>
        <v/>
      </c>
      <c r="AQ1446" s="106" t="str">
        <f t="shared" si="153"/>
        <v/>
      </c>
      <c r="AR1446" s="109" t="str">
        <f t="shared" si="156"/>
        <v/>
      </c>
      <c r="AT1446" s="134"/>
      <c r="AU1446" s="135"/>
      <c r="AV1446" s="135"/>
      <c r="AW1446" s="115"/>
    </row>
    <row r="1447" spans="34:49" ht="15" hidden="1" customHeight="1" x14ac:dyDescent="0.25">
      <c r="AH1447" s="28">
        <v>172</v>
      </c>
      <c r="AJ1447" s="101" t="str">
        <f t="shared" si="152"/>
        <v/>
      </c>
      <c r="AL1447" s="101" t="str">
        <f t="shared" si="154"/>
        <v/>
      </c>
      <c r="AM1447" s="28" t="str">
        <f>IF($AL1447="", "", IF(IFERROR(INDEX('Training &amp; Accreditation Items'!$F$11:$F$263, MATCH(IFERROR(INDEX($C$11:$C$263, MATCH($AH1447, $Z$11:$Z$263, 0)), ""), 'Training &amp; Accreditation Items'!$B$11:$B$263, 0)), "")="", "None", IFERROR(INDEX('Training &amp; Accreditation Items'!$F$11:$F$263, MATCH(IFERROR(INDEX($C$11:$C$263, MATCH($AH1447, $Z$11:$Z$263, 0)), ""), 'Training &amp; Accreditation Items'!$B$11:$B$263, 0)), "")))</f>
        <v/>
      </c>
      <c r="AO1447" s="28" t="str">
        <f t="shared" si="155"/>
        <v/>
      </c>
      <c r="AQ1447" s="106" t="str">
        <f t="shared" si="153"/>
        <v/>
      </c>
      <c r="AR1447" s="109" t="str">
        <f t="shared" si="156"/>
        <v/>
      </c>
      <c r="AT1447" s="134"/>
      <c r="AU1447" s="135"/>
      <c r="AV1447" s="135"/>
      <c r="AW1447" s="115"/>
    </row>
    <row r="1448" spans="34:49" ht="15" hidden="1" customHeight="1" x14ac:dyDescent="0.25">
      <c r="AH1448" s="28">
        <v>173</v>
      </c>
      <c r="AJ1448" s="101" t="str">
        <f t="shared" si="152"/>
        <v/>
      </c>
      <c r="AL1448" s="101" t="str">
        <f t="shared" si="154"/>
        <v/>
      </c>
      <c r="AM1448" s="28" t="str">
        <f>IF($AL1448="", "", IF(IFERROR(INDEX('Training &amp; Accreditation Items'!$F$11:$F$263, MATCH(IFERROR(INDEX($C$11:$C$263, MATCH($AH1448, $Z$11:$Z$263, 0)), ""), 'Training &amp; Accreditation Items'!$B$11:$B$263, 0)), "")="", "None", IFERROR(INDEX('Training &amp; Accreditation Items'!$F$11:$F$263, MATCH(IFERROR(INDEX($C$11:$C$263, MATCH($AH1448, $Z$11:$Z$263, 0)), ""), 'Training &amp; Accreditation Items'!$B$11:$B$263, 0)), "")))</f>
        <v/>
      </c>
      <c r="AO1448" s="28" t="str">
        <f t="shared" si="155"/>
        <v/>
      </c>
      <c r="AQ1448" s="106" t="str">
        <f t="shared" si="153"/>
        <v/>
      </c>
      <c r="AR1448" s="109" t="str">
        <f t="shared" si="156"/>
        <v/>
      </c>
      <c r="AT1448" s="134"/>
      <c r="AU1448" s="135"/>
      <c r="AV1448" s="135"/>
      <c r="AW1448" s="115"/>
    </row>
    <row r="1449" spans="34:49" ht="15" hidden="1" customHeight="1" x14ac:dyDescent="0.25">
      <c r="AH1449" s="28">
        <v>174</v>
      </c>
      <c r="AJ1449" s="101" t="str">
        <f t="shared" si="152"/>
        <v/>
      </c>
      <c r="AL1449" s="101" t="str">
        <f t="shared" si="154"/>
        <v/>
      </c>
      <c r="AM1449" s="28" t="str">
        <f>IF($AL1449="", "", IF(IFERROR(INDEX('Training &amp; Accreditation Items'!$F$11:$F$263, MATCH(IFERROR(INDEX($C$11:$C$263, MATCH($AH1449, $Z$11:$Z$263, 0)), ""), 'Training &amp; Accreditation Items'!$B$11:$B$263, 0)), "")="", "None", IFERROR(INDEX('Training &amp; Accreditation Items'!$F$11:$F$263, MATCH(IFERROR(INDEX($C$11:$C$263, MATCH($AH1449, $Z$11:$Z$263, 0)), ""), 'Training &amp; Accreditation Items'!$B$11:$B$263, 0)), "")))</f>
        <v/>
      </c>
      <c r="AO1449" s="28" t="str">
        <f t="shared" si="155"/>
        <v/>
      </c>
      <c r="AQ1449" s="106" t="str">
        <f t="shared" si="153"/>
        <v/>
      </c>
      <c r="AR1449" s="109" t="str">
        <f t="shared" si="156"/>
        <v/>
      </c>
      <c r="AT1449" s="134"/>
      <c r="AU1449" s="135"/>
      <c r="AV1449" s="135"/>
      <c r="AW1449" s="115"/>
    </row>
    <row r="1450" spans="34:49" ht="15" hidden="1" customHeight="1" x14ac:dyDescent="0.25">
      <c r="AH1450" s="28">
        <v>175</v>
      </c>
      <c r="AJ1450" s="101" t="str">
        <f t="shared" si="152"/>
        <v/>
      </c>
      <c r="AL1450" s="101" t="str">
        <f t="shared" si="154"/>
        <v/>
      </c>
      <c r="AM1450" s="28" t="str">
        <f>IF($AL1450="", "", IF(IFERROR(INDEX('Training &amp; Accreditation Items'!$F$11:$F$263, MATCH(IFERROR(INDEX($C$11:$C$263, MATCH($AH1450, $Z$11:$Z$263, 0)), ""), 'Training &amp; Accreditation Items'!$B$11:$B$263, 0)), "")="", "None", IFERROR(INDEX('Training &amp; Accreditation Items'!$F$11:$F$263, MATCH(IFERROR(INDEX($C$11:$C$263, MATCH($AH1450, $Z$11:$Z$263, 0)), ""), 'Training &amp; Accreditation Items'!$B$11:$B$263, 0)), "")))</f>
        <v/>
      </c>
      <c r="AO1450" s="28" t="str">
        <f t="shared" si="155"/>
        <v/>
      </c>
      <c r="AQ1450" s="106" t="str">
        <f t="shared" si="153"/>
        <v/>
      </c>
      <c r="AR1450" s="109" t="str">
        <f t="shared" si="156"/>
        <v/>
      </c>
      <c r="AT1450" s="134"/>
      <c r="AU1450" s="135"/>
      <c r="AV1450" s="135"/>
      <c r="AW1450" s="115"/>
    </row>
    <row r="1451" spans="34:49" ht="15" hidden="1" customHeight="1" x14ac:dyDescent="0.25">
      <c r="AH1451" s="28">
        <v>176</v>
      </c>
      <c r="AJ1451" s="101" t="str">
        <f t="shared" si="152"/>
        <v/>
      </c>
      <c r="AL1451" s="101" t="str">
        <f t="shared" si="154"/>
        <v/>
      </c>
      <c r="AM1451" s="28" t="str">
        <f>IF($AL1451="", "", IF(IFERROR(INDEX('Training &amp; Accreditation Items'!$F$11:$F$263, MATCH(IFERROR(INDEX($C$11:$C$263, MATCH($AH1451, $Z$11:$Z$263, 0)), ""), 'Training &amp; Accreditation Items'!$B$11:$B$263, 0)), "")="", "None", IFERROR(INDEX('Training &amp; Accreditation Items'!$F$11:$F$263, MATCH(IFERROR(INDEX($C$11:$C$263, MATCH($AH1451, $Z$11:$Z$263, 0)), ""), 'Training &amp; Accreditation Items'!$B$11:$B$263, 0)), "")))</f>
        <v/>
      </c>
      <c r="AO1451" s="28" t="str">
        <f t="shared" si="155"/>
        <v/>
      </c>
      <c r="AQ1451" s="106" t="str">
        <f t="shared" si="153"/>
        <v/>
      </c>
      <c r="AR1451" s="109" t="str">
        <f t="shared" si="156"/>
        <v/>
      </c>
      <c r="AT1451" s="134"/>
      <c r="AU1451" s="135"/>
      <c r="AV1451" s="135"/>
      <c r="AW1451" s="115"/>
    </row>
    <row r="1452" spans="34:49" ht="15" hidden="1" customHeight="1" x14ac:dyDescent="0.25">
      <c r="AH1452" s="28">
        <v>177</v>
      </c>
      <c r="AJ1452" s="101" t="str">
        <f t="shared" si="152"/>
        <v/>
      </c>
      <c r="AL1452" s="101" t="str">
        <f t="shared" si="154"/>
        <v/>
      </c>
      <c r="AM1452" s="28" t="str">
        <f>IF($AL1452="", "", IF(IFERROR(INDEX('Training &amp; Accreditation Items'!$F$11:$F$263, MATCH(IFERROR(INDEX($C$11:$C$263, MATCH($AH1452, $Z$11:$Z$263, 0)), ""), 'Training &amp; Accreditation Items'!$B$11:$B$263, 0)), "")="", "None", IFERROR(INDEX('Training &amp; Accreditation Items'!$F$11:$F$263, MATCH(IFERROR(INDEX($C$11:$C$263, MATCH($AH1452, $Z$11:$Z$263, 0)), ""), 'Training &amp; Accreditation Items'!$B$11:$B$263, 0)), "")))</f>
        <v/>
      </c>
      <c r="AO1452" s="28" t="str">
        <f t="shared" si="155"/>
        <v/>
      </c>
      <c r="AQ1452" s="106" t="str">
        <f t="shared" si="153"/>
        <v/>
      </c>
      <c r="AR1452" s="109" t="str">
        <f t="shared" si="156"/>
        <v/>
      </c>
      <c r="AT1452" s="134"/>
      <c r="AU1452" s="135"/>
      <c r="AV1452" s="135"/>
      <c r="AW1452" s="115"/>
    </row>
    <row r="1453" spans="34:49" ht="15" hidden="1" customHeight="1" x14ac:dyDescent="0.25">
      <c r="AH1453" s="28">
        <v>178</v>
      </c>
      <c r="AJ1453" s="101" t="str">
        <f t="shared" si="152"/>
        <v/>
      </c>
      <c r="AL1453" s="101" t="str">
        <f t="shared" si="154"/>
        <v/>
      </c>
      <c r="AM1453" s="28" t="str">
        <f>IF($AL1453="", "", IF(IFERROR(INDEX('Training &amp; Accreditation Items'!$F$11:$F$263, MATCH(IFERROR(INDEX($C$11:$C$263, MATCH($AH1453, $Z$11:$Z$263, 0)), ""), 'Training &amp; Accreditation Items'!$B$11:$B$263, 0)), "")="", "None", IFERROR(INDEX('Training &amp; Accreditation Items'!$F$11:$F$263, MATCH(IFERROR(INDEX($C$11:$C$263, MATCH($AH1453, $Z$11:$Z$263, 0)), ""), 'Training &amp; Accreditation Items'!$B$11:$B$263, 0)), "")))</f>
        <v/>
      </c>
      <c r="AO1453" s="28" t="str">
        <f t="shared" si="155"/>
        <v/>
      </c>
      <c r="AQ1453" s="106" t="str">
        <f t="shared" si="153"/>
        <v/>
      </c>
      <c r="AR1453" s="109" t="str">
        <f t="shared" si="156"/>
        <v/>
      </c>
      <c r="AT1453" s="134"/>
      <c r="AU1453" s="135"/>
      <c r="AV1453" s="135"/>
      <c r="AW1453" s="115"/>
    </row>
    <row r="1454" spans="34:49" ht="15" hidden="1" customHeight="1" x14ac:dyDescent="0.25">
      <c r="AH1454" s="28">
        <v>179</v>
      </c>
      <c r="AJ1454" s="101" t="str">
        <f t="shared" si="152"/>
        <v/>
      </c>
      <c r="AL1454" s="101" t="str">
        <f t="shared" si="154"/>
        <v/>
      </c>
      <c r="AM1454" s="28" t="str">
        <f>IF($AL1454="", "", IF(IFERROR(INDEX('Training &amp; Accreditation Items'!$F$11:$F$263, MATCH(IFERROR(INDEX($C$11:$C$263, MATCH($AH1454, $Z$11:$Z$263, 0)), ""), 'Training &amp; Accreditation Items'!$B$11:$B$263, 0)), "")="", "None", IFERROR(INDEX('Training &amp; Accreditation Items'!$F$11:$F$263, MATCH(IFERROR(INDEX($C$11:$C$263, MATCH($AH1454, $Z$11:$Z$263, 0)), ""), 'Training &amp; Accreditation Items'!$B$11:$B$263, 0)), "")))</f>
        <v/>
      </c>
      <c r="AO1454" s="28" t="str">
        <f t="shared" si="155"/>
        <v/>
      </c>
      <c r="AQ1454" s="106" t="str">
        <f t="shared" si="153"/>
        <v/>
      </c>
      <c r="AR1454" s="109" t="str">
        <f t="shared" si="156"/>
        <v/>
      </c>
      <c r="AT1454" s="134"/>
      <c r="AU1454" s="135"/>
      <c r="AV1454" s="135"/>
      <c r="AW1454" s="115"/>
    </row>
    <row r="1455" spans="34:49" ht="15" hidden="1" customHeight="1" x14ac:dyDescent="0.25">
      <c r="AH1455" s="28">
        <v>180</v>
      </c>
      <c r="AJ1455" s="101" t="str">
        <f t="shared" si="152"/>
        <v/>
      </c>
      <c r="AL1455" s="101" t="str">
        <f t="shared" si="154"/>
        <v/>
      </c>
      <c r="AM1455" s="28" t="str">
        <f>IF($AL1455="", "", IF(IFERROR(INDEX('Training &amp; Accreditation Items'!$F$11:$F$263, MATCH(IFERROR(INDEX($C$11:$C$263, MATCH($AH1455, $Z$11:$Z$263, 0)), ""), 'Training &amp; Accreditation Items'!$B$11:$B$263, 0)), "")="", "None", IFERROR(INDEX('Training &amp; Accreditation Items'!$F$11:$F$263, MATCH(IFERROR(INDEX($C$11:$C$263, MATCH($AH1455, $Z$11:$Z$263, 0)), ""), 'Training &amp; Accreditation Items'!$B$11:$B$263, 0)), "")))</f>
        <v/>
      </c>
      <c r="AO1455" s="28" t="str">
        <f t="shared" si="155"/>
        <v/>
      </c>
      <c r="AQ1455" s="106" t="str">
        <f t="shared" si="153"/>
        <v/>
      </c>
      <c r="AR1455" s="109" t="str">
        <f t="shared" si="156"/>
        <v/>
      </c>
      <c r="AT1455" s="134"/>
      <c r="AU1455" s="135"/>
      <c r="AV1455" s="135"/>
      <c r="AW1455" s="115"/>
    </row>
    <row r="1456" spans="34:49" ht="15" hidden="1" customHeight="1" x14ac:dyDescent="0.25">
      <c r="AH1456" s="28">
        <v>181</v>
      </c>
      <c r="AJ1456" s="101" t="str">
        <f t="shared" si="152"/>
        <v/>
      </c>
      <c r="AL1456" s="101" t="str">
        <f t="shared" si="154"/>
        <v/>
      </c>
      <c r="AM1456" s="28" t="str">
        <f>IF($AL1456="", "", IF(IFERROR(INDEX('Training &amp; Accreditation Items'!$F$11:$F$263, MATCH(IFERROR(INDEX($C$11:$C$263, MATCH($AH1456, $Z$11:$Z$263, 0)), ""), 'Training &amp; Accreditation Items'!$B$11:$B$263, 0)), "")="", "None", IFERROR(INDEX('Training &amp; Accreditation Items'!$F$11:$F$263, MATCH(IFERROR(INDEX($C$11:$C$263, MATCH($AH1456, $Z$11:$Z$263, 0)), ""), 'Training &amp; Accreditation Items'!$B$11:$B$263, 0)), "")))</f>
        <v/>
      </c>
      <c r="AO1456" s="28" t="str">
        <f t="shared" si="155"/>
        <v/>
      </c>
      <c r="AQ1456" s="106" t="str">
        <f t="shared" si="153"/>
        <v/>
      </c>
      <c r="AR1456" s="109" t="str">
        <f t="shared" si="156"/>
        <v/>
      </c>
      <c r="AT1456" s="134"/>
      <c r="AU1456" s="135"/>
      <c r="AV1456" s="135"/>
      <c r="AW1456" s="115"/>
    </row>
    <row r="1457" spans="34:49" ht="15" hidden="1" customHeight="1" x14ac:dyDescent="0.25">
      <c r="AH1457" s="28">
        <v>182</v>
      </c>
      <c r="AJ1457" s="101" t="str">
        <f t="shared" si="152"/>
        <v/>
      </c>
      <c r="AL1457" s="101" t="str">
        <f t="shared" si="154"/>
        <v/>
      </c>
      <c r="AM1457" s="28" t="str">
        <f>IF($AL1457="", "", IF(IFERROR(INDEX('Training &amp; Accreditation Items'!$F$11:$F$263, MATCH(IFERROR(INDEX($C$11:$C$263, MATCH($AH1457, $Z$11:$Z$263, 0)), ""), 'Training &amp; Accreditation Items'!$B$11:$B$263, 0)), "")="", "None", IFERROR(INDEX('Training &amp; Accreditation Items'!$F$11:$F$263, MATCH(IFERROR(INDEX($C$11:$C$263, MATCH($AH1457, $Z$11:$Z$263, 0)), ""), 'Training &amp; Accreditation Items'!$B$11:$B$263, 0)), "")))</f>
        <v/>
      </c>
      <c r="AO1457" s="28" t="str">
        <f t="shared" si="155"/>
        <v/>
      </c>
      <c r="AQ1457" s="106" t="str">
        <f t="shared" si="153"/>
        <v/>
      </c>
      <c r="AR1457" s="109" t="str">
        <f t="shared" si="156"/>
        <v/>
      </c>
      <c r="AT1457" s="134"/>
      <c r="AU1457" s="135"/>
      <c r="AV1457" s="135"/>
      <c r="AW1457" s="115"/>
    </row>
    <row r="1458" spans="34:49" ht="15" hidden="1" customHeight="1" x14ac:dyDescent="0.25">
      <c r="AH1458" s="28">
        <v>183</v>
      </c>
      <c r="AJ1458" s="101" t="str">
        <f t="shared" si="152"/>
        <v/>
      </c>
      <c r="AL1458" s="101" t="str">
        <f t="shared" si="154"/>
        <v/>
      </c>
      <c r="AM1458" s="28" t="str">
        <f>IF($AL1458="", "", IF(IFERROR(INDEX('Training &amp; Accreditation Items'!$F$11:$F$263, MATCH(IFERROR(INDEX($C$11:$C$263, MATCH($AH1458, $Z$11:$Z$263, 0)), ""), 'Training &amp; Accreditation Items'!$B$11:$B$263, 0)), "")="", "None", IFERROR(INDEX('Training &amp; Accreditation Items'!$F$11:$F$263, MATCH(IFERROR(INDEX($C$11:$C$263, MATCH($AH1458, $Z$11:$Z$263, 0)), ""), 'Training &amp; Accreditation Items'!$B$11:$B$263, 0)), "")))</f>
        <v/>
      </c>
      <c r="AO1458" s="28" t="str">
        <f t="shared" si="155"/>
        <v/>
      </c>
      <c r="AQ1458" s="106" t="str">
        <f t="shared" si="153"/>
        <v/>
      </c>
      <c r="AR1458" s="109" t="str">
        <f t="shared" si="156"/>
        <v/>
      </c>
      <c r="AT1458" s="134"/>
      <c r="AU1458" s="135"/>
      <c r="AV1458" s="135"/>
      <c r="AW1458" s="115"/>
    </row>
    <row r="1459" spans="34:49" ht="15" hidden="1" customHeight="1" x14ac:dyDescent="0.25">
      <c r="AH1459" s="28">
        <v>184</v>
      </c>
      <c r="AJ1459" s="101" t="str">
        <f t="shared" si="152"/>
        <v/>
      </c>
      <c r="AL1459" s="101" t="str">
        <f t="shared" si="154"/>
        <v/>
      </c>
      <c r="AM1459" s="28" t="str">
        <f>IF($AL1459="", "", IF(IFERROR(INDEX('Training &amp; Accreditation Items'!$F$11:$F$263, MATCH(IFERROR(INDEX($C$11:$C$263, MATCH($AH1459, $Z$11:$Z$263, 0)), ""), 'Training &amp; Accreditation Items'!$B$11:$B$263, 0)), "")="", "None", IFERROR(INDEX('Training &amp; Accreditation Items'!$F$11:$F$263, MATCH(IFERROR(INDEX($C$11:$C$263, MATCH($AH1459, $Z$11:$Z$263, 0)), ""), 'Training &amp; Accreditation Items'!$B$11:$B$263, 0)), "")))</f>
        <v/>
      </c>
      <c r="AO1459" s="28" t="str">
        <f t="shared" si="155"/>
        <v/>
      </c>
      <c r="AQ1459" s="106" t="str">
        <f t="shared" si="153"/>
        <v/>
      </c>
      <c r="AR1459" s="109" t="str">
        <f t="shared" si="156"/>
        <v/>
      </c>
      <c r="AT1459" s="134"/>
      <c r="AU1459" s="135"/>
      <c r="AV1459" s="135"/>
      <c r="AW1459" s="115"/>
    </row>
    <row r="1460" spans="34:49" ht="15" hidden="1" customHeight="1" x14ac:dyDescent="0.25">
      <c r="AH1460" s="28">
        <v>185</v>
      </c>
      <c r="AJ1460" s="101" t="str">
        <f t="shared" si="152"/>
        <v/>
      </c>
      <c r="AL1460" s="101" t="str">
        <f t="shared" si="154"/>
        <v/>
      </c>
      <c r="AM1460" s="28" t="str">
        <f>IF($AL1460="", "", IF(IFERROR(INDEX('Training &amp; Accreditation Items'!$F$11:$F$263, MATCH(IFERROR(INDEX($C$11:$C$263, MATCH($AH1460, $Z$11:$Z$263, 0)), ""), 'Training &amp; Accreditation Items'!$B$11:$B$263, 0)), "")="", "None", IFERROR(INDEX('Training &amp; Accreditation Items'!$F$11:$F$263, MATCH(IFERROR(INDEX($C$11:$C$263, MATCH($AH1460, $Z$11:$Z$263, 0)), ""), 'Training &amp; Accreditation Items'!$B$11:$B$263, 0)), "")))</f>
        <v/>
      </c>
      <c r="AO1460" s="28" t="str">
        <f t="shared" si="155"/>
        <v/>
      </c>
      <c r="AQ1460" s="106" t="str">
        <f t="shared" si="153"/>
        <v/>
      </c>
      <c r="AR1460" s="109" t="str">
        <f t="shared" si="156"/>
        <v/>
      </c>
      <c r="AT1460" s="134"/>
      <c r="AU1460" s="135"/>
      <c r="AV1460" s="135"/>
      <c r="AW1460" s="115"/>
    </row>
    <row r="1461" spans="34:49" ht="15" hidden="1" customHeight="1" x14ac:dyDescent="0.25">
      <c r="AH1461" s="28">
        <v>186</v>
      </c>
      <c r="AJ1461" s="101" t="str">
        <f t="shared" si="152"/>
        <v/>
      </c>
      <c r="AL1461" s="101" t="str">
        <f t="shared" si="154"/>
        <v/>
      </c>
      <c r="AM1461" s="28" t="str">
        <f>IF($AL1461="", "", IF(IFERROR(INDEX('Training &amp; Accreditation Items'!$F$11:$F$263, MATCH(IFERROR(INDEX($C$11:$C$263, MATCH($AH1461, $Z$11:$Z$263, 0)), ""), 'Training &amp; Accreditation Items'!$B$11:$B$263, 0)), "")="", "None", IFERROR(INDEX('Training &amp; Accreditation Items'!$F$11:$F$263, MATCH(IFERROR(INDEX($C$11:$C$263, MATCH($AH1461, $Z$11:$Z$263, 0)), ""), 'Training &amp; Accreditation Items'!$B$11:$B$263, 0)), "")))</f>
        <v/>
      </c>
      <c r="AO1461" s="28" t="str">
        <f t="shared" si="155"/>
        <v/>
      </c>
      <c r="AQ1461" s="106" t="str">
        <f t="shared" si="153"/>
        <v/>
      </c>
      <c r="AR1461" s="109" t="str">
        <f t="shared" si="156"/>
        <v/>
      </c>
      <c r="AT1461" s="134"/>
      <c r="AU1461" s="135"/>
      <c r="AV1461" s="135"/>
      <c r="AW1461" s="115"/>
    </row>
    <row r="1462" spans="34:49" ht="15" hidden="1" customHeight="1" x14ac:dyDescent="0.25">
      <c r="AH1462" s="28">
        <v>187</v>
      </c>
      <c r="AJ1462" s="101" t="str">
        <f t="shared" si="152"/>
        <v/>
      </c>
      <c r="AL1462" s="101" t="str">
        <f t="shared" si="154"/>
        <v/>
      </c>
      <c r="AM1462" s="28" t="str">
        <f>IF($AL1462="", "", IF(IFERROR(INDEX('Training &amp; Accreditation Items'!$F$11:$F$263, MATCH(IFERROR(INDEX($C$11:$C$263, MATCH($AH1462, $Z$11:$Z$263, 0)), ""), 'Training &amp; Accreditation Items'!$B$11:$B$263, 0)), "")="", "None", IFERROR(INDEX('Training &amp; Accreditation Items'!$F$11:$F$263, MATCH(IFERROR(INDEX($C$11:$C$263, MATCH($AH1462, $Z$11:$Z$263, 0)), ""), 'Training &amp; Accreditation Items'!$B$11:$B$263, 0)), "")))</f>
        <v/>
      </c>
      <c r="AO1462" s="28" t="str">
        <f t="shared" si="155"/>
        <v/>
      </c>
      <c r="AQ1462" s="106" t="str">
        <f t="shared" si="153"/>
        <v/>
      </c>
      <c r="AR1462" s="109" t="str">
        <f t="shared" si="156"/>
        <v/>
      </c>
      <c r="AT1462" s="134"/>
      <c r="AU1462" s="135"/>
      <c r="AV1462" s="135"/>
      <c r="AW1462" s="115"/>
    </row>
    <row r="1463" spans="34:49" ht="15" hidden="1" customHeight="1" x14ac:dyDescent="0.25">
      <c r="AH1463" s="28">
        <v>188</v>
      </c>
      <c r="AJ1463" s="101" t="str">
        <f t="shared" si="152"/>
        <v/>
      </c>
      <c r="AL1463" s="101" t="str">
        <f t="shared" si="154"/>
        <v/>
      </c>
      <c r="AM1463" s="28" t="str">
        <f>IF($AL1463="", "", IF(IFERROR(INDEX('Training &amp; Accreditation Items'!$F$11:$F$263, MATCH(IFERROR(INDEX($C$11:$C$263, MATCH($AH1463, $Z$11:$Z$263, 0)), ""), 'Training &amp; Accreditation Items'!$B$11:$B$263, 0)), "")="", "None", IFERROR(INDEX('Training &amp; Accreditation Items'!$F$11:$F$263, MATCH(IFERROR(INDEX($C$11:$C$263, MATCH($AH1463, $Z$11:$Z$263, 0)), ""), 'Training &amp; Accreditation Items'!$B$11:$B$263, 0)), "")))</f>
        <v/>
      </c>
      <c r="AO1463" s="28" t="str">
        <f t="shared" si="155"/>
        <v/>
      </c>
      <c r="AQ1463" s="106" t="str">
        <f t="shared" si="153"/>
        <v/>
      </c>
      <c r="AR1463" s="109" t="str">
        <f t="shared" si="156"/>
        <v/>
      </c>
      <c r="AT1463" s="134"/>
      <c r="AU1463" s="135"/>
      <c r="AV1463" s="135"/>
      <c r="AW1463" s="115"/>
    </row>
    <row r="1464" spans="34:49" ht="15" hidden="1" customHeight="1" x14ac:dyDescent="0.25">
      <c r="AH1464" s="28">
        <v>189</v>
      </c>
      <c r="AJ1464" s="101" t="str">
        <f t="shared" si="152"/>
        <v/>
      </c>
      <c r="AL1464" s="101" t="str">
        <f t="shared" si="154"/>
        <v/>
      </c>
      <c r="AM1464" s="28" t="str">
        <f>IF($AL1464="", "", IF(IFERROR(INDEX('Training &amp; Accreditation Items'!$F$11:$F$263, MATCH(IFERROR(INDEX($C$11:$C$263, MATCH($AH1464, $Z$11:$Z$263, 0)), ""), 'Training &amp; Accreditation Items'!$B$11:$B$263, 0)), "")="", "None", IFERROR(INDEX('Training &amp; Accreditation Items'!$F$11:$F$263, MATCH(IFERROR(INDEX($C$11:$C$263, MATCH($AH1464, $Z$11:$Z$263, 0)), ""), 'Training &amp; Accreditation Items'!$B$11:$B$263, 0)), "")))</f>
        <v/>
      </c>
      <c r="AO1464" s="28" t="str">
        <f t="shared" si="155"/>
        <v/>
      </c>
      <c r="AQ1464" s="106" t="str">
        <f t="shared" si="153"/>
        <v/>
      </c>
      <c r="AR1464" s="109" t="str">
        <f t="shared" si="156"/>
        <v/>
      </c>
      <c r="AT1464" s="134"/>
      <c r="AU1464" s="135"/>
      <c r="AV1464" s="135"/>
      <c r="AW1464" s="115"/>
    </row>
    <row r="1465" spans="34:49" ht="15" hidden="1" customHeight="1" x14ac:dyDescent="0.25">
      <c r="AH1465" s="28">
        <v>190</v>
      </c>
      <c r="AJ1465" s="101" t="str">
        <f t="shared" si="152"/>
        <v/>
      </c>
      <c r="AL1465" s="101" t="str">
        <f t="shared" si="154"/>
        <v/>
      </c>
      <c r="AM1465" s="28" t="str">
        <f>IF($AL1465="", "", IF(IFERROR(INDEX('Training &amp; Accreditation Items'!$F$11:$F$263, MATCH(IFERROR(INDEX($C$11:$C$263, MATCH($AH1465, $Z$11:$Z$263, 0)), ""), 'Training &amp; Accreditation Items'!$B$11:$B$263, 0)), "")="", "None", IFERROR(INDEX('Training &amp; Accreditation Items'!$F$11:$F$263, MATCH(IFERROR(INDEX($C$11:$C$263, MATCH($AH1465, $Z$11:$Z$263, 0)), ""), 'Training &amp; Accreditation Items'!$B$11:$B$263, 0)), "")))</f>
        <v/>
      </c>
      <c r="AO1465" s="28" t="str">
        <f t="shared" si="155"/>
        <v/>
      </c>
      <c r="AQ1465" s="106" t="str">
        <f t="shared" si="153"/>
        <v/>
      </c>
      <c r="AR1465" s="109" t="str">
        <f t="shared" si="156"/>
        <v/>
      </c>
      <c r="AT1465" s="134"/>
      <c r="AU1465" s="135"/>
      <c r="AV1465" s="135"/>
      <c r="AW1465" s="115"/>
    </row>
    <row r="1466" spans="34:49" ht="15" hidden="1" customHeight="1" x14ac:dyDescent="0.25">
      <c r="AH1466" s="28">
        <v>191</v>
      </c>
      <c r="AJ1466" s="101" t="str">
        <f t="shared" si="152"/>
        <v/>
      </c>
      <c r="AL1466" s="101" t="str">
        <f t="shared" si="154"/>
        <v/>
      </c>
      <c r="AM1466" s="28" t="str">
        <f>IF($AL1466="", "", IF(IFERROR(INDEX('Training &amp; Accreditation Items'!$F$11:$F$263, MATCH(IFERROR(INDEX($C$11:$C$263, MATCH($AH1466, $Z$11:$Z$263, 0)), ""), 'Training &amp; Accreditation Items'!$B$11:$B$263, 0)), "")="", "None", IFERROR(INDEX('Training &amp; Accreditation Items'!$F$11:$F$263, MATCH(IFERROR(INDEX($C$11:$C$263, MATCH($AH1466, $Z$11:$Z$263, 0)), ""), 'Training &amp; Accreditation Items'!$B$11:$B$263, 0)), "")))</f>
        <v/>
      </c>
      <c r="AO1466" s="28" t="str">
        <f t="shared" si="155"/>
        <v/>
      </c>
      <c r="AQ1466" s="106" t="str">
        <f t="shared" si="153"/>
        <v/>
      </c>
      <c r="AR1466" s="109" t="str">
        <f t="shared" si="156"/>
        <v/>
      </c>
      <c r="AT1466" s="134"/>
      <c r="AU1466" s="135"/>
      <c r="AV1466" s="135"/>
      <c r="AW1466" s="115"/>
    </row>
    <row r="1467" spans="34:49" ht="15" hidden="1" customHeight="1" x14ac:dyDescent="0.25">
      <c r="AH1467" s="28">
        <v>192</v>
      </c>
      <c r="AJ1467" s="101" t="str">
        <f t="shared" si="152"/>
        <v/>
      </c>
      <c r="AL1467" s="101" t="str">
        <f t="shared" si="154"/>
        <v/>
      </c>
      <c r="AM1467" s="28" t="str">
        <f>IF($AL1467="", "", IF(IFERROR(INDEX('Training &amp; Accreditation Items'!$F$11:$F$263, MATCH(IFERROR(INDEX($C$11:$C$263, MATCH($AH1467, $Z$11:$Z$263, 0)), ""), 'Training &amp; Accreditation Items'!$B$11:$B$263, 0)), "")="", "None", IFERROR(INDEX('Training &amp; Accreditation Items'!$F$11:$F$263, MATCH(IFERROR(INDEX($C$11:$C$263, MATCH($AH1467, $Z$11:$Z$263, 0)), ""), 'Training &amp; Accreditation Items'!$B$11:$B$263, 0)), "")))</f>
        <v/>
      </c>
      <c r="AO1467" s="28" t="str">
        <f t="shared" si="155"/>
        <v/>
      </c>
      <c r="AQ1467" s="106" t="str">
        <f t="shared" si="153"/>
        <v/>
      </c>
      <c r="AR1467" s="109" t="str">
        <f t="shared" si="156"/>
        <v/>
      </c>
      <c r="AT1467" s="134"/>
      <c r="AU1467" s="135"/>
      <c r="AV1467" s="135"/>
      <c r="AW1467" s="115"/>
    </row>
    <row r="1468" spans="34:49" ht="15" hidden="1" customHeight="1" x14ac:dyDescent="0.25">
      <c r="AH1468" s="28">
        <v>193</v>
      </c>
      <c r="AJ1468" s="101" t="str">
        <f t="shared" ref="AJ1468:AJ1528" si="157">IF(AJ1215="", "", DATE(YEAR($AJ203), MONTH(AJ1215)+$X203, DAY(AJ1215)))</f>
        <v/>
      </c>
      <c r="AL1468" s="101" t="str">
        <f t="shared" si="154"/>
        <v/>
      </c>
      <c r="AM1468" s="28" t="str">
        <f>IF($AL1468="", "", IF(IFERROR(INDEX('Training &amp; Accreditation Items'!$F$11:$F$263, MATCH(IFERROR(INDEX($C$11:$C$263, MATCH($AH1468, $Z$11:$Z$263, 0)), ""), 'Training &amp; Accreditation Items'!$B$11:$B$263, 0)), "")="", "None", IFERROR(INDEX('Training &amp; Accreditation Items'!$F$11:$F$263, MATCH(IFERROR(INDEX($C$11:$C$263, MATCH($AH1468, $Z$11:$Z$263, 0)), ""), 'Training &amp; Accreditation Items'!$B$11:$B$263, 0)), "")))</f>
        <v/>
      </c>
      <c r="AO1468" s="28" t="str">
        <f t="shared" si="155"/>
        <v/>
      </c>
      <c r="AQ1468" s="106" t="str">
        <f t="shared" si="153"/>
        <v/>
      </c>
      <c r="AR1468" s="109" t="str">
        <f t="shared" si="156"/>
        <v/>
      </c>
      <c r="AT1468" s="134"/>
      <c r="AU1468" s="135"/>
      <c r="AV1468" s="135"/>
      <c r="AW1468" s="115"/>
    </row>
    <row r="1469" spans="34:49" ht="15" hidden="1" customHeight="1" x14ac:dyDescent="0.25">
      <c r="AH1469" s="28">
        <v>194</v>
      </c>
      <c r="AJ1469" s="101" t="str">
        <f t="shared" si="157"/>
        <v/>
      </c>
      <c r="AL1469" s="101" t="str">
        <f t="shared" si="154"/>
        <v/>
      </c>
      <c r="AM1469" s="28" t="str">
        <f>IF($AL1469="", "", IF(IFERROR(INDEX('Training &amp; Accreditation Items'!$F$11:$F$263, MATCH(IFERROR(INDEX($C$11:$C$263, MATCH($AH1469, $Z$11:$Z$263, 0)), ""), 'Training &amp; Accreditation Items'!$B$11:$B$263, 0)), "")="", "None", IFERROR(INDEX('Training &amp; Accreditation Items'!$F$11:$F$263, MATCH(IFERROR(INDEX($C$11:$C$263, MATCH($AH1469, $Z$11:$Z$263, 0)), ""), 'Training &amp; Accreditation Items'!$B$11:$B$263, 0)), "")))</f>
        <v/>
      </c>
      <c r="AO1469" s="28" t="str">
        <f t="shared" si="155"/>
        <v/>
      </c>
      <c r="AQ1469" s="106" t="str">
        <f t="shared" si="153"/>
        <v/>
      </c>
      <c r="AR1469" s="109" t="str">
        <f t="shared" si="156"/>
        <v/>
      </c>
      <c r="AT1469" s="134"/>
      <c r="AU1469" s="135"/>
      <c r="AV1469" s="135"/>
      <c r="AW1469" s="115"/>
    </row>
    <row r="1470" spans="34:49" ht="15" hidden="1" customHeight="1" x14ac:dyDescent="0.25">
      <c r="AH1470" s="28">
        <v>195</v>
      </c>
      <c r="AJ1470" s="101" t="str">
        <f t="shared" si="157"/>
        <v/>
      </c>
      <c r="AL1470" s="101" t="str">
        <f t="shared" si="154"/>
        <v/>
      </c>
      <c r="AM1470" s="28" t="str">
        <f>IF($AL1470="", "", IF(IFERROR(INDEX('Training &amp; Accreditation Items'!$F$11:$F$263, MATCH(IFERROR(INDEX($C$11:$C$263, MATCH($AH1470, $Z$11:$Z$263, 0)), ""), 'Training &amp; Accreditation Items'!$B$11:$B$263, 0)), "")="", "None", IFERROR(INDEX('Training &amp; Accreditation Items'!$F$11:$F$263, MATCH(IFERROR(INDEX($C$11:$C$263, MATCH($AH1470, $Z$11:$Z$263, 0)), ""), 'Training &amp; Accreditation Items'!$B$11:$B$263, 0)), "")))</f>
        <v/>
      </c>
      <c r="AO1470" s="28" t="str">
        <f t="shared" si="155"/>
        <v/>
      </c>
      <c r="AQ1470" s="106" t="str">
        <f t="shared" si="153"/>
        <v/>
      </c>
      <c r="AR1470" s="109" t="str">
        <f t="shared" si="156"/>
        <v/>
      </c>
      <c r="AT1470" s="134"/>
      <c r="AU1470" s="135"/>
      <c r="AV1470" s="135"/>
      <c r="AW1470" s="115"/>
    </row>
    <row r="1471" spans="34:49" ht="15" hidden="1" customHeight="1" x14ac:dyDescent="0.25">
      <c r="AH1471" s="28">
        <v>196</v>
      </c>
      <c r="AJ1471" s="101" t="str">
        <f t="shared" si="157"/>
        <v/>
      </c>
      <c r="AL1471" s="101" t="str">
        <f t="shared" si="154"/>
        <v/>
      </c>
      <c r="AM1471" s="28" t="str">
        <f>IF($AL1471="", "", IF(IFERROR(INDEX('Training &amp; Accreditation Items'!$F$11:$F$263, MATCH(IFERROR(INDEX($C$11:$C$263, MATCH($AH1471, $Z$11:$Z$263, 0)), ""), 'Training &amp; Accreditation Items'!$B$11:$B$263, 0)), "")="", "None", IFERROR(INDEX('Training &amp; Accreditation Items'!$F$11:$F$263, MATCH(IFERROR(INDEX($C$11:$C$263, MATCH($AH1471, $Z$11:$Z$263, 0)), ""), 'Training &amp; Accreditation Items'!$B$11:$B$263, 0)), "")))</f>
        <v/>
      </c>
      <c r="AO1471" s="28" t="str">
        <f t="shared" si="155"/>
        <v/>
      </c>
      <c r="AQ1471" s="106" t="str">
        <f t="shared" si="153"/>
        <v/>
      </c>
      <c r="AR1471" s="109" t="str">
        <f t="shared" si="156"/>
        <v/>
      </c>
      <c r="AT1471" s="134"/>
      <c r="AU1471" s="135"/>
      <c r="AV1471" s="135"/>
      <c r="AW1471" s="115"/>
    </row>
    <row r="1472" spans="34:49" ht="15" hidden="1" customHeight="1" x14ac:dyDescent="0.25">
      <c r="AH1472" s="28">
        <v>197</v>
      </c>
      <c r="AJ1472" s="101" t="str">
        <f t="shared" si="157"/>
        <v/>
      </c>
      <c r="AL1472" s="101" t="str">
        <f t="shared" si="154"/>
        <v/>
      </c>
      <c r="AM1472" s="28" t="str">
        <f>IF($AL1472="", "", IF(IFERROR(INDEX('Training &amp; Accreditation Items'!$F$11:$F$263, MATCH(IFERROR(INDEX($C$11:$C$263, MATCH($AH1472, $Z$11:$Z$263, 0)), ""), 'Training &amp; Accreditation Items'!$B$11:$B$263, 0)), "")="", "None", IFERROR(INDEX('Training &amp; Accreditation Items'!$F$11:$F$263, MATCH(IFERROR(INDEX($C$11:$C$263, MATCH($AH1472, $Z$11:$Z$263, 0)), ""), 'Training &amp; Accreditation Items'!$B$11:$B$263, 0)), "")))</f>
        <v/>
      </c>
      <c r="AO1472" s="28" t="str">
        <f t="shared" si="155"/>
        <v/>
      </c>
      <c r="AQ1472" s="106" t="str">
        <f t="shared" si="153"/>
        <v/>
      </c>
      <c r="AR1472" s="109" t="str">
        <f t="shared" si="156"/>
        <v/>
      </c>
      <c r="AT1472" s="134"/>
      <c r="AU1472" s="135"/>
      <c r="AV1472" s="135"/>
      <c r="AW1472" s="115"/>
    </row>
    <row r="1473" spans="34:49" ht="15" hidden="1" customHeight="1" x14ac:dyDescent="0.25">
      <c r="AH1473" s="28">
        <v>198</v>
      </c>
      <c r="AJ1473" s="101" t="str">
        <f t="shared" si="157"/>
        <v/>
      </c>
      <c r="AL1473" s="101" t="str">
        <f t="shared" si="154"/>
        <v/>
      </c>
      <c r="AM1473" s="28" t="str">
        <f>IF($AL1473="", "", IF(IFERROR(INDEX('Training &amp; Accreditation Items'!$F$11:$F$263, MATCH(IFERROR(INDEX($C$11:$C$263, MATCH($AH1473, $Z$11:$Z$263, 0)), ""), 'Training &amp; Accreditation Items'!$B$11:$B$263, 0)), "")="", "None", IFERROR(INDEX('Training &amp; Accreditation Items'!$F$11:$F$263, MATCH(IFERROR(INDEX($C$11:$C$263, MATCH($AH1473, $Z$11:$Z$263, 0)), ""), 'Training &amp; Accreditation Items'!$B$11:$B$263, 0)), "")))</f>
        <v/>
      </c>
      <c r="AO1473" s="28" t="str">
        <f t="shared" si="155"/>
        <v/>
      </c>
      <c r="AQ1473" s="106" t="str">
        <f t="shared" si="153"/>
        <v/>
      </c>
      <c r="AR1473" s="109" t="str">
        <f t="shared" si="156"/>
        <v/>
      </c>
      <c r="AT1473" s="134"/>
      <c r="AU1473" s="135"/>
      <c r="AV1473" s="135"/>
      <c r="AW1473" s="115"/>
    </row>
    <row r="1474" spans="34:49" ht="15" hidden="1" customHeight="1" x14ac:dyDescent="0.25">
      <c r="AH1474" s="28">
        <v>199</v>
      </c>
      <c r="AJ1474" s="101" t="str">
        <f t="shared" si="157"/>
        <v/>
      </c>
      <c r="AL1474" s="101" t="str">
        <f t="shared" si="154"/>
        <v/>
      </c>
      <c r="AM1474" s="28" t="str">
        <f>IF($AL1474="", "", IF(IFERROR(INDEX('Training &amp; Accreditation Items'!$F$11:$F$263, MATCH(IFERROR(INDEX($C$11:$C$263, MATCH($AH1474, $Z$11:$Z$263, 0)), ""), 'Training &amp; Accreditation Items'!$B$11:$B$263, 0)), "")="", "None", IFERROR(INDEX('Training &amp; Accreditation Items'!$F$11:$F$263, MATCH(IFERROR(INDEX($C$11:$C$263, MATCH($AH1474, $Z$11:$Z$263, 0)), ""), 'Training &amp; Accreditation Items'!$B$11:$B$263, 0)), "")))</f>
        <v/>
      </c>
      <c r="AO1474" s="28" t="str">
        <f t="shared" si="155"/>
        <v/>
      </c>
      <c r="AQ1474" s="106" t="str">
        <f t="shared" si="153"/>
        <v/>
      </c>
      <c r="AR1474" s="109" t="str">
        <f t="shared" si="156"/>
        <v/>
      </c>
      <c r="AT1474" s="134"/>
      <c r="AU1474" s="135"/>
      <c r="AV1474" s="135"/>
      <c r="AW1474" s="115"/>
    </row>
    <row r="1475" spans="34:49" ht="15" hidden="1" customHeight="1" x14ac:dyDescent="0.25">
      <c r="AH1475" s="28">
        <v>200</v>
      </c>
      <c r="AJ1475" s="101" t="str">
        <f t="shared" si="157"/>
        <v/>
      </c>
      <c r="AL1475" s="101" t="str">
        <f t="shared" si="154"/>
        <v/>
      </c>
      <c r="AM1475" s="28" t="str">
        <f>IF($AL1475="", "", IF(IFERROR(INDEX('Training &amp; Accreditation Items'!$F$11:$F$263, MATCH(IFERROR(INDEX($C$11:$C$263, MATCH($AH1475, $Z$11:$Z$263, 0)), ""), 'Training &amp; Accreditation Items'!$B$11:$B$263, 0)), "")="", "None", IFERROR(INDEX('Training &amp; Accreditation Items'!$F$11:$F$263, MATCH(IFERROR(INDEX($C$11:$C$263, MATCH($AH1475, $Z$11:$Z$263, 0)), ""), 'Training &amp; Accreditation Items'!$B$11:$B$263, 0)), "")))</f>
        <v/>
      </c>
      <c r="AO1475" s="28" t="str">
        <f t="shared" si="155"/>
        <v/>
      </c>
      <c r="AQ1475" s="106" t="str">
        <f t="shared" si="153"/>
        <v/>
      </c>
      <c r="AR1475" s="109" t="str">
        <f t="shared" si="156"/>
        <v/>
      </c>
      <c r="AT1475" s="134"/>
      <c r="AU1475" s="135"/>
      <c r="AV1475" s="135"/>
      <c r="AW1475" s="115"/>
    </row>
    <row r="1476" spans="34:49" ht="15" hidden="1" customHeight="1" x14ac:dyDescent="0.25">
      <c r="AH1476" s="28">
        <v>201</v>
      </c>
      <c r="AJ1476" s="101" t="str">
        <f t="shared" si="157"/>
        <v/>
      </c>
      <c r="AL1476" s="101" t="str">
        <f t="shared" si="154"/>
        <v/>
      </c>
      <c r="AM1476" s="28" t="str">
        <f>IF($AL1476="", "", IF(IFERROR(INDEX('Training &amp; Accreditation Items'!$F$11:$F$263, MATCH(IFERROR(INDEX($C$11:$C$263, MATCH($AH1476, $Z$11:$Z$263, 0)), ""), 'Training &amp; Accreditation Items'!$B$11:$B$263, 0)), "")="", "None", IFERROR(INDEX('Training &amp; Accreditation Items'!$F$11:$F$263, MATCH(IFERROR(INDEX($C$11:$C$263, MATCH($AH1476, $Z$11:$Z$263, 0)), ""), 'Training &amp; Accreditation Items'!$B$11:$B$263, 0)), "")))</f>
        <v/>
      </c>
      <c r="AO1476" s="28" t="str">
        <f t="shared" si="155"/>
        <v/>
      </c>
      <c r="AQ1476" s="106" t="str">
        <f t="shared" si="153"/>
        <v/>
      </c>
      <c r="AR1476" s="109" t="str">
        <f t="shared" si="156"/>
        <v/>
      </c>
      <c r="AT1476" s="134"/>
      <c r="AU1476" s="135"/>
      <c r="AV1476" s="135"/>
      <c r="AW1476" s="115"/>
    </row>
    <row r="1477" spans="34:49" ht="15" hidden="1" customHeight="1" x14ac:dyDescent="0.25">
      <c r="AH1477" s="28">
        <v>202</v>
      </c>
      <c r="AJ1477" s="101" t="str">
        <f t="shared" si="157"/>
        <v/>
      </c>
      <c r="AL1477" s="101" t="str">
        <f t="shared" si="154"/>
        <v/>
      </c>
      <c r="AM1477" s="28" t="str">
        <f>IF($AL1477="", "", IF(IFERROR(INDEX('Training &amp; Accreditation Items'!$F$11:$F$263, MATCH(IFERROR(INDEX($C$11:$C$263, MATCH($AH1477, $Z$11:$Z$263, 0)), ""), 'Training &amp; Accreditation Items'!$B$11:$B$263, 0)), "")="", "None", IFERROR(INDEX('Training &amp; Accreditation Items'!$F$11:$F$263, MATCH(IFERROR(INDEX($C$11:$C$263, MATCH($AH1477, $Z$11:$Z$263, 0)), ""), 'Training &amp; Accreditation Items'!$B$11:$B$263, 0)), "")))</f>
        <v/>
      </c>
      <c r="AO1477" s="28" t="str">
        <f t="shared" si="155"/>
        <v/>
      </c>
      <c r="AQ1477" s="106" t="str">
        <f t="shared" si="153"/>
        <v/>
      </c>
      <c r="AR1477" s="109" t="str">
        <f t="shared" si="156"/>
        <v/>
      </c>
      <c r="AT1477" s="134"/>
      <c r="AU1477" s="135"/>
      <c r="AV1477" s="135"/>
      <c r="AW1477" s="115"/>
    </row>
    <row r="1478" spans="34:49" ht="15" hidden="1" customHeight="1" x14ac:dyDescent="0.25">
      <c r="AH1478" s="28">
        <v>203</v>
      </c>
      <c r="AJ1478" s="101" t="str">
        <f t="shared" si="157"/>
        <v/>
      </c>
      <c r="AL1478" s="101" t="str">
        <f t="shared" si="154"/>
        <v/>
      </c>
      <c r="AM1478" s="28" t="str">
        <f>IF($AL1478="", "", IF(IFERROR(INDEX('Training &amp; Accreditation Items'!$F$11:$F$263, MATCH(IFERROR(INDEX($C$11:$C$263, MATCH($AH1478, $Z$11:$Z$263, 0)), ""), 'Training &amp; Accreditation Items'!$B$11:$B$263, 0)), "")="", "None", IFERROR(INDEX('Training &amp; Accreditation Items'!$F$11:$F$263, MATCH(IFERROR(INDEX($C$11:$C$263, MATCH($AH1478, $Z$11:$Z$263, 0)), ""), 'Training &amp; Accreditation Items'!$B$11:$B$263, 0)), "")))</f>
        <v/>
      </c>
      <c r="AO1478" s="28" t="str">
        <f t="shared" si="155"/>
        <v/>
      </c>
      <c r="AQ1478" s="106" t="str">
        <f t="shared" si="153"/>
        <v/>
      </c>
      <c r="AR1478" s="109" t="str">
        <f t="shared" si="156"/>
        <v/>
      </c>
      <c r="AT1478" s="134"/>
      <c r="AU1478" s="135"/>
      <c r="AV1478" s="135"/>
      <c r="AW1478" s="115"/>
    </row>
    <row r="1479" spans="34:49" ht="15" hidden="1" customHeight="1" x14ac:dyDescent="0.25">
      <c r="AH1479" s="28">
        <v>204</v>
      </c>
      <c r="AJ1479" s="101" t="str">
        <f t="shared" si="157"/>
        <v/>
      </c>
      <c r="AL1479" s="101" t="str">
        <f t="shared" si="154"/>
        <v/>
      </c>
      <c r="AM1479" s="28" t="str">
        <f>IF($AL1479="", "", IF(IFERROR(INDEX('Training &amp; Accreditation Items'!$F$11:$F$263, MATCH(IFERROR(INDEX($C$11:$C$263, MATCH($AH1479, $Z$11:$Z$263, 0)), ""), 'Training &amp; Accreditation Items'!$B$11:$B$263, 0)), "")="", "None", IFERROR(INDEX('Training &amp; Accreditation Items'!$F$11:$F$263, MATCH(IFERROR(INDEX($C$11:$C$263, MATCH($AH1479, $Z$11:$Z$263, 0)), ""), 'Training &amp; Accreditation Items'!$B$11:$B$263, 0)), "")))</f>
        <v/>
      </c>
      <c r="AO1479" s="28" t="str">
        <f t="shared" si="155"/>
        <v/>
      </c>
      <c r="AQ1479" s="106" t="str">
        <f t="shared" si="153"/>
        <v/>
      </c>
      <c r="AR1479" s="109" t="str">
        <f t="shared" si="156"/>
        <v/>
      </c>
      <c r="AT1479" s="134"/>
      <c r="AU1479" s="135"/>
      <c r="AV1479" s="135"/>
      <c r="AW1479" s="115"/>
    </row>
    <row r="1480" spans="34:49" ht="15" hidden="1" customHeight="1" x14ac:dyDescent="0.25">
      <c r="AH1480" s="28">
        <v>205</v>
      </c>
      <c r="AJ1480" s="101" t="str">
        <f t="shared" si="157"/>
        <v/>
      </c>
      <c r="AL1480" s="101" t="str">
        <f t="shared" si="154"/>
        <v/>
      </c>
      <c r="AM1480" s="28" t="str">
        <f>IF($AL1480="", "", IF(IFERROR(INDEX('Training &amp; Accreditation Items'!$F$11:$F$263, MATCH(IFERROR(INDEX($C$11:$C$263, MATCH($AH1480, $Z$11:$Z$263, 0)), ""), 'Training &amp; Accreditation Items'!$B$11:$B$263, 0)), "")="", "None", IFERROR(INDEX('Training &amp; Accreditation Items'!$F$11:$F$263, MATCH(IFERROR(INDEX($C$11:$C$263, MATCH($AH1480, $Z$11:$Z$263, 0)), ""), 'Training &amp; Accreditation Items'!$B$11:$B$263, 0)), "")))</f>
        <v/>
      </c>
      <c r="AO1480" s="28" t="str">
        <f t="shared" si="155"/>
        <v/>
      </c>
      <c r="AQ1480" s="106" t="str">
        <f t="shared" si="153"/>
        <v/>
      </c>
      <c r="AR1480" s="109" t="str">
        <f t="shared" si="156"/>
        <v/>
      </c>
      <c r="AT1480" s="134"/>
      <c r="AU1480" s="135"/>
      <c r="AV1480" s="135"/>
      <c r="AW1480" s="115"/>
    </row>
    <row r="1481" spans="34:49" ht="15" hidden="1" customHeight="1" x14ac:dyDescent="0.25">
      <c r="AH1481" s="28">
        <v>206</v>
      </c>
      <c r="AJ1481" s="101" t="str">
        <f t="shared" si="157"/>
        <v/>
      </c>
      <c r="AL1481" s="101" t="str">
        <f t="shared" si="154"/>
        <v/>
      </c>
      <c r="AM1481" s="28" t="str">
        <f>IF($AL1481="", "", IF(IFERROR(INDEX('Training &amp; Accreditation Items'!$F$11:$F$263, MATCH(IFERROR(INDEX($C$11:$C$263, MATCH($AH1481, $Z$11:$Z$263, 0)), ""), 'Training &amp; Accreditation Items'!$B$11:$B$263, 0)), "")="", "None", IFERROR(INDEX('Training &amp; Accreditation Items'!$F$11:$F$263, MATCH(IFERROR(INDEX($C$11:$C$263, MATCH($AH1481, $Z$11:$Z$263, 0)), ""), 'Training &amp; Accreditation Items'!$B$11:$B$263, 0)), "")))</f>
        <v/>
      </c>
      <c r="AO1481" s="28" t="str">
        <f t="shared" si="155"/>
        <v/>
      </c>
      <c r="AQ1481" s="106" t="str">
        <f t="shared" si="153"/>
        <v/>
      </c>
      <c r="AR1481" s="109" t="str">
        <f t="shared" si="156"/>
        <v/>
      </c>
      <c r="AT1481" s="134"/>
      <c r="AU1481" s="135"/>
      <c r="AV1481" s="135"/>
      <c r="AW1481" s="115"/>
    </row>
    <row r="1482" spans="34:49" ht="15" hidden="1" customHeight="1" x14ac:dyDescent="0.25">
      <c r="AH1482" s="28">
        <v>207</v>
      </c>
      <c r="AJ1482" s="101" t="str">
        <f t="shared" si="157"/>
        <v/>
      </c>
      <c r="AL1482" s="101" t="str">
        <f t="shared" si="154"/>
        <v/>
      </c>
      <c r="AM1482" s="28" t="str">
        <f>IF($AL1482="", "", IF(IFERROR(INDEX('Training &amp; Accreditation Items'!$F$11:$F$263, MATCH(IFERROR(INDEX($C$11:$C$263, MATCH($AH1482, $Z$11:$Z$263, 0)), ""), 'Training &amp; Accreditation Items'!$B$11:$B$263, 0)), "")="", "None", IFERROR(INDEX('Training &amp; Accreditation Items'!$F$11:$F$263, MATCH(IFERROR(INDEX($C$11:$C$263, MATCH($AH1482, $Z$11:$Z$263, 0)), ""), 'Training &amp; Accreditation Items'!$B$11:$B$263, 0)), "")))</f>
        <v/>
      </c>
      <c r="AO1482" s="28" t="str">
        <f t="shared" si="155"/>
        <v/>
      </c>
      <c r="AQ1482" s="106" t="str">
        <f t="shared" si="153"/>
        <v/>
      </c>
      <c r="AR1482" s="109" t="str">
        <f t="shared" si="156"/>
        <v/>
      </c>
      <c r="AT1482" s="134"/>
      <c r="AU1482" s="135"/>
      <c r="AV1482" s="135"/>
      <c r="AW1482" s="115"/>
    </row>
    <row r="1483" spans="34:49" ht="15" hidden="1" customHeight="1" x14ac:dyDescent="0.25">
      <c r="AH1483" s="28">
        <v>208</v>
      </c>
      <c r="AJ1483" s="101" t="str">
        <f t="shared" si="157"/>
        <v/>
      </c>
      <c r="AL1483" s="101" t="str">
        <f t="shared" si="154"/>
        <v/>
      </c>
      <c r="AM1483" s="28" t="str">
        <f>IF($AL1483="", "", IF(IFERROR(INDEX('Training &amp; Accreditation Items'!$F$11:$F$263, MATCH(IFERROR(INDEX($C$11:$C$263, MATCH($AH1483, $Z$11:$Z$263, 0)), ""), 'Training &amp; Accreditation Items'!$B$11:$B$263, 0)), "")="", "None", IFERROR(INDEX('Training &amp; Accreditation Items'!$F$11:$F$263, MATCH(IFERROR(INDEX($C$11:$C$263, MATCH($AH1483, $Z$11:$Z$263, 0)), ""), 'Training &amp; Accreditation Items'!$B$11:$B$263, 0)), "")))</f>
        <v/>
      </c>
      <c r="AO1483" s="28" t="str">
        <f t="shared" si="155"/>
        <v/>
      </c>
      <c r="AQ1483" s="106" t="str">
        <f t="shared" ref="AQ1483:AQ1546" si="158">IF($AL1483="", "", IFERROR(INDEX($I$11:$I$263, MATCH($AH1483, $Z$11:$Z$263, 0)), ""))</f>
        <v/>
      </c>
      <c r="AR1483" s="109" t="str">
        <f t="shared" si="156"/>
        <v/>
      </c>
      <c r="AT1483" s="134"/>
      <c r="AU1483" s="135"/>
      <c r="AV1483" s="135"/>
      <c r="AW1483" s="115"/>
    </row>
    <row r="1484" spans="34:49" ht="15" hidden="1" customHeight="1" x14ac:dyDescent="0.25">
      <c r="AH1484" s="28">
        <v>209</v>
      </c>
      <c r="AJ1484" s="101" t="str">
        <f t="shared" si="157"/>
        <v/>
      </c>
      <c r="AL1484" s="101" t="str">
        <f t="shared" ref="AL1484:AL1547" si="159">IF($AJ1484="", "", IF(OR($AJ1484&lt;$AJ$5, $AJ1484&gt;$AJ$6), "", $AJ1484))</f>
        <v/>
      </c>
      <c r="AM1484" s="28" t="str">
        <f>IF($AL1484="", "", IF(IFERROR(INDEX('Training &amp; Accreditation Items'!$F$11:$F$263, MATCH(IFERROR(INDEX($C$11:$C$263, MATCH($AH1484, $Z$11:$Z$263, 0)), ""), 'Training &amp; Accreditation Items'!$B$11:$B$263, 0)), "")="", "None", IFERROR(INDEX('Training &amp; Accreditation Items'!$F$11:$F$263, MATCH(IFERROR(INDEX($C$11:$C$263, MATCH($AH1484, $Z$11:$Z$263, 0)), ""), 'Training &amp; Accreditation Items'!$B$11:$B$263, 0)), "")))</f>
        <v/>
      </c>
      <c r="AO1484" s="28" t="str">
        <f t="shared" ref="AO1484:AO1547" si="160">IF($AL1484="", "", TEXT($AL1484, "mmm yyyy"))</f>
        <v/>
      </c>
      <c r="AQ1484" s="106" t="str">
        <f t="shared" si="158"/>
        <v/>
      </c>
      <c r="AR1484" s="109" t="str">
        <f t="shared" ref="AR1484:AR1547" si="161">IF($AO1484="", "", CONCATENATE($AO1484, " - ", $AM1484))</f>
        <v/>
      </c>
      <c r="AT1484" s="134"/>
      <c r="AU1484" s="135"/>
      <c r="AV1484" s="135"/>
      <c r="AW1484" s="115"/>
    </row>
    <row r="1485" spans="34:49" ht="15" hidden="1" customHeight="1" x14ac:dyDescent="0.25">
      <c r="AH1485" s="28">
        <v>210</v>
      </c>
      <c r="AJ1485" s="101" t="str">
        <f t="shared" si="157"/>
        <v/>
      </c>
      <c r="AL1485" s="101" t="str">
        <f t="shared" si="159"/>
        <v/>
      </c>
      <c r="AM1485" s="28" t="str">
        <f>IF($AL1485="", "", IF(IFERROR(INDEX('Training &amp; Accreditation Items'!$F$11:$F$263, MATCH(IFERROR(INDEX($C$11:$C$263, MATCH($AH1485, $Z$11:$Z$263, 0)), ""), 'Training &amp; Accreditation Items'!$B$11:$B$263, 0)), "")="", "None", IFERROR(INDEX('Training &amp; Accreditation Items'!$F$11:$F$263, MATCH(IFERROR(INDEX($C$11:$C$263, MATCH($AH1485, $Z$11:$Z$263, 0)), ""), 'Training &amp; Accreditation Items'!$B$11:$B$263, 0)), "")))</f>
        <v/>
      </c>
      <c r="AO1485" s="28" t="str">
        <f t="shared" si="160"/>
        <v/>
      </c>
      <c r="AQ1485" s="106" t="str">
        <f t="shared" si="158"/>
        <v/>
      </c>
      <c r="AR1485" s="109" t="str">
        <f t="shared" si="161"/>
        <v/>
      </c>
      <c r="AT1485" s="134"/>
      <c r="AU1485" s="135"/>
      <c r="AV1485" s="135"/>
      <c r="AW1485" s="115"/>
    </row>
    <row r="1486" spans="34:49" ht="15" hidden="1" customHeight="1" x14ac:dyDescent="0.25">
      <c r="AH1486" s="28">
        <v>211</v>
      </c>
      <c r="AJ1486" s="101" t="str">
        <f t="shared" si="157"/>
        <v/>
      </c>
      <c r="AL1486" s="101" t="str">
        <f t="shared" si="159"/>
        <v/>
      </c>
      <c r="AM1486" s="28" t="str">
        <f>IF($AL1486="", "", IF(IFERROR(INDEX('Training &amp; Accreditation Items'!$F$11:$F$263, MATCH(IFERROR(INDEX($C$11:$C$263, MATCH($AH1486, $Z$11:$Z$263, 0)), ""), 'Training &amp; Accreditation Items'!$B$11:$B$263, 0)), "")="", "None", IFERROR(INDEX('Training &amp; Accreditation Items'!$F$11:$F$263, MATCH(IFERROR(INDEX($C$11:$C$263, MATCH($AH1486, $Z$11:$Z$263, 0)), ""), 'Training &amp; Accreditation Items'!$B$11:$B$263, 0)), "")))</f>
        <v/>
      </c>
      <c r="AO1486" s="28" t="str">
        <f t="shared" si="160"/>
        <v/>
      </c>
      <c r="AQ1486" s="106" t="str">
        <f t="shared" si="158"/>
        <v/>
      </c>
      <c r="AR1486" s="109" t="str">
        <f t="shared" si="161"/>
        <v/>
      </c>
      <c r="AT1486" s="134"/>
      <c r="AU1486" s="135"/>
      <c r="AV1486" s="135"/>
      <c r="AW1486" s="115"/>
    </row>
    <row r="1487" spans="34:49" ht="15" hidden="1" customHeight="1" x14ac:dyDescent="0.25">
      <c r="AH1487" s="28">
        <v>212</v>
      </c>
      <c r="AJ1487" s="101" t="str">
        <f t="shared" si="157"/>
        <v/>
      </c>
      <c r="AL1487" s="101" t="str">
        <f t="shared" si="159"/>
        <v/>
      </c>
      <c r="AM1487" s="28" t="str">
        <f>IF($AL1487="", "", IF(IFERROR(INDEX('Training &amp; Accreditation Items'!$F$11:$F$263, MATCH(IFERROR(INDEX($C$11:$C$263, MATCH($AH1487, $Z$11:$Z$263, 0)), ""), 'Training &amp; Accreditation Items'!$B$11:$B$263, 0)), "")="", "None", IFERROR(INDEX('Training &amp; Accreditation Items'!$F$11:$F$263, MATCH(IFERROR(INDEX($C$11:$C$263, MATCH($AH1487, $Z$11:$Z$263, 0)), ""), 'Training &amp; Accreditation Items'!$B$11:$B$263, 0)), "")))</f>
        <v/>
      </c>
      <c r="AO1487" s="28" t="str">
        <f t="shared" si="160"/>
        <v/>
      </c>
      <c r="AQ1487" s="106" t="str">
        <f t="shared" si="158"/>
        <v/>
      </c>
      <c r="AR1487" s="109" t="str">
        <f t="shared" si="161"/>
        <v/>
      </c>
      <c r="AT1487" s="134"/>
      <c r="AU1487" s="135"/>
      <c r="AV1487" s="135"/>
      <c r="AW1487" s="115"/>
    </row>
    <row r="1488" spans="34:49" ht="15" hidden="1" customHeight="1" x14ac:dyDescent="0.25">
      <c r="AH1488" s="28">
        <v>213</v>
      </c>
      <c r="AJ1488" s="101" t="str">
        <f t="shared" si="157"/>
        <v/>
      </c>
      <c r="AL1488" s="101" t="str">
        <f t="shared" si="159"/>
        <v/>
      </c>
      <c r="AM1488" s="28" t="str">
        <f>IF($AL1488="", "", IF(IFERROR(INDEX('Training &amp; Accreditation Items'!$F$11:$F$263, MATCH(IFERROR(INDEX($C$11:$C$263, MATCH($AH1488, $Z$11:$Z$263, 0)), ""), 'Training &amp; Accreditation Items'!$B$11:$B$263, 0)), "")="", "None", IFERROR(INDEX('Training &amp; Accreditation Items'!$F$11:$F$263, MATCH(IFERROR(INDEX($C$11:$C$263, MATCH($AH1488, $Z$11:$Z$263, 0)), ""), 'Training &amp; Accreditation Items'!$B$11:$B$263, 0)), "")))</f>
        <v/>
      </c>
      <c r="AO1488" s="28" t="str">
        <f t="shared" si="160"/>
        <v/>
      </c>
      <c r="AQ1488" s="106" t="str">
        <f t="shared" si="158"/>
        <v/>
      </c>
      <c r="AR1488" s="109" t="str">
        <f t="shared" si="161"/>
        <v/>
      </c>
      <c r="AT1488" s="134"/>
      <c r="AU1488" s="135"/>
      <c r="AV1488" s="135"/>
      <c r="AW1488" s="115"/>
    </row>
    <row r="1489" spans="34:49" ht="15" hidden="1" customHeight="1" x14ac:dyDescent="0.25">
      <c r="AH1489" s="28">
        <v>214</v>
      </c>
      <c r="AJ1489" s="101" t="str">
        <f t="shared" si="157"/>
        <v/>
      </c>
      <c r="AL1489" s="101" t="str">
        <f t="shared" si="159"/>
        <v/>
      </c>
      <c r="AM1489" s="28" t="str">
        <f>IF($AL1489="", "", IF(IFERROR(INDEX('Training &amp; Accreditation Items'!$F$11:$F$263, MATCH(IFERROR(INDEX($C$11:$C$263, MATCH($AH1489, $Z$11:$Z$263, 0)), ""), 'Training &amp; Accreditation Items'!$B$11:$B$263, 0)), "")="", "None", IFERROR(INDEX('Training &amp; Accreditation Items'!$F$11:$F$263, MATCH(IFERROR(INDEX($C$11:$C$263, MATCH($AH1489, $Z$11:$Z$263, 0)), ""), 'Training &amp; Accreditation Items'!$B$11:$B$263, 0)), "")))</f>
        <v/>
      </c>
      <c r="AO1489" s="28" t="str">
        <f t="shared" si="160"/>
        <v/>
      </c>
      <c r="AQ1489" s="106" t="str">
        <f t="shared" si="158"/>
        <v/>
      </c>
      <c r="AR1489" s="109" t="str">
        <f t="shared" si="161"/>
        <v/>
      </c>
      <c r="AT1489" s="134"/>
      <c r="AU1489" s="135"/>
      <c r="AV1489" s="135"/>
      <c r="AW1489" s="115"/>
    </row>
    <row r="1490" spans="34:49" ht="15" hidden="1" customHeight="1" x14ac:dyDescent="0.25">
      <c r="AH1490" s="28">
        <v>215</v>
      </c>
      <c r="AJ1490" s="101" t="str">
        <f t="shared" si="157"/>
        <v/>
      </c>
      <c r="AL1490" s="101" t="str">
        <f t="shared" si="159"/>
        <v/>
      </c>
      <c r="AM1490" s="28" t="str">
        <f>IF($AL1490="", "", IF(IFERROR(INDEX('Training &amp; Accreditation Items'!$F$11:$F$263, MATCH(IFERROR(INDEX($C$11:$C$263, MATCH($AH1490, $Z$11:$Z$263, 0)), ""), 'Training &amp; Accreditation Items'!$B$11:$B$263, 0)), "")="", "None", IFERROR(INDEX('Training &amp; Accreditation Items'!$F$11:$F$263, MATCH(IFERROR(INDEX($C$11:$C$263, MATCH($AH1490, $Z$11:$Z$263, 0)), ""), 'Training &amp; Accreditation Items'!$B$11:$B$263, 0)), "")))</f>
        <v/>
      </c>
      <c r="AO1490" s="28" t="str">
        <f t="shared" si="160"/>
        <v/>
      </c>
      <c r="AQ1490" s="106" t="str">
        <f t="shared" si="158"/>
        <v/>
      </c>
      <c r="AR1490" s="109" t="str">
        <f t="shared" si="161"/>
        <v/>
      </c>
      <c r="AT1490" s="134"/>
      <c r="AU1490" s="135"/>
      <c r="AV1490" s="135"/>
      <c r="AW1490" s="115"/>
    </row>
    <row r="1491" spans="34:49" ht="15" hidden="1" customHeight="1" x14ac:dyDescent="0.25">
      <c r="AH1491" s="28">
        <v>216</v>
      </c>
      <c r="AJ1491" s="101" t="str">
        <f t="shared" si="157"/>
        <v/>
      </c>
      <c r="AL1491" s="101" t="str">
        <f t="shared" si="159"/>
        <v/>
      </c>
      <c r="AM1491" s="28" t="str">
        <f>IF($AL1491="", "", IF(IFERROR(INDEX('Training &amp; Accreditation Items'!$F$11:$F$263, MATCH(IFERROR(INDEX($C$11:$C$263, MATCH($AH1491, $Z$11:$Z$263, 0)), ""), 'Training &amp; Accreditation Items'!$B$11:$B$263, 0)), "")="", "None", IFERROR(INDEX('Training &amp; Accreditation Items'!$F$11:$F$263, MATCH(IFERROR(INDEX($C$11:$C$263, MATCH($AH1491, $Z$11:$Z$263, 0)), ""), 'Training &amp; Accreditation Items'!$B$11:$B$263, 0)), "")))</f>
        <v/>
      </c>
      <c r="AO1491" s="28" t="str">
        <f t="shared" si="160"/>
        <v/>
      </c>
      <c r="AQ1491" s="106" t="str">
        <f t="shared" si="158"/>
        <v/>
      </c>
      <c r="AR1491" s="109" t="str">
        <f t="shared" si="161"/>
        <v/>
      </c>
      <c r="AT1491" s="134"/>
      <c r="AU1491" s="135"/>
      <c r="AV1491" s="135"/>
      <c r="AW1491" s="115"/>
    </row>
    <row r="1492" spans="34:49" ht="15" hidden="1" customHeight="1" x14ac:dyDescent="0.25">
      <c r="AH1492" s="28">
        <v>217</v>
      </c>
      <c r="AJ1492" s="101" t="str">
        <f t="shared" si="157"/>
        <v/>
      </c>
      <c r="AL1492" s="101" t="str">
        <f t="shared" si="159"/>
        <v/>
      </c>
      <c r="AM1492" s="28" t="str">
        <f>IF($AL1492="", "", IF(IFERROR(INDEX('Training &amp; Accreditation Items'!$F$11:$F$263, MATCH(IFERROR(INDEX($C$11:$C$263, MATCH($AH1492, $Z$11:$Z$263, 0)), ""), 'Training &amp; Accreditation Items'!$B$11:$B$263, 0)), "")="", "None", IFERROR(INDEX('Training &amp; Accreditation Items'!$F$11:$F$263, MATCH(IFERROR(INDEX($C$11:$C$263, MATCH($AH1492, $Z$11:$Z$263, 0)), ""), 'Training &amp; Accreditation Items'!$B$11:$B$263, 0)), "")))</f>
        <v/>
      </c>
      <c r="AO1492" s="28" t="str">
        <f t="shared" si="160"/>
        <v/>
      </c>
      <c r="AQ1492" s="106" t="str">
        <f t="shared" si="158"/>
        <v/>
      </c>
      <c r="AR1492" s="109" t="str">
        <f t="shared" si="161"/>
        <v/>
      </c>
      <c r="AT1492" s="134"/>
      <c r="AU1492" s="135"/>
      <c r="AV1492" s="135"/>
      <c r="AW1492" s="115"/>
    </row>
    <row r="1493" spans="34:49" ht="15" hidden="1" customHeight="1" x14ac:dyDescent="0.25">
      <c r="AH1493" s="28">
        <v>218</v>
      </c>
      <c r="AJ1493" s="101" t="str">
        <f t="shared" si="157"/>
        <v/>
      </c>
      <c r="AL1493" s="101" t="str">
        <f t="shared" si="159"/>
        <v/>
      </c>
      <c r="AM1493" s="28" t="str">
        <f>IF($AL1493="", "", IF(IFERROR(INDEX('Training &amp; Accreditation Items'!$F$11:$F$263, MATCH(IFERROR(INDEX($C$11:$C$263, MATCH($AH1493, $Z$11:$Z$263, 0)), ""), 'Training &amp; Accreditation Items'!$B$11:$B$263, 0)), "")="", "None", IFERROR(INDEX('Training &amp; Accreditation Items'!$F$11:$F$263, MATCH(IFERROR(INDEX($C$11:$C$263, MATCH($AH1493, $Z$11:$Z$263, 0)), ""), 'Training &amp; Accreditation Items'!$B$11:$B$263, 0)), "")))</f>
        <v/>
      </c>
      <c r="AO1493" s="28" t="str">
        <f t="shared" si="160"/>
        <v/>
      </c>
      <c r="AQ1493" s="106" t="str">
        <f t="shared" si="158"/>
        <v/>
      </c>
      <c r="AR1493" s="109" t="str">
        <f t="shared" si="161"/>
        <v/>
      </c>
      <c r="AT1493" s="134"/>
      <c r="AU1493" s="135"/>
      <c r="AV1493" s="135"/>
      <c r="AW1493" s="115"/>
    </row>
    <row r="1494" spans="34:49" ht="15" hidden="1" customHeight="1" x14ac:dyDescent="0.25">
      <c r="AH1494" s="28">
        <v>219</v>
      </c>
      <c r="AJ1494" s="101" t="str">
        <f t="shared" si="157"/>
        <v/>
      </c>
      <c r="AL1494" s="101" t="str">
        <f t="shared" si="159"/>
        <v/>
      </c>
      <c r="AM1494" s="28" t="str">
        <f>IF($AL1494="", "", IF(IFERROR(INDEX('Training &amp; Accreditation Items'!$F$11:$F$263, MATCH(IFERROR(INDEX($C$11:$C$263, MATCH($AH1494, $Z$11:$Z$263, 0)), ""), 'Training &amp; Accreditation Items'!$B$11:$B$263, 0)), "")="", "None", IFERROR(INDEX('Training &amp; Accreditation Items'!$F$11:$F$263, MATCH(IFERROR(INDEX($C$11:$C$263, MATCH($AH1494, $Z$11:$Z$263, 0)), ""), 'Training &amp; Accreditation Items'!$B$11:$B$263, 0)), "")))</f>
        <v/>
      </c>
      <c r="AO1494" s="28" t="str">
        <f t="shared" si="160"/>
        <v/>
      </c>
      <c r="AQ1494" s="106" t="str">
        <f t="shared" si="158"/>
        <v/>
      </c>
      <c r="AR1494" s="109" t="str">
        <f t="shared" si="161"/>
        <v/>
      </c>
      <c r="AT1494" s="134"/>
      <c r="AU1494" s="135"/>
      <c r="AV1494" s="135"/>
      <c r="AW1494" s="115"/>
    </row>
    <row r="1495" spans="34:49" ht="15" hidden="1" customHeight="1" x14ac:dyDescent="0.25">
      <c r="AH1495" s="28">
        <v>220</v>
      </c>
      <c r="AJ1495" s="101" t="str">
        <f t="shared" si="157"/>
        <v/>
      </c>
      <c r="AL1495" s="101" t="str">
        <f t="shared" si="159"/>
        <v/>
      </c>
      <c r="AM1495" s="28" t="str">
        <f>IF($AL1495="", "", IF(IFERROR(INDEX('Training &amp; Accreditation Items'!$F$11:$F$263, MATCH(IFERROR(INDEX($C$11:$C$263, MATCH($AH1495, $Z$11:$Z$263, 0)), ""), 'Training &amp; Accreditation Items'!$B$11:$B$263, 0)), "")="", "None", IFERROR(INDEX('Training &amp; Accreditation Items'!$F$11:$F$263, MATCH(IFERROR(INDEX($C$11:$C$263, MATCH($AH1495, $Z$11:$Z$263, 0)), ""), 'Training &amp; Accreditation Items'!$B$11:$B$263, 0)), "")))</f>
        <v/>
      </c>
      <c r="AO1495" s="28" t="str">
        <f t="shared" si="160"/>
        <v/>
      </c>
      <c r="AQ1495" s="106" t="str">
        <f t="shared" si="158"/>
        <v/>
      </c>
      <c r="AR1495" s="109" t="str">
        <f t="shared" si="161"/>
        <v/>
      </c>
      <c r="AT1495" s="134"/>
      <c r="AU1495" s="135"/>
      <c r="AV1495" s="135"/>
      <c r="AW1495" s="115"/>
    </row>
    <row r="1496" spans="34:49" ht="15" hidden="1" customHeight="1" x14ac:dyDescent="0.25">
      <c r="AH1496" s="28">
        <v>221</v>
      </c>
      <c r="AJ1496" s="101" t="str">
        <f t="shared" si="157"/>
        <v/>
      </c>
      <c r="AL1496" s="101" t="str">
        <f t="shared" si="159"/>
        <v/>
      </c>
      <c r="AM1496" s="28" t="str">
        <f>IF($AL1496="", "", IF(IFERROR(INDEX('Training &amp; Accreditation Items'!$F$11:$F$263, MATCH(IFERROR(INDEX($C$11:$C$263, MATCH($AH1496, $Z$11:$Z$263, 0)), ""), 'Training &amp; Accreditation Items'!$B$11:$B$263, 0)), "")="", "None", IFERROR(INDEX('Training &amp; Accreditation Items'!$F$11:$F$263, MATCH(IFERROR(INDEX($C$11:$C$263, MATCH($AH1496, $Z$11:$Z$263, 0)), ""), 'Training &amp; Accreditation Items'!$B$11:$B$263, 0)), "")))</f>
        <v/>
      </c>
      <c r="AO1496" s="28" t="str">
        <f t="shared" si="160"/>
        <v/>
      </c>
      <c r="AQ1496" s="106" t="str">
        <f t="shared" si="158"/>
        <v/>
      </c>
      <c r="AR1496" s="109" t="str">
        <f t="shared" si="161"/>
        <v/>
      </c>
      <c r="AT1496" s="134"/>
      <c r="AU1496" s="135"/>
      <c r="AV1496" s="135"/>
      <c r="AW1496" s="115"/>
    </row>
    <row r="1497" spans="34:49" ht="15" hidden="1" customHeight="1" x14ac:dyDescent="0.25">
      <c r="AH1497" s="28">
        <v>222</v>
      </c>
      <c r="AJ1497" s="101" t="str">
        <f t="shared" si="157"/>
        <v/>
      </c>
      <c r="AL1497" s="101" t="str">
        <f t="shared" si="159"/>
        <v/>
      </c>
      <c r="AM1497" s="28" t="str">
        <f>IF($AL1497="", "", IF(IFERROR(INDEX('Training &amp; Accreditation Items'!$F$11:$F$263, MATCH(IFERROR(INDEX($C$11:$C$263, MATCH($AH1497, $Z$11:$Z$263, 0)), ""), 'Training &amp; Accreditation Items'!$B$11:$B$263, 0)), "")="", "None", IFERROR(INDEX('Training &amp; Accreditation Items'!$F$11:$F$263, MATCH(IFERROR(INDEX($C$11:$C$263, MATCH($AH1497, $Z$11:$Z$263, 0)), ""), 'Training &amp; Accreditation Items'!$B$11:$B$263, 0)), "")))</f>
        <v/>
      </c>
      <c r="AO1497" s="28" t="str">
        <f t="shared" si="160"/>
        <v/>
      </c>
      <c r="AQ1497" s="106" t="str">
        <f t="shared" si="158"/>
        <v/>
      </c>
      <c r="AR1497" s="109" t="str">
        <f t="shared" si="161"/>
        <v/>
      </c>
      <c r="AT1497" s="134"/>
      <c r="AU1497" s="135"/>
      <c r="AV1497" s="135"/>
      <c r="AW1497" s="115"/>
    </row>
    <row r="1498" spans="34:49" ht="15" hidden="1" customHeight="1" x14ac:dyDescent="0.25">
      <c r="AH1498" s="28">
        <v>223</v>
      </c>
      <c r="AJ1498" s="101" t="str">
        <f t="shared" si="157"/>
        <v/>
      </c>
      <c r="AL1498" s="101" t="str">
        <f t="shared" si="159"/>
        <v/>
      </c>
      <c r="AM1498" s="28" t="str">
        <f>IF($AL1498="", "", IF(IFERROR(INDEX('Training &amp; Accreditation Items'!$F$11:$F$263, MATCH(IFERROR(INDEX($C$11:$C$263, MATCH($AH1498, $Z$11:$Z$263, 0)), ""), 'Training &amp; Accreditation Items'!$B$11:$B$263, 0)), "")="", "None", IFERROR(INDEX('Training &amp; Accreditation Items'!$F$11:$F$263, MATCH(IFERROR(INDEX($C$11:$C$263, MATCH($AH1498, $Z$11:$Z$263, 0)), ""), 'Training &amp; Accreditation Items'!$B$11:$B$263, 0)), "")))</f>
        <v/>
      </c>
      <c r="AO1498" s="28" t="str">
        <f t="shared" si="160"/>
        <v/>
      </c>
      <c r="AQ1498" s="106" t="str">
        <f t="shared" si="158"/>
        <v/>
      </c>
      <c r="AR1498" s="109" t="str">
        <f t="shared" si="161"/>
        <v/>
      </c>
      <c r="AT1498" s="134"/>
      <c r="AU1498" s="135"/>
      <c r="AV1498" s="135"/>
      <c r="AW1498" s="115"/>
    </row>
    <row r="1499" spans="34:49" ht="15" hidden="1" customHeight="1" x14ac:dyDescent="0.25">
      <c r="AH1499" s="28">
        <v>224</v>
      </c>
      <c r="AJ1499" s="101" t="str">
        <f t="shared" si="157"/>
        <v/>
      </c>
      <c r="AL1499" s="101" t="str">
        <f t="shared" si="159"/>
        <v/>
      </c>
      <c r="AM1499" s="28" t="str">
        <f>IF($AL1499="", "", IF(IFERROR(INDEX('Training &amp; Accreditation Items'!$F$11:$F$263, MATCH(IFERROR(INDEX($C$11:$C$263, MATCH($AH1499, $Z$11:$Z$263, 0)), ""), 'Training &amp; Accreditation Items'!$B$11:$B$263, 0)), "")="", "None", IFERROR(INDEX('Training &amp; Accreditation Items'!$F$11:$F$263, MATCH(IFERROR(INDEX($C$11:$C$263, MATCH($AH1499, $Z$11:$Z$263, 0)), ""), 'Training &amp; Accreditation Items'!$B$11:$B$263, 0)), "")))</f>
        <v/>
      </c>
      <c r="AO1499" s="28" t="str">
        <f t="shared" si="160"/>
        <v/>
      </c>
      <c r="AQ1499" s="106" t="str">
        <f t="shared" si="158"/>
        <v/>
      </c>
      <c r="AR1499" s="109" t="str">
        <f t="shared" si="161"/>
        <v/>
      </c>
      <c r="AT1499" s="134"/>
      <c r="AU1499" s="135"/>
      <c r="AV1499" s="135"/>
      <c r="AW1499" s="115"/>
    </row>
    <row r="1500" spans="34:49" ht="15" hidden="1" customHeight="1" x14ac:dyDescent="0.25">
      <c r="AH1500" s="28">
        <v>225</v>
      </c>
      <c r="AJ1500" s="101" t="str">
        <f t="shared" si="157"/>
        <v/>
      </c>
      <c r="AL1500" s="101" t="str">
        <f t="shared" si="159"/>
        <v/>
      </c>
      <c r="AM1500" s="28" t="str">
        <f>IF($AL1500="", "", IF(IFERROR(INDEX('Training &amp; Accreditation Items'!$F$11:$F$263, MATCH(IFERROR(INDEX($C$11:$C$263, MATCH($AH1500, $Z$11:$Z$263, 0)), ""), 'Training &amp; Accreditation Items'!$B$11:$B$263, 0)), "")="", "None", IFERROR(INDEX('Training &amp; Accreditation Items'!$F$11:$F$263, MATCH(IFERROR(INDEX($C$11:$C$263, MATCH($AH1500, $Z$11:$Z$263, 0)), ""), 'Training &amp; Accreditation Items'!$B$11:$B$263, 0)), "")))</f>
        <v/>
      </c>
      <c r="AO1500" s="28" t="str">
        <f t="shared" si="160"/>
        <v/>
      </c>
      <c r="AQ1500" s="106" t="str">
        <f t="shared" si="158"/>
        <v/>
      </c>
      <c r="AR1500" s="109" t="str">
        <f t="shared" si="161"/>
        <v/>
      </c>
      <c r="AT1500" s="134"/>
      <c r="AU1500" s="135"/>
      <c r="AV1500" s="135"/>
      <c r="AW1500" s="115"/>
    </row>
    <row r="1501" spans="34:49" ht="15" hidden="1" customHeight="1" x14ac:dyDescent="0.25">
      <c r="AH1501" s="28">
        <v>226</v>
      </c>
      <c r="AJ1501" s="101" t="str">
        <f t="shared" si="157"/>
        <v/>
      </c>
      <c r="AL1501" s="101" t="str">
        <f t="shared" si="159"/>
        <v/>
      </c>
      <c r="AM1501" s="28" t="str">
        <f>IF($AL1501="", "", IF(IFERROR(INDEX('Training &amp; Accreditation Items'!$F$11:$F$263, MATCH(IFERROR(INDEX($C$11:$C$263, MATCH($AH1501, $Z$11:$Z$263, 0)), ""), 'Training &amp; Accreditation Items'!$B$11:$B$263, 0)), "")="", "None", IFERROR(INDEX('Training &amp; Accreditation Items'!$F$11:$F$263, MATCH(IFERROR(INDEX($C$11:$C$263, MATCH($AH1501, $Z$11:$Z$263, 0)), ""), 'Training &amp; Accreditation Items'!$B$11:$B$263, 0)), "")))</f>
        <v/>
      </c>
      <c r="AO1501" s="28" t="str">
        <f t="shared" si="160"/>
        <v/>
      </c>
      <c r="AQ1501" s="106" t="str">
        <f t="shared" si="158"/>
        <v/>
      </c>
      <c r="AR1501" s="109" t="str">
        <f t="shared" si="161"/>
        <v/>
      </c>
      <c r="AT1501" s="134"/>
      <c r="AU1501" s="135"/>
      <c r="AV1501" s="135"/>
      <c r="AW1501" s="115"/>
    </row>
    <row r="1502" spans="34:49" ht="15" hidden="1" customHeight="1" x14ac:dyDescent="0.25">
      <c r="AH1502" s="28">
        <v>227</v>
      </c>
      <c r="AJ1502" s="101" t="str">
        <f t="shared" si="157"/>
        <v/>
      </c>
      <c r="AL1502" s="101" t="str">
        <f t="shared" si="159"/>
        <v/>
      </c>
      <c r="AM1502" s="28" t="str">
        <f>IF($AL1502="", "", IF(IFERROR(INDEX('Training &amp; Accreditation Items'!$F$11:$F$263, MATCH(IFERROR(INDEX($C$11:$C$263, MATCH($AH1502, $Z$11:$Z$263, 0)), ""), 'Training &amp; Accreditation Items'!$B$11:$B$263, 0)), "")="", "None", IFERROR(INDEX('Training &amp; Accreditation Items'!$F$11:$F$263, MATCH(IFERROR(INDEX($C$11:$C$263, MATCH($AH1502, $Z$11:$Z$263, 0)), ""), 'Training &amp; Accreditation Items'!$B$11:$B$263, 0)), "")))</f>
        <v/>
      </c>
      <c r="AO1502" s="28" t="str">
        <f t="shared" si="160"/>
        <v/>
      </c>
      <c r="AQ1502" s="106" t="str">
        <f t="shared" si="158"/>
        <v/>
      </c>
      <c r="AR1502" s="109" t="str">
        <f t="shared" si="161"/>
        <v/>
      </c>
      <c r="AT1502" s="134"/>
      <c r="AU1502" s="135"/>
      <c r="AV1502" s="135"/>
      <c r="AW1502" s="115"/>
    </row>
    <row r="1503" spans="34:49" ht="15" hidden="1" customHeight="1" x14ac:dyDescent="0.25">
      <c r="AH1503" s="28">
        <v>228</v>
      </c>
      <c r="AJ1503" s="101" t="str">
        <f t="shared" si="157"/>
        <v/>
      </c>
      <c r="AL1503" s="101" t="str">
        <f t="shared" si="159"/>
        <v/>
      </c>
      <c r="AM1503" s="28" t="str">
        <f>IF($AL1503="", "", IF(IFERROR(INDEX('Training &amp; Accreditation Items'!$F$11:$F$263, MATCH(IFERROR(INDEX($C$11:$C$263, MATCH($AH1503, $Z$11:$Z$263, 0)), ""), 'Training &amp; Accreditation Items'!$B$11:$B$263, 0)), "")="", "None", IFERROR(INDEX('Training &amp; Accreditation Items'!$F$11:$F$263, MATCH(IFERROR(INDEX($C$11:$C$263, MATCH($AH1503, $Z$11:$Z$263, 0)), ""), 'Training &amp; Accreditation Items'!$B$11:$B$263, 0)), "")))</f>
        <v/>
      </c>
      <c r="AO1503" s="28" t="str">
        <f t="shared" si="160"/>
        <v/>
      </c>
      <c r="AQ1503" s="106" t="str">
        <f t="shared" si="158"/>
        <v/>
      </c>
      <c r="AR1503" s="109" t="str">
        <f t="shared" si="161"/>
        <v/>
      </c>
      <c r="AT1503" s="134"/>
      <c r="AU1503" s="135"/>
      <c r="AV1503" s="135"/>
      <c r="AW1503" s="115"/>
    </row>
    <row r="1504" spans="34:49" ht="15" hidden="1" customHeight="1" x14ac:dyDescent="0.25">
      <c r="AH1504" s="28">
        <v>229</v>
      </c>
      <c r="AJ1504" s="101" t="str">
        <f t="shared" si="157"/>
        <v/>
      </c>
      <c r="AL1504" s="101" t="str">
        <f t="shared" si="159"/>
        <v/>
      </c>
      <c r="AM1504" s="28" t="str">
        <f>IF($AL1504="", "", IF(IFERROR(INDEX('Training &amp; Accreditation Items'!$F$11:$F$263, MATCH(IFERROR(INDEX($C$11:$C$263, MATCH($AH1504, $Z$11:$Z$263, 0)), ""), 'Training &amp; Accreditation Items'!$B$11:$B$263, 0)), "")="", "None", IFERROR(INDEX('Training &amp; Accreditation Items'!$F$11:$F$263, MATCH(IFERROR(INDEX($C$11:$C$263, MATCH($AH1504, $Z$11:$Z$263, 0)), ""), 'Training &amp; Accreditation Items'!$B$11:$B$263, 0)), "")))</f>
        <v/>
      </c>
      <c r="AO1504" s="28" t="str">
        <f t="shared" si="160"/>
        <v/>
      </c>
      <c r="AQ1504" s="106" t="str">
        <f t="shared" si="158"/>
        <v/>
      </c>
      <c r="AR1504" s="109" t="str">
        <f t="shared" si="161"/>
        <v/>
      </c>
      <c r="AT1504" s="134"/>
      <c r="AU1504" s="135"/>
      <c r="AV1504" s="135"/>
      <c r="AW1504" s="115"/>
    </row>
    <row r="1505" spans="34:49" ht="15" hidden="1" customHeight="1" x14ac:dyDescent="0.25">
      <c r="AH1505" s="28">
        <v>230</v>
      </c>
      <c r="AJ1505" s="101" t="str">
        <f t="shared" si="157"/>
        <v/>
      </c>
      <c r="AL1505" s="101" t="str">
        <f t="shared" si="159"/>
        <v/>
      </c>
      <c r="AM1505" s="28" t="str">
        <f>IF($AL1505="", "", IF(IFERROR(INDEX('Training &amp; Accreditation Items'!$F$11:$F$263, MATCH(IFERROR(INDEX($C$11:$C$263, MATCH($AH1505, $Z$11:$Z$263, 0)), ""), 'Training &amp; Accreditation Items'!$B$11:$B$263, 0)), "")="", "None", IFERROR(INDEX('Training &amp; Accreditation Items'!$F$11:$F$263, MATCH(IFERROR(INDEX($C$11:$C$263, MATCH($AH1505, $Z$11:$Z$263, 0)), ""), 'Training &amp; Accreditation Items'!$B$11:$B$263, 0)), "")))</f>
        <v/>
      </c>
      <c r="AO1505" s="28" t="str">
        <f t="shared" si="160"/>
        <v/>
      </c>
      <c r="AQ1505" s="106" t="str">
        <f t="shared" si="158"/>
        <v/>
      </c>
      <c r="AR1505" s="109" t="str">
        <f t="shared" si="161"/>
        <v/>
      </c>
      <c r="AT1505" s="134"/>
      <c r="AU1505" s="135"/>
      <c r="AV1505" s="135"/>
      <c r="AW1505" s="115"/>
    </row>
    <row r="1506" spans="34:49" ht="15" hidden="1" customHeight="1" x14ac:dyDescent="0.25">
      <c r="AH1506" s="28">
        <v>231</v>
      </c>
      <c r="AJ1506" s="101" t="str">
        <f t="shared" si="157"/>
        <v/>
      </c>
      <c r="AL1506" s="101" t="str">
        <f t="shared" si="159"/>
        <v/>
      </c>
      <c r="AM1506" s="28" t="str">
        <f>IF($AL1506="", "", IF(IFERROR(INDEX('Training &amp; Accreditation Items'!$F$11:$F$263, MATCH(IFERROR(INDEX($C$11:$C$263, MATCH($AH1506, $Z$11:$Z$263, 0)), ""), 'Training &amp; Accreditation Items'!$B$11:$B$263, 0)), "")="", "None", IFERROR(INDEX('Training &amp; Accreditation Items'!$F$11:$F$263, MATCH(IFERROR(INDEX($C$11:$C$263, MATCH($AH1506, $Z$11:$Z$263, 0)), ""), 'Training &amp; Accreditation Items'!$B$11:$B$263, 0)), "")))</f>
        <v/>
      </c>
      <c r="AO1506" s="28" t="str">
        <f t="shared" si="160"/>
        <v/>
      </c>
      <c r="AQ1506" s="106" t="str">
        <f t="shared" si="158"/>
        <v/>
      </c>
      <c r="AR1506" s="109" t="str">
        <f t="shared" si="161"/>
        <v/>
      </c>
      <c r="AT1506" s="134"/>
      <c r="AU1506" s="135"/>
      <c r="AV1506" s="135"/>
      <c r="AW1506" s="115"/>
    </row>
    <row r="1507" spans="34:49" ht="15" hidden="1" customHeight="1" x14ac:dyDescent="0.25">
      <c r="AH1507" s="28">
        <v>232</v>
      </c>
      <c r="AJ1507" s="101" t="str">
        <f t="shared" si="157"/>
        <v/>
      </c>
      <c r="AL1507" s="101" t="str">
        <f t="shared" si="159"/>
        <v/>
      </c>
      <c r="AM1507" s="28" t="str">
        <f>IF($AL1507="", "", IF(IFERROR(INDEX('Training &amp; Accreditation Items'!$F$11:$F$263, MATCH(IFERROR(INDEX($C$11:$C$263, MATCH($AH1507, $Z$11:$Z$263, 0)), ""), 'Training &amp; Accreditation Items'!$B$11:$B$263, 0)), "")="", "None", IFERROR(INDEX('Training &amp; Accreditation Items'!$F$11:$F$263, MATCH(IFERROR(INDEX($C$11:$C$263, MATCH($AH1507, $Z$11:$Z$263, 0)), ""), 'Training &amp; Accreditation Items'!$B$11:$B$263, 0)), "")))</f>
        <v/>
      </c>
      <c r="AO1507" s="28" t="str">
        <f t="shared" si="160"/>
        <v/>
      </c>
      <c r="AQ1507" s="106" t="str">
        <f t="shared" si="158"/>
        <v/>
      </c>
      <c r="AR1507" s="109" t="str">
        <f t="shared" si="161"/>
        <v/>
      </c>
      <c r="AT1507" s="134"/>
      <c r="AU1507" s="135"/>
      <c r="AV1507" s="135"/>
      <c r="AW1507" s="115"/>
    </row>
    <row r="1508" spans="34:49" ht="15" hidden="1" customHeight="1" x14ac:dyDescent="0.25">
      <c r="AH1508" s="28">
        <v>233</v>
      </c>
      <c r="AJ1508" s="101" t="str">
        <f t="shared" si="157"/>
        <v/>
      </c>
      <c r="AL1508" s="101" t="str">
        <f t="shared" si="159"/>
        <v/>
      </c>
      <c r="AM1508" s="28" t="str">
        <f>IF($AL1508="", "", IF(IFERROR(INDEX('Training &amp; Accreditation Items'!$F$11:$F$263, MATCH(IFERROR(INDEX($C$11:$C$263, MATCH($AH1508, $Z$11:$Z$263, 0)), ""), 'Training &amp; Accreditation Items'!$B$11:$B$263, 0)), "")="", "None", IFERROR(INDEX('Training &amp; Accreditation Items'!$F$11:$F$263, MATCH(IFERROR(INDEX($C$11:$C$263, MATCH($AH1508, $Z$11:$Z$263, 0)), ""), 'Training &amp; Accreditation Items'!$B$11:$B$263, 0)), "")))</f>
        <v/>
      </c>
      <c r="AO1508" s="28" t="str">
        <f t="shared" si="160"/>
        <v/>
      </c>
      <c r="AQ1508" s="106" t="str">
        <f t="shared" si="158"/>
        <v/>
      </c>
      <c r="AR1508" s="109" t="str">
        <f t="shared" si="161"/>
        <v/>
      </c>
      <c r="AT1508" s="134"/>
      <c r="AU1508" s="135"/>
      <c r="AV1508" s="135"/>
      <c r="AW1508" s="115"/>
    </row>
    <row r="1509" spans="34:49" ht="15" hidden="1" customHeight="1" x14ac:dyDescent="0.25">
      <c r="AH1509" s="28">
        <v>234</v>
      </c>
      <c r="AJ1509" s="101" t="str">
        <f t="shared" si="157"/>
        <v/>
      </c>
      <c r="AL1509" s="101" t="str">
        <f t="shared" si="159"/>
        <v/>
      </c>
      <c r="AM1509" s="28" t="str">
        <f>IF($AL1509="", "", IF(IFERROR(INDEX('Training &amp; Accreditation Items'!$F$11:$F$263, MATCH(IFERROR(INDEX($C$11:$C$263, MATCH($AH1509, $Z$11:$Z$263, 0)), ""), 'Training &amp; Accreditation Items'!$B$11:$B$263, 0)), "")="", "None", IFERROR(INDEX('Training &amp; Accreditation Items'!$F$11:$F$263, MATCH(IFERROR(INDEX($C$11:$C$263, MATCH($AH1509, $Z$11:$Z$263, 0)), ""), 'Training &amp; Accreditation Items'!$B$11:$B$263, 0)), "")))</f>
        <v/>
      </c>
      <c r="AO1509" s="28" t="str">
        <f t="shared" si="160"/>
        <v/>
      </c>
      <c r="AQ1509" s="106" t="str">
        <f t="shared" si="158"/>
        <v/>
      </c>
      <c r="AR1509" s="109" t="str">
        <f t="shared" si="161"/>
        <v/>
      </c>
      <c r="AT1509" s="134"/>
      <c r="AU1509" s="135"/>
      <c r="AV1509" s="135"/>
      <c r="AW1509" s="115"/>
    </row>
    <row r="1510" spans="34:49" ht="15" hidden="1" customHeight="1" x14ac:dyDescent="0.25">
      <c r="AH1510" s="28">
        <v>235</v>
      </c>
      <c r="AJ1510" s="101" t="str">
        <f t="shared" si="157"/>
        <v/>
      </c>
      <c r="AL1510" s="101" t="str">
        <f t="shared" si="159"/>
        <v/>
      </c>
      <c r="AM1510" s="28" t="str">
        <f>IF($AL1510="", "", IF(IFERROR(INDEX('Training &amp; Accreditation Items'!$F$11:$F$263, MATCH(IFERROR(INDEX($C$11:$C$263, MATCH($AH1510, $Z$11:$Z$263, 0)), ""), 'Training &amp; Accreditation Items'!$B$11:$B$263, 0)), "")="", "None", IFERROR(INDEX('Training &amp; Accreditation Items'!$F$11:$F$263, MATCH(IFERROR(INDEX($C$11:$C$263, MATCH($AH1510, $Z$11:$Z$263, 0)), ""), 'Training &amp; Accreditation Items'!$B$11:$B$263, 0)), "")))</f>
        <v/>
      </c>
      <c r="AO1510" s="28" t="str">
        <f t="shared" si="160"/>
        <v/>
      </c>
      <c r="AQ1510" s="106" t="str">
        <f t="shared" si="158"/>
        <v/>
      </c>
      <c r="AR1510" s="109" t="str">
        <f t="shared" si="161"/>
        <v/>
      </c>
      <c r="AT1510" s="134"/>
      <c r="AU1510" s="135"/>
      <c r="AV1510" s="135"/>
      <c r="AW1510" s="115"/>
    </row>
    <row r="1511" spans="34:49" ht="15" hidden="1" customHeight="1" x14ac:dyDescent="0.25">
      <c r="AH1511" s="28">
        <v>236</v>
      </c>
      <c r="AJ1511" s="101" t="str">
        <f t="shared" si="157"/>
        <v/>
      </c>
      <c r="AL1511" s="101" t="str">
        <f t="shared" si="159"/>
        <v/>
      </c>
      <c r="AM1511" s="28" t="str">
        <f>IF($AL1511="", "", IF(IFERROR(INDEX('Training &amp; Accreditation Items'!$F$11:$F$263, MATCH(IFERROR(INDEX($C$11:$C$263, MATCH($AH1511, $Z$11:$Z$263, 0)), ""), 'Training &amp; Accreditation Items'!$B$11:$B$263, 0)), "")="", "None", IFERROR(INDEX('Training &amp; Accreditation Items'!$F$11:$F$263, MATCH(IFERROR(INDEX($C$11:$C$263, MATCH($AH1511, $Z$11:$Z$263, 0)), ""), 'Training &amp; Accreditation Items'!$B$11:$B$263, 0)), "")))</f>
        <v/>
      </c>
      <c r="AO1511" s="28" t="str">
        <f t="shared" si="160"/>
        <v/>
      </c>
      <c r="AQ1511" s="106" t="str">
        <f t="shared" si="158"/>
        <v/>
      </c>
      <c r="AR1511" s="109" t="str">
        <f t="shared" si="161"/>
        <v/>
      </c>
      <c r="AT1511" s="134"/>
      <c r="AU1511" s="135"/>
      <c r="AV1511" s="135"/>
      <c r="AW1511" s="115"/>
    </row>
    <row r="1512" spans="34:49" ht="15" hidden="1" customHeight="1" x14ac:dyDescent="0.25">
      <c r="AH1512" s="28">
        <v>237</v>
      </c>
      <c r="AJ1512" s="101" t="str">
        <f t="shared" si="157"/>
        <v/>
      </c>
      <c r="AL1512" s="101" t="str">
        <f t="shared" si="159"/>
        <v/>
      </c>
      <c r="AM1512" s="28" t="str">
        <f>IF($AL1512="", "", IF(IFERROR(INDEX('Training &amp; Accreditation Items'!$F$11:$F$263, MATCH(IFERROR(INDEX($C$11:$C$263, MATCH($AH1512, $Z$11:$Z$263, 0)), ""), 'Training &amp; Accreditation Items'!$B$11:$B$263, 0)), "")="", "None", IFERROR(INDEX('Training &amp; Accreditation Items'!$F$11:$F$263, MATCH(IFERROR(INDEX($C$11:$C$263, MATCH($AH1512, $Z$11:$Z$263, 0)), ""), 'Training &amp; Accreditation Items'!$B$11:$B$263, 0)), "")))</f>
        <v/>
      </c>
      <c r="AO1512" s="28" t="str">
        <f t="shared" si="160"/>
        <v/>
      </c>
      <c r="AQ1512" s="106" t="str">
        <f t="shared" si="158"/>
        <v/>
      </c>
      <c r="AR1512" s="109" t="str">
        <f t="shared" si="161"/>
        <v/>
      </c>
      <c r="AT1512" s="134"/>
      <c r="AU1512" s="135"/>
      <c r="AV1512" s="135"/>
      <c r="AW1512" s="115"/>
    </row>
    <row r="1513" spans="34:49" ht="15" hidden="1" customHeight="1" x14ac:dyDescent="0.25">
      <c r="AH1513" s="28">
        <v>238</v>
      </c>
      <c r="AJ1513" s="101" t="str">
        <f t="shared" si="157"/>
        <v/>
      </c>
      <c r="AL1513" s="101" t="str">
        <f t="shared" si="159"/>
        <v/>
      </c>
      <c r="AM1513" s="28" t="str">
        <f>IF($AL1513="", "", IF(IFERROR(INDEX('Training &amp; Accreditation Items'!$F$11:$F$263, MATCH(IFERROR(INDEX($C$11:$C$263, MATCH($AH1513, $Z$11:$Z$263, 0)), ""), 'Training &amp; Accreditation Items'!$B$11:$B$263, 0)), "")="", "None", IFERROR(INDEX('Training &amp; Accreditation Items'!$F$11:$F$263, MATCH(IFERROR(INDEX($C$11:$C$263, MATCH($AH1513, $Z$11:$Z$263, 0)), ""), 'Training &amp; Accreditation Items'!$B$11:$B$263, 0)), "")))</f>
        <v/>
      </c>
      <c r="AO1513" s="28" t="str">
        <f t="shared" si="160"/>
        <v/>
      </c>
      <c r="AQ1513" s="106" t="str">
        <f t="shared" si="158"/>
        <v/>
      </c>
      <c r="AR1513" s="109" t="str">
        <f t="shared" si="161"/>
        <v/>
      </c>
      <c r="AT1513" s="134"/>
      <c r="AU1513" s="135"/>
      <c r="AV1513" s="135"/>
      <c r="AW1513" s="115"/>
    </row>
    <row r="1514" spans="34:49" ht="15" hidden="1" customHeight="1" x14ac:dyDescent="0.25">
      <c r="AH1514" s="28">
        <v>239</v>
      </c>
      <c r="AJ1514" s="101" t="str">
        <f t="shared" si="157"/>
        <v/>
      </c>
      <c r="AL1514" s="101" t="str">
        <f t="shared" si="159"/>
        <v/>
      </c>
      <c r="AM1514" s="28" t="str">
        <f>IF($AL1514="", "", IF(IFERROR(INDEX('Training &amp; Accreditation Items'!$F$11:$F$263, MATCH(IFERROR(INDEX($C$11:$C$263, MATCH($AH1514, $Z$11:$Z$263, 0)), ""), 'Training &amp; Accreditation Items'!$B$11:$B$263, 0)), "")="", "None", IFERROR(INDEX('Training &amp; Accreditation Items'!$F$11:$F$263, MATCH(IFERROR(INDEX($C$11:$C$263, MATCH($AH1514, $Z$11:$Z$263, 0)), ""), 'Training &amp; Accreditation Items'!$B$11:$B$263, 0)), "")))</f>
        <v/>
      </c>
      <c r="AO1514" s="28" t="str">
        <f t="shared" si="160"/>
        <v/>
      </c>
      <c r="AQ1514" s="106" t="str">
        <f t="shared" si="158"/>
        <v/>
      </c>
      <c r="AR1514" s="109" t="str">
        <f t="shared" si="161"/>
        <v/>
      </c>
      <c r="AT1514" s="134"/>
      <c r="AU1514" s="135"/>
      <c r="AV1514" s="135"/>
      <c r="AW1514" s="115"/>
    </row>
    <row r="1515" spans="34:49" ht="15" hidden="1" customHeight="1" x14ac:dyDescent="0.25">
      <c r="AH1515" s="28">
        <v>240</v>
      </c>
      <c r="AJ1515" s="101" t="str">
        <f t="shared" si="157"/>
        <v/>
      </c>
      <c r="AL1515" s="101" t="str">
        <f t="shared" si="159"/>
        <v/>
      </c>
      <c r="AM1515" s="28" t="str">
        <f>IF($AL1515="", "", IF(IFERROR(INDEX('Training &amp; Accreditation Items'!$F$11:$F$263, MATCH(IFERROR(INDEX($C$11:$C$263, MATCH($AH1515, $Z$11:$Z$263, 0)), ""), 'Training &amp; Accreditation Items'!$B$11:$B$263, 0)), "")="", "None", IFERROR(INDEX('Training &amp; Accreditation Items'!$F$11:$F$263, MATCH(IFERROR(INDEX($C$11:$C$263, MATCH($AH1515, $Z$11:$Z$263, 0)), ""), 'Training &amp; Accreditation Items'!$B$11:$B$263, 0)), "")))</f>
        <v/>
      </c>
      <c r="AO1515" s="28" t="str">
        <f t="shared" si="160"/>
        <v/>
      </c>
      <c r="AQ1515" s="106" t="str">
        <f t="shared" si="158"/>
        <v/>
      </c>
      <c r="AR1515" s="109" t="str">
        <f t="shared" si="161"/>
        <v/>
      </c>
      <c r="AT1515" s="134"/>
      <c r="AU1515" s="135"/>
      <c r="AV1515" s="135"/>
      <c r="AW1515" s="115"/>
    </row>
    <row r="1516" spans="34:49" ht="15" hidden="1" customHeight="1" x14ac:dyDescent="0.25">
      <c r="AH1516" s="28">
        <v>241</v>
      </c>
      <c r="AJ1516" s="101" t="str">
        <f t="shared" si="157"/>
        <v/>
      </c>
      <c r="AL1516" s="101" t="str">
        <f t="shared" si="159"/>
        <v/>
      </c>
      <c r="AM1516" s="28" t="str">
        <f>IF($AL1516="", "", IF(IFERROR(INDEX('Training &amp; Accreditation Items'!$F$11:$F$263, MATCH(IFERROR(INDEX($C$11:$C$263, MATCH($AH1516, $Z$11:$Z$263, 0)), ""), 'Training &amp; Accreditation Items'!$B$11:$B$263, 0)), "")="", "None", IFERROR(INDEX('Training &amp; Accreditation Items'!$F$11:$F$263, MATCH(IFERROR(INDEX($C$11:$C$263, MATCH($AH1516, $Z$11:$Z$263, 0)), ""), 'Training &amp; Accreditation Items'!$B$11:$B$263, 0)), "")))</f>
        <v/>
      </c>
      <c r="AO1516" s="28" t="str">
        <f t="shared" si="160"/>
        <v/>
      </c>
      <c r="AQ1516" s="106" t="str">
        <f t="shared" si="158"/>
        <v/>
      </c>
      <c r="AR1516" s="109" t="str">
        <f t="shared" si="161"/>
        <v/>
      </c>
      <c r="AT1516" s="134"/>
      <c r="AU1516" s="135"/>
      <c r="AV1516" s="135"/>
      <c r="AW1516" s="115"/>
    </row>
    <row r="1517" spans="34:49" ht="15" hidden="1" customHeight="1" x14ac:dyDescent="0.25">
      <c r="AH1517" s="28">
        <v>242</v>
      </c>
      <c r="AJ1517" s="101" t="str">
        <f t="shared" si="157"/>
        <v/>
      </c>
      <c r="AL1517" s="101" t="str">
        <f t="shared" si="159"/>
        <v/>
      </c>
      <c r="AM1517" s="28" t="str">
        <f>IF($AL1517="", "", IF(IFERROR(INDEX('Training &amp; Accreditation Items'!$F$11:$F$263, MATCH(IFERROR(INDEX($C$11:$C$263, MATCH($AH1517, $Z$11:$Z$263, 0)), ""), 'Training &amp; Accreditation Items'!$B$11:$B$263, 0)), "")="", "None", IFERROR(INDEX('Training &amp; Accreditation Items'!$F$11:$F$263, MATCH(IFERROR(INDEX($C$11:$C$263, MATCH($AH1517, $Z$11:$Z$263, 0)), ""), 'Training &amp; Accreditation Items'!$B$11:$B$263, 0)), "")))</f>
        <v/>
      </c>
      <c r="AO1517" s="28" t="str">
        <f t="shared" si="160"/>
        <v/>
      </c>
      <c r="AQ1517" s="106" t="str">
        <f t="shared" si="158"/>
        <v/>
      </c>
      <c r="AR1517" s="109" t="str">
        <f t="shared" si="161"/>
        <v/>
      </c>
      <c r="AT1517" s="134"/>
      <c r="AU1517" s="135"/>
      <c r="AV1517" s="135"/>
      <c r="AW1517" s="115"/>
    </row>
    <row r="1518" spans="34:49" ht="15" hidden="1" customHeight="1" x14ac:dyDescent="0.25">
      <c r="AH1518" s="28">
        <v>243</v>
      </c>
      <c r="AJ1518" s="101" t="str">
        <f t="shared" si="157"/>
        <v/>
      </c>
      <c r="AL1518" s="101" t="str">
        <f t="shared" si="159"/>
        <v/>
      </c>
      <c r="AM1518" s="28" t="str">
        <f>IF($AL1518="", "", IF(IFERROR(INDEX('Training &amp; Accreditation Items'!$F$11:$F$263, MATCH(IFERROR(INDEX($C$11:$C$263, MATCH($AH1518, $Z$11:$Z$263, 0)), ""), 'Training &amp; Accreditation Items'!$B$11:$B$263, 0)), "")="", "None", IFERROR(INDEX('Training &amp; Accreditation Items'!$F$11:$F$263, MATCH(IFERROR(INDEX($C$11:$C$263, MATCH($AH1518, $Z$11:$Z$263, 0)), ""), 'Training &amp; Accreditation Items'!$B$11:$B$263, 0)), "")))</f>
        <v/>
      </c>
      <c r="AO1518" s="28" t="str">
        <f t="shared" si="160"/>
        <v/>
      </c>
      <c r="AQ1518" s="106" t="str">
        <f t="shared" si="158"/>
        <v/>
      </c>
      <c r="AR1518" s="109" t="str">
        <f t="shared" si="161"/>
        <v/>
      </c>
      <c r="AT1518" s="134"/>
      <c r="AU1518" s="135"/>
      <c r="AV1518" s="135"/>
      <c r="AW1518" s="115"/>
    </row>
    <row r="1519" spans="34:49" ht="15" hidden="1" customHeight="1" x14ac:dyDescent="0.25">
      <c r="AH1519" s="28">
        <v>244</v>
      </c>
      <c r="AJ1519" s="101" t="str">
        <f t="shared" si="157"/>
        <v/>
      </c>
      <c r="AL1519" s="101" t="str">
        <f t="shared" si="159"/>
        <v/>
      </c>
      <c r="AM1519" s="28" t="str">
        <f>IF($AL1519="", "", IF(IFERROR(INDEX('Training &amp; Accreditation Items'!$F$11:$F$263, MATCH(IFERROR(INDEX($C$11:$C$263, MATCH($AH1519, $Z$11:$Z$263, 0)), ""), 'Training &amp; Accreditation Items'!$B$11:$B$263, 0)), "")="", "None", IFERROR(INDEX('Training &amp; Accreditation Items'!$F$11:$F$263, MATCH(IFERROR(INDEX($C$11:$C$263, MATCH($AH1519, $Z$11:$Z$263, 0)), ""), 'Training &amp; Accreditation Items'!$B$11:$B$263, 0)), "")))</f>
        <v/>
      </c>
      <c r="AO1519" s="28" t="str">
        <f t="shared" si="160"/>
        <v/>
      </c>
      <c r="AQ1519" s="106" t="str">
        <f t="shared" si="158"/>
        <v/>
      </c>
      <c r="AR1519" s="109" t="str">
        <f t="shared" si="161"/>
        <v/>
      </c>
      <c r="AT1519" s="134"/>
      <c r="AU1519" s="135"/>
      <c r="AV1519" s="135"/>
      <c r="AW1519" s="115"/>
    </row>
    <row r="1520" spans="34:49" ht="15" hidden="1" customHeight="1" x14ac:dyDescent="0.25">
      <c r="AH1520" s="28">
        <v>245</v>
      </c>
      <c r="AJ1520" s="101" t="str">
        <f t="shared" si="157"/>
        <v/>
      </c>
      <c r="AL1520" s="101" t="str">
        <f t="shared" si="159"/>
        <v/>
      </c>
      <c r="AM1520" s="28" t="str">
        <f>IF($AL1520="", "", IF(IFERROR(INDEX('Training &amp; Accreditation Items'!$F$11:$F$263, MATCH(IFERROR(INDEX($C$11:$C$263, MATCH($AH1520, $Z$11:$Z$263, 0)), ""), 'Training &amp; Accreditation Items'!$B$11:$B$263, 0)), "")="", "None", IFERROR(INDEX('Training &amp; Accreditation Items'!$F$11:$F$263, MATCH(IFERROR(INDEX($C$11:$C$263, MATCH($AH1520, $Z$11:$Z$263, 0)), ""), 'Training &amp; Accreditation Items'!$B$11:$B$263, 0)), "")))</f>
        <v/>
      </c>
      <c r="AO1520" s="28" t="str">
        <f t="shared" si="160"/>
        <v/>
      </c>
      <c r="AQ1520" s="106" t="str">
        <f t="shared" si="158"/>
        <v/>
      </c>
      <c r="AR1520" s="109" t="str">
        <f t="shared" si="161"/>
        <v/>
      </c>
      <c r="AT1520" s="134"/>
      <c r="AU1520" s="135"/>
      <c r="AV1520" s="135"/>
      <c r="AW1520" s="115"/>
    </row>
    <row r="1521" spans="34:49" ht="15" hidden="1" customHeight="1" x14ac:dyDescent="0.25">
      <c r="AH1521" s="28">
        <v>246</v>
      </c>
      <c r="AJ1521" s="101" t="str">
        <f t="shared" si="157"/>
        <v/>
      </c>
      <c r="AL1521" s="101" t="str">
        <f t="shared" si="159"/>
        <v/>
      </c>
      <c r="AM1521" s="28" t="str">
        <f>IF($AL1521="", "", IF(IFERROR(INDEX('Training &amp; Accreditation Items'!$F$11:$F$263, MATCH(IFERROR(INDEX($C$11:$C$263, MATCH($AH1521, $Z$11:$Z$263, 0)), ""), 'Training &amp; Accreditation Items'!$B$11:$B$263, 0)), "")="", "None", IFERROR(INDEX('Training &amp; Accreditation Items'!$F$11:$F$263, MATCH(IFERROR(INDEX($C$11:$C$263, MATCH($AH1521, $Z$11:$Z$263, 0)), ""), 'Training &amp; Accreditation Items'!$B$11:$B$263, 0)), "")))</f>
        <v/>
      </c>
      <c r="AO1521" s="28" t="str">
        <f t="shared" si="160"/>
        <v/>
      </c>
      <c r="AQ1521" s="106" t="str">
        <f t="shared" si="158"/>
        <v/>
      </c>
      <c r="AR1521" s="109" t="str">
        <f t="shared" si="161"/>
        <v/>
      </c>
      <c r="AT1521" s="134"/>
      <c r="AU1521" s="135"/>
      <c r="AV1521" s="135"/>
      <c r="AW1521" s="115"/>
    </row>
    <row r="1522" spans="34:49" ht="15" hidden="1" customHeight="1" x14ac:dyDescent="0.25">
      <c r="AH1522" s="28">
        <v>247</v>
      </c>
      <c r="AJ1522" s="101" t="str">
        <f t="shared" si="157"/>
        <v/>
      </c>
      <c r="AL1522" s="101" t="str">
        <f t="shared" si="159"/>
        <v/>
      </c>
      <c r="AM1522" s="28" t="str">
        <f>IF($AL1522="", "", IF(IFERROR(INDEX('Training &amp; Accreditation Items'!$F$11:$F$263, MATCH(IFERROR(INDEX($C$11:$C$263, MATCH($AH1522, $Z$11:$Z$263, 0)), ""), 'Training &amp; Accreditation Items'!$B$11:$B$263, 0)), "")="", "None", IFERROR(INDEX('Training &amp; Accreditation Items'!$F$11:$F$263, MATCH(IFERROR(INDEX($C$11:$C$263, MATCH($AH1522, $Z$11:$Z$263, 0)), ""), 'Training &amp; Accreditation Items'!$B$11:$B$263, 0)), "")))</f>
        <v/>
      </c>
      <c r="AO1522" s="28" t="str">
        <f t="shared" si="160"/>
        <v/>
      </c>
      <c r="AQ1522" s="106" t="str">
        <f t="shared" si="158"/>
        <v/>
      </c>
      <c r="AR1522" s="109" t="str">
        <f t="shared" si="161"/>
        <v/>
      </c>
      <c r="AT1522" s="134"/>
      <c r="AU1522" s="135"/>
      <c r="AV1522" s="135"/>
      <c r="AW1522" s="115"/>
    </row>
    <row r="1523" spans="34:49" ht="15" hidden="1" customHeight="1" x14ac:dyDescent="0.25">
      <c r="AH1523" s="28">
        <v>248</v>
      </c>
      <c r="AJ1523" s="101" t="str">
        <f t="shared" si="157"/>
        <v/>
      </c>
      <c r="AL1523" s="101" t="str">
        <f t="shared" si="159"/>
        <v/>
      </c>
      <c r="AM1523" s="28" t="str">
        <f>IF($AL1523="", "", IF(IFERROR(INDEX('Training &amp; Accreditation Items'!$F$11:$F$263, MATCH(IFERROR(INDEX($C$11:$C$263, MATCH($AH1523, $Z$11:$Z$263, 0)), ""), 'Training &amp; Accreditation Items'!$B$11:$B$263, 0)), "")="", "None", IFERROR(INDEX('Training &amp; Accreditation Items'!$F$11:$F$263, MATCH(IFERROR(INDEX($C$11:$C$263, MATCH($AH1523, $Z$11:$Z$263, 0)), ""), 'Training &amp; Accreditation Items'!$B$11:$B$263, 0)), "")))</f>
        <v/>
      </c>
      <c r="AO1523" s="28" t="str">
        <f t="shared" si="160"/>
        <v/>
      </c>
      <c r="AQ1523" s="106" t="str">
        <f t="shared" si="158"/>
        <v/>
      </c>
      <c r="AR1523" s="109" t="str">
        <f t="shared" si="161"/>
        <v/>
      </c>
      <c r="AT1523" s="134"/>
      <c r="AU1523" s="135"/>
      <c r="AV1523" s="135"/>
      <c r="AW1523" s="115"/>
    </row>
    <row r="1524" spans="34:49" ht="15" hidden="1" customHeight="1" x14ac:dyDescent="0.25">
      <c r="AH1524" s="28">
        <v>249</v>
      </c>
      <c r="AJ1524" s="101" t="str">
        <f t="shared" si="157"/>
        <v/>
      </c>
      <c r="AL1524" s="101" t="str">
        <f t="shared" si="159"/>
        <v/>
      </c>
      <c r="AM1524" s="28" t="str">
        <f>IF($AL1524="", "", IF(IFERROR(INDEX('Training &amp; Accreditation Items'!$F$11:$F$263, MATCH(IFERROR(INDEX($C$11:$C$263, MATCH($AH1524, $Z$11:$Z$263, 0)), ""), 'Training &amp; Accreditation Items'!$B$11:$B$263, 0)), "")="", "None", IFERROR(INDEX('Training &amp; Accreditation Items'!$F$11:$F$263, MATCH(IFERROR(INDEX($C$11:$C$263, MATCH($AH1524, $Z$11:$Z$263, 0)), ""), 'Training &amp; Accreditation Items'!$B$11:$B$263, 0)), "")))</f>
        <v/>
      </c>
      <c r="AO1524" s="28" t="str">
        <f t="shared" si="160"/>
        <v/>
      </c>
      <c r="AQ1524" s="106" t="str">
        <f t="shared" si="158"/>
        <v/>
      </c>
      <c r="AR1524" s="109" t="str">
        <f t="shared" si="161"/>
        <v/>
      </c>
      <c r="AT1524" s="134"/>
      <c r="AU1524" s="135"/>
      <c r="AV1524" s="135"/>
      <c r="AW1524" s="115"/>
    </row>
    <row r="1525" spans="34:49" ht="15" hidden="1" customHeight="1" x14ac:dyDescent="0.25">
      <c r="AH1525" s="28">
        <v>250</v>
      </c>
      <c r="AJ1525" s="101" t="str">
        <f t="shared" si="157"/>
        <v/>
      </c>
      <c r="AL1525" s="101" t="str">
        <f t="shared" si="159"/>
        <v/>
      </c>
      <c r="AM1525" s="28" t="str">
        <f>IF($AL1525="", "", IF(IFERROR(INDEX('Training &amp; Accreditation Items'!$F$11:$F$263, MATCH(IFERROR(INDEX($C$11:$C$263, MATCH($AH1525, $Z$11:$Z$263, 0)), ""), 'Training &amp; Accreditation Items'!$B$11:$B$263, 0)), "")="", "None", IFERROR(INDEX('Training &amp; Accreditation Items'!$F$11:$F$263, MATCH(IFERROR(INDEX($C$11:$C$263, MATCH($AH1525, $Z$11:$Z$263, 0)), ""), 'Training &amp; Accreditation Items'!$B$11:$B$263, 0)), "")))</f>
        <v/>
      </c>
      <c r="AO1525" s="28" t="str">
        <f t="shared" si="160"/>
        <v/>
      </c>
      <c r="AQ1525" s="106" t="str">
        <f t="shared" si="158"/>
        <v/>
      </c>
      <c r="AR1525" s="109" t="str">
        <f t="shared" si="161"/>
        <v/>
      </c>
      <c r="AT1525" s="134"/>
      <c r="AU1525" s="135"/>
      <c r="AV1525" s="135"/>
      <c r="AW1525" s="115"/>
    </row>
    <row r="1526" spans="34:49" ht="15" hidden="1" customHeight="1" x14ac:dyDescent="0.25">
      <c r="AH1526" s="28">
        <v>251</v>
      </c>
      <c r="AJ1526" s="101" t="str">
        <f t="shared" si="157"/>
        <v/>
      </c>
      <c r="AL1526" s="101" t="str">
        <f t="shared" si="159"/>
        <v/>
      </c>
      <c r="AM1526" s="28" t="str">
        <f>IF($AL1526="", "", IF(IFERROR(INDEX('Training &amp; Accreditation Items'!$F$11:$F$263, MATCH(IFERROR(INDEX($C$11:$C$263, MATCH($AH1526, $Z$11:$Z$263, 0)), ""), 'Training &amp; Accreditation Items'!$B$11:$B$263, 0)), "")="", "None", IFERROR(INDEX('Training &amp; Accreditation Items'!$F$11:$F$263, MATCH(IFERROR(INDEX($C$11:$C$263, MATCH($AH1526, $Z$11:$Z$263, 0)), ""), 'Training &amp; Accreditation Items'!$B$11:$B$263, 0)), "")))</f>
        <v/>
      </c>
      <c r="AO1526" s="28" t="str">
        <f t="shared" si="160"/>
        <v/>
      </c>
      <c r="AQ1526" s="106" t="str">
        <f t="shared" si="158"/>
        <v/>
      </c>
      <c r="AR1526" s="109" t="str">
        <f t="shared" si="161"/>
        <v/>
      </c>
      <c r="AT1526" s="134"/>
      <c r="AU1526" s="135"/>
      <c r="AV1526" s="135"/>
      <c r="AW1526" s="115"/>
    </row>
    <row r="1527" spans="34:49" ht="15" hidden="1" customHeight="1" x14ac:dyDescent="0.25">
      <c r="AH1527" s="28">
        <v>252</v>
      </c>
      <c r="AJ1527" s="101" t="str">
        <f t="shared" si="157"/>
        <v/>
      </c>
      <c r="AL1527" s="101" t="str">
        <f t="shared" si="159"/>
        <v/>
      </c>
      <c r="AM1527" s="28" t="str">
        <f>IF($AL1527="", "", IF(IFERROR(INDEX('Training &amp; Accreditation Items'!$F$11:$F$263, MATCH(IFERROR(INDEX($C$11:$C$263, MATCH($AH1527, $Z$11:$Z$263, 0)), ""), 'Training &amp; Accreditation Items'!$B$11:$B$263, 0)), "")="", "None", IFERROR(INDEX('Training &amp; Accreditation Items'!$F$11:$F$263, MATCH(IFERROR(INDEX($C$11:$C$263, MATCH($AH1527, $Z$11:$Z$263, 0)), ""), 'Training &amp; Accreditation Items'!$B$11:$B$263, 0)), "")))</f>
        <v/>
      </c>
      <c r="AO1527" s="28" t="str">
        <f t="shared" si="160"/>
        <v/>
      </c>
      <c r="AQ1527" s="106" t="str">
        <f t="shared" si="158"/>
        <v/>
      </c>
      <c r="AR1527" s="109" t="str">
        <f t="shared" si="161"/>
        <v/>
      </c>
      <c r="AT1527" s="134"/>
      <c r="AU1527" s="135"/>
      <c r="AV1527" s="135"/>
      <c r="AW1527" s="115"/>
    </row>
    <row r="1528" spans="34:49" ht="15" hidden="1" customHeight="1" x14ac:dyDescent="0.25">
      <c r="AH1528" s="29">
        <v>253</v>
      </c>
      <c r="AJ1528" s="102" t="str">
        <f t="shared" si="157"/>
        <v/>
      </c>
      <c r="AL1528" s="101" t="str">
        <f t="shared" si="159"/>
        <v/>
      </c>
      <c r="AM1528" s="28" t="str">
        <f>IF($AL1528="", "", IF(IFERROR(INDEX('Training &amp; Accreditation Items'!$F$11:$F$263, MATCH(IFERROR(INDEX($C$11:$C$263, MATCH($AH1528, $Z$11:$Z$263, 0)), ""), 'Training &amp; Accreditation Items'!$B$11:$B$263, 0)), "")="", "None", IFERROR(INDEX('Training &amp; Accreditation Items'!$F$11:$F$263, MATCH(IFERROR(INDEX($C$11:$C$263, MATCH($AH1528, $Z$11:$Z$263, 0)), ""), 'Training &amp; Accreditation Items'!$B$11:$B$263, 0)), "")))</f>
        <v/>
      </c>
      <c r="AO1528" s="28" t="str">
        <f t="shared" si="160"/>
        <v/>
      </c>
      <c r="AQ1528" s="106" t="str">
        <f t="shared" si="158"/>
        <v/>
      </c>
      <c r="AR1528" s="109" t="str">
        <f t="shared" si="161"/>
        <v/>
      </c>
      <c r="AT1528" s="134"/>
      <c r="AU1528" s="135"/>
      <c r="AV1528" s="135"/>
      <c r="AW1528" s="115"/>
    </row>
    <row r="1529" spans="34:49" ht="15" hidden="1" customHeight="1" x14ac:dyDescent="0.25">
      <c r="AH1529" s="27">
        <v>1</v>
      </c>
      <c r="AJ1529" s="100">
        <f t="shared" ref="AJ1529:AJ1592" si="162">IF(AJ1276="", "", DATE(YEAR($AJ11), MONTH(AJ1276)+$X11, DAY(AJ1276)))</f>
        <v>44105</v>
      </c>
      <c r="AL1529" s="101" t="str">
        <f t="shared" ca="1" si="159"/>
        <v/>
      </c>
      <c r="AM1529" s="28" t="str">
        <f ca="1">IF($AL1529="", "", IF(IFERROR(INDEX('Training &amp; Accreditation Items'!$F$11:$F$263, MATCH(IFERROR(INDEX($C$11:$C$263, MATCH($AH1529, $Z$11:$Z$263, 0)), ""), 'Training &amp; Accreditation Items'!$B$11:$B$263, 0)), "")="", "None", IFERROR(INDEX('Training &amp; Accreditation Items'!$F$11:$F$263, MATCH(IFERROR(INDEX($C$11:$C$263, MATCH($AH1529, $Z$11:$Z$263, 0)), ""), 'Training &amp; Accreditation Items'!$B$11:$B$263, 0)), "")))</f>
        <v/>
      </c>
      <c r="AO1529" s="28" t="str">
        <f t="shared" ca="1" si="160"/>
        <v/>
      </c>
      <c r="AQ1529" s="106" t="str">
        <f t="shared" ca="1" si="158"/>
        <v/>
      </c>
      <c r="AR1529" s="109" t="str">
        <f t="shared" ca="1" si="161"/>
        <v/>
      </c>
      <c r="AT1529" s="134"/>
      <c r="AU1529" s="135"/>
      <c r="AV1529" s="135"/>
      <c r="AW1529" s="115"/>
    </row>
    <row r="1530" spans="34:49" ht="15" hidden="1" customHeight="1" x14ac:dyDescent="0.25">
      <c r="AH1530" s="28">
        <v>2</v>
      </c>
      <c r="AJ1530" s="101">
        <f t="shared" si="162"/>
        <v>44105</v>
      </c>
      <c r="AL1530" s="101" t="str">
        <f t="shared" ca="1" si="159"/>
        <v/>
      </c>
      <c r="AM1530" s="28" t="str">
        <f ca="1">IF($AL1530="", "", IF(IFERROR(INDEX('Training &amp; Accreditation Items'!$F$11:$F$263, MATCH(IFERROR(INDEX($C$11:$C$263, MATCH($AH1530, $Z$11:$Z$263, 0)), ""), 'Training &amp; Accreditation Items'!$B$11:$B$263, 0)), "")="", "None", IFERROR(INDEX('Training &amp; Accreditation Items'!$F$11:$F$263, MATCH(IFERROR(INDEX($C$11:$C$263, MATCH($AH1530, $Z$11:$Z$263, 0)), ""), 'Training &amp; Accreditation Items'!$B$11:$B$263, 0)), "")))</f>
        <v/>
      </c>
      <c r="AO1530" s="28" t="str">
        <f t="shared" ca="1" si="160"/>
        <v/>
      </c>
      <c r="AQ1530" s="106" t="str">
        <f t="shared" ca="1" si="158"/>
        <v/>
      </c>
      <c r="AR1530" s="109" t="str">
        <f t="shared" ca="1" si="161"/>
        <v/>
      </c>
      <c r="AT1530" s="134"/>
      <c r="AU1530" s="135"/>
      <c r="AV1530" s="135"/>
      <c r="AW1530" s="115"/>
    </row>
    <row r="1531" spans="34:49" ht="15" hidden="1" customHeight="1" x14ac:dyDescent="0.25">
      <c r="AH1531" s="28">
        <v>3</v>
      </c>
      <c r="AJ1531" s="101">
        <f t="shared" si="162"/>
        <v>44105</v>
      </c>
      <c r="AL1531" s="101" t="str">
        <f t="shared" ca="1" si="159"/>
        <v/>
      </c>
      <c r="AM1531" s="28" t="str">
        <f ca="1">IF($AL1531="", "", IF(IFERROR(INDEX('Training &amp; Accreditation Items'!$F$11:$F$263, MATCH(IFERROR(INDEX($C$11:$C$263, MATCH($AH1531, $Z$11:$Z$263, 0)), ""), 'Training &amp; Accreditation Items'!$B$11:$B$263, 0)), "")="", "None", IFERROR(INDEX('Training &amp; Accreditation Items'!$F$11:$F$263, MATCH(IFERROR(INDEX($C$11:$C$263, MATCH($AH1531, $Z$11:$Z$263, 0)), ""), 'Training &amp; Accreditation Items'!$B$11:$B$263, 0)), "")))</f>
        <v/>
      </c>
      <c r="AO1531" s="28" t="str">
        <f t="shared" ca="1" si="160"/>
        <v/>
      </c>
      <c r="AQ1531" s="106" t="str">
        <f t="shared" ca="1" si="158"/>
        <v/>
      </c>
      <c r="AR1531" s="109" t="str">
        <f t="shared" ca="1" si="161"/>
        <v/>
      </c>
      <c r="AT1531" s="134"/>
      <c r="AU1531" s="135"/>
      <c r="AV1531" s="135"/>
      <c r="AW1531" s="115"/>
    </row>
    <row r="1532" spans="34:49" ht="15" hidden="1" customHeight="1" x14ac:dyDescent="0.25">
      <c r="AH1532" s="28">
        <v>4</v>
      </c>
      <c r="AJ1532" s="101">
        <f t="shared" si="162"/>
        <v>44105</v>
      </c>
      <c r="AL1532" s="101" t="str">
        <f t="shared" ca="1" si="159"/>
        <v/>
      </c>
      <c r="AM1532" s="28" t="str">
        <f ca="1">IF($AL1532="", "", IF(IFERROR(INDEX('Training &amp; Accreditation Items'!$F$11:$F$263, MATCH(IFERROR(INDEX($C$11:$C$263, MATCH($AH1532, $Z$11:$Z$263, 0)), ""), 'Training &amp; Accreditation Items'!$B$11:$B$263, 0)), "")="", "None", IFERROR(INDEX('Training &amp; Accreditation Items'!$F$11:$F$263, MATCH(IFERROR(INDEX($C$11:$C$263, MATCH($AH1532, $Z$11:$Z$263, 0)), ""), 'Training &amp; Accreditation Items'!$B$11:$B$263, 0)), "")))</f>
        <v/>
      </c>
      <c r="AO1532" s="28" t="str">
        <f t="shared" ca="1" si="160"/>
        <v/>
      </c>
      <c r="AQ1532" s="106" t="str">
        <f t="shared" ca="1" si="158"/>
        <v/>
      </c>
      <c r="AR1532" s="109" t="str">
        <f t="shared" ca="1" si="161"/>
        <v/>
      </c>
      <c r="AT1532" s="134"/>
      <c r="AU1532" s="135"/>
      <c r="AV1532" s="135"/>
      <c r="AW1532" s="115"/>
    </row>
    <row r="1533" spans="34:49" ht="15" hidden="1" customHeight="1" x14ac:dyDescent="0.25">
      <c r="AH1533" s="28">
        <v>5</v>
      </c>
      <c r="AJ1533" s="101">
        <f t="shared" si="162"/>
        <v>44105</v>
      </c>
      <c r="AL1533" s="101" t="str">
        <f t="shared" ca="1" si="159"/>
        <v/>
      </c>
      <c r="AM1533" s="28" t="str">
        <f ca="1">IF($AL1533="", "", IF(IFERROR(INDEX('Training &amp; Accreditation Items'!$F$11:$F$263, MATCH(IFERROR(INDEX($C$11:$C$263, MATCH($AH1533, $Z$11:$Z$263, 0)), ""), 'Training &amp; Accreditation Items'!$B$11:$B$263, 0)), "")="", "None", IFERROR(INDEX('Training &amp; Accreditation Items'!$F$11:$F$263, MATCH(IFERROR(INDEX($C$11:$C$263, MATCH($AH1533, $Z$11:$Z$263, 0)), ""), 'Training &amp; Accreditation Items'!$B$11:$B$263, 0)), "")))</f>
        <v/>
      </c>
      <c r="AO1533" s="28" t="str">
        <f t="shared" ca="1" si="160"/>
        <v/>
      </c>
      <c r="AQ1533" s="106" t="str">
        <f t="shared" ca="1" si="158"/>
        <v/>
      </c>
      <c r="AR1533" s="109" t="str">
        <f t="shared" ca="1" si="161"/>
        <v/>
      </c>
      <c r="AT1533" s="134"/>
      <c r="AU1533" s="135"/>
      <c r="AV1533" s="135"/>
      <c r="AW1533" s="115"/>
    </row>
    <row r="1534" spans="34:49" ht="15" hidden="1" customHeight="1" x14ac:dyDescent="0.25">
      <c r="AH1534" s="28">
        <v>6</v>
      </c>
      <c r="AJ1534" s="101">
        <f t="shared" si="162"/>
        <v>44105</v>
      </c>
      <c r="AL1534" s="101" t="str">
        <f t="shared" ca="1" si="159"/>
        <v/>
      </c>
      <c r="AM1534" s="28" t="str">
        <f ca="1">IF($AL1534="", "", IF(IFERROR(INDEX('Training &amp; Accreditation Items'!$F$11:$F$263, MATCH(IFERROR(INDEX($C$11:$C$263, MATCH($AH1534, $Z$11:$Z$263, 0)), ""), 'Training &amp; Accreditation Items'!$B$11:$B$263, 0)), "")="", "None", IFERROR(INDEX('Training &amp; Accreditation Items'!$F$11:$F$263, MATCH(IFERROR(INDEX($C$11:$C$263, MATCH($AH1534, $Z$11:$Z$263, 0)), ""), 'Training &amp; Accreditation Items'!$B$11:$B$263, 0)), "")))</f>
        <v/>
      </c>
      <c r="AO1534" s="28" t="str">
        <f t="shared" ca="1" si="160"/>
        <v/>
      </c>
      <c r="AQ1534" s="106" t="str">
        <f t="shared" ca="1" si="158"/>
        <v/>
      </c>
      <c r="AR1534" s="109" t="str">
        <f t="shared" ca="1" si="161"/>
        <v/>
      </c>
      <c r="AT1534" s="134"/>
      <c r="AU1534" s="135"/>
      <c r="AV1534" s="135"/>
      <c r="AW1534" s="115"/>
    </row>
    <row r="1535" spans="34:49" ht="15" hidden="1" customHeight="1" x14ac:dyDescent="0.25">
      <c r="AH1535" s="28">
        <v>7</v>
      </c>
      <c r="AJ1535" s="101" t="str">
        <f t="shared" si="162"/>
        <v/>
      </c>
      <c r="AL1535" s="101" t="str">
        <f t="shared" si="159"/>
        <v/>
      </c>
      <c r="AM1535" s="28" t="str">
        <f>IF($AL1535="", "", IF(IFERROR(INDEX('Training &amp; Accreditation Items'!$F$11:$F$263, MATCH(IFERROR(INDEX($C$11:$C$263, MATCH($AH1535, $Z$11:$Z$263, 0)), ""), 'Training &amp; Accreditation Items'!$B$11:$B$263, 0)), "")="", "None", IFERROR(INDEX('Training &amp; Accreditation Items'!$F$11:$F$263, MATCH(IFERROR(INDEX($C$11:$C$263, MATCH($AH1535, $Z$11:$Z$263, 0)), ""), 'Training &amp; Accreditation Items'!$B$11:$B$263, 0)), "")))</f>
        <v/>
      </c>
      <c r="AO1535" s="28" t="str">
        <f t="shared" si="160"/>
        <v/>
      </c>
      <c r="AQ1535" s="106" t="str">
        <f t="shared" si="158"/>
        <v/>
      </c>
      <c r="AR1535" s="109" t="str">
        <f t="shared" si="161"/>
        <v/>
      </c>
      <c r="AT1535" s="134"/>
      <c r="AU1535" s="135"/>
      <c r="AV1535" s="135"/>
      <c r="AW1535" s="115"/>
    </row>
    <row r="1536" spans="34:49" ht="15" hidden="1" customHeight="1" x14ac:dyDescent="0.25">
      <c r="AH1536" s="28">
        <v>8</v>
      </c>
      <c r="AJ1536" s="101" t="str">
        <f t="shared" si="162"/>
        <v/>
      </c>
      <c r="AL1536" s="101" t="str">
        <f t="shared" si="159"/>
        <v/>
      </c>
      <c r="AM1536" s="28" t="str">
        <f>IF($AL1536="", "", IF(IFERROR(INDEX('Training &amp; Accreditation Items'!$F$11:$F$263, MATCH(IFERROR(INDEX($C$11:$C$263, MATCH($AH1536, $Z$11:$Z$263, 0)), ""), 'Training &amp; Accreditation Items'!$B$11:$B$263, 0)), "")="", "None", IFERROR(INDEX('Training &amp; Accreditation Items'!$F$11:$F$263, MATCH(IFERROR(INDEX($C$11:$C$263, MATCH($AH1536, $Z$11:$Z$263, 0)), ""), 'Training &amp; Accreditation Items'!$B$11:$B$263, 0)), "")))</f>
        <v/>
      </c>
      <c r="AO1536" s="28" t="str">
        <f t="shared" si="160"/>
        <v/>
      </c>
      <c r="AQ1536" s="106" t="str">
        <f t="shared" si="158"/>
        <v/>
      </c>
      <c r="AR1536" s="109" t="str">
        <f t="shared" si="161"/>
        <v/>
      </c>
      <c r="AT1536" s="134"/>
      <c r="AU1536" s="135"/>
      <c r="AV1536" s="135"/>
      <c r="AW1536" s="115"/>
    </row>
    <row r="1537" spans="34:49" ht="15" hidden="1" customHeight="1" x14ac:dyDescent="0.25">
      <c r="AH1537" s="28">
        <v>9</v>
      </c>
      <c r="AJ1537" s="101" t="str">
        <f t="shared" si="162"/>
        <v/>
      </c>
      <c r="AL1537" s="101" t="str">
        <f t="shared" si="159"/>
        <v/>
      </c>
      <c r="AM1537" s="28" t="str">
        <f>IF($AL1537="", "", IF(IFERROR(INDEX('Training &amp; Accreditation Items'!$F$11:$F$263, MATCH(IFERROR(INDEX($C$11:$C$263, MATCH($AH1537, $Z$11:$Z$263, 0)), ""), 'Training &amp; Accreditation Items'!$B$11:$B$263, 0)), "")="", "None", IFERROR(INDEX('Training &amp; Accreditation Items'!$F$11:$F$263, MATCH(IFERROR(INDEX($C$11:$C$263, MATCH($AH1537, $Z$11:$Z$263, 0)), ""), 'Training &amp; Accreditation Items'!$B$11:$B$263, 0)), "")))</f>
        <v/>
      </c>
      <c r="AO1537" s="28" t="str">
        <f t="shared" si="160"/>
        <v/>
      </c>
      <c r="AQ1537" s="106" t="str">
        <f t="shared" si="158"/>
        <v/>
      </c>
      <c r="AR1537" s="109" t="str">
        <f t="shared" si="161"/>
        <v/>
      </c>
      <c r="AT1537" s="134"/>
      <c r="AU1537" s="135"/>
      <c r="AV1537" s="135"/>
      <c r="AW1537" s="115"/>
    </row>
    <row r="1538" spans="34:49" ht="15" hidden="1" customHeight="1" x14ac:dyDescent="0.25">
      <c r="AH1538" s="28">
        <v>10</v>
      </c>
      <c r="AJ1538" s="101" t="str">
        <f t="shared" si="162"/>
        <v/>
      </c>
      <c r="AL1538" s="101" t="str">
        <f t="shared" si="159"/>
        <v/>
      </c>
      <c r="AM1538" s="28" t="str">
        <f>IF($AL1538="", "", IF(IFERROR(INDEX('Training &amp; Accreditation Items'!$F$11:$F$263, MATCH(IFERROR(INDEX($C$11:$C$263, MATCH($AH1538, $Z$11:$Z$263, 0)), ""), 'Training &amp; Accreditation Items'!$B$11:$B$263, 0)), "")="", "None", IFERROR(INDEX('Training &amp; Accreditation Items'!$F$11:$F$263, MATCH(IFERROR(INDEX($C$11:$C$263, MATCH($AH1538, $Z$11:$Z$263, 0)), ""), 'Training &amp; Accreditation Items'!$B$11:$B$263, 0)), "")))</f>
        <v/>
      </c>
      <c r="AO1538" s="28" t="str">
        <f t="shared" si="160"/>
        <v/>
      </c>
      <c r="AQ1538" s="106" t="str">
        <f t="shared" si="158"/>
        <v/>
      </c>
      <c r="AR1538" s="109" t="str">
        <f t="shared" si="161"/>
        <v/>
      </c>
      <c r="AT1538" s="134"/>
      <c r="AU1538" s="135"/>
      <c r="AV1538" s="135"/>
      <c r="AW1538" s="115"/>
    </row>
    <row r="1539" spans="34:49" ht="15" hidden="1" customHeight="1" x14ac:dyDescent="0.25">
      <c r="AH1539" s="28">
        <v>11</v>
      </c>
      <c r="AJ1539" s="101" t="str">
        <f t="shared" si="162"/>
        <v/>
      </c>
      <c r="AL1539" s="101" t="str">
        <f t="shared" si="159"/>
        <v/>
      </c>
      <c r="AM1539" s="28" t="str">
        <f>IF($AL1539="", "", IF(IFERROR(INDEX('Training &amp; Accreditation Items'!$F$11:$F$263, MATCH(IFERROR(INDEX($C$11:$C$263, MATCH($AH1539, $Z$11:$Z$263, 0)), ""), 'Training &amp; Accreditation Items'!$B$11:$B$263, 0)), "")="", "None", IFERROR(INDEX('Training &amp; Accreditation Items'!$F$11:$F$263, MATCH(IFERROR(INDEX($C$11:$C$263, MATCH($AH1539, $Z$11:$Z$263, 0)), ""), 'Training &amp; Accreditation Items'!$B$11:$B$263, 0)), "")))</f>
        <v/>
      </c>
      <c r="AO1539" s="28" t="str">
        <f t="shared" si="160"/>
        <v/>
      </c>
      <c r="AQ1539" s="106" t="str">
        <f t="shared" si="158"/>
        <v/>
      </c>
      <c r="AR1539" s="109" t="str">
        <f t="shared" si="161"/>
        <v/>
      </c>
      <c r="AT1539" s="134"/>
      <c r="AU1539" s="135"/>
      <c r="AV1539" s="135"/>
      <c r="AW1539" s="115"/>
    </row>
    <row r="1540" spans="34:49" ht="15" hidden="1" customHeight="1" x14ac:dyDescent="0.25">
      <c r="AH1540" s="28">
        <v>12</v>
      </c>
      <c r="AJ1540" s="101" t="str">
        <f t="shared" si="162"/>
        <v/>
      </c>
      <c r="AL1540" s="101" t="str">
        <f t="shared" si="159"/>
        <v/>
      </c>
      <c r="AM1540" s="28" t="str">
        <f>IF($AL1540="", "", IF(IFERROR(INDEX('Training &amp; Accreditation Items'!$F$11:$F$263, MATCH(IFERROR(INDEX($C$11:$C$263, MATCH($AH1540, $Z$11:$Z$263, 0)), ""), 'Training &amp; Accreditation Items'!$B$11:$B$263, 0)), "")="", "None", IFERROR(INDEX('Training &amp; Accreditation Items'!$F$11:$F$263, MATCH(IFERROR(INDEX($C$11:$C$263, MATCH($AH1540, $Z$11:$Z$263, 0)), ""), 'Training &amp; Accreditation Items'!$B$11:$B$263, 0)), "")))</f>
        <v/>
      </c>
      <c r="AO1540" s="28" t="str">
        <f t="shared" si="160"/>
        <v/>
      </c>
      <c r="AQ1540" s="106" t="str">
        <f t="shared" si="158"/>
        <v/>
      </c>
      <c r="AR1540" s="109" t="str">
        <f t="shared" si="161"/>
        <v/>
      </c>
      <c r="AT1540" s="134"/>
      <c r="AU1540" s="135"/>
      <c r="AV1540" s="135"/>
      <c r="AW1540" s="115"/>
    </row>
    <row r="1541" spans="34:49" ht="15" hidden="1" customHeight="1" x14ac:dyDescent="0.25">
      <c r="AH1541" s="28">
        <v>13</v>
      </c>
      <c r="AJ1541" s="101" t="str">
        <f t="shared" si="162"/>
        <v/>
      </c>
      <c r="AL1541" s="101" t="str">
        <f t="shared" si="159"/>
        <v/>
      </c>
      <c r="AM1541" s="28" t="str">
        <f>IF($AL1541="", "", IF(IFERROR(INDEX('Training &amp; Accreditation Items'!$F$11:$F$263, MATCH(IFERROR(INDEX($C$11:$C$263, MATCH($AH1541, $Z$11:$Z$263, 0)), ""), 'Training &amp; Accreditation Items'!$B$11:$B$263, 0)), "")="", "None", IFERROR(INDEX('Training &amp; Accreditation Items'!$F$11:$F$263, MATCH(IFERROR(INDEX($C$11:$C$263, MATCH($AH1541, $Z$11:$Z$263, 0)), ""), 'Training &amp; Accreditation Items'!$B$11:$B$263, 0)), "")))</f>
        <v/>
      </c>
      <c r="AO1541" s="28" t="str">
        <f t="shared" si="160"/>
        <v/>
      </c>
      <c r="AQ1541" s="106" t="str">
        <f t="shared" si="158"/>
        <v/>
      </c>
      <c r="AR1541" s="109" t="str">
        <f t="shared" si="161"/>
        <v/>
      </c>
      <c r="AT1541" s="134"/>
      <c r="AU1541" s="135"/>
      <c r="AV1541" s="135"/>
      <c r="AW1541" s="115"/>
    </row>
    <row r="1542" spans="34:49" ht="15" hidden="1" customHeight="1" x14ac:dyDescent="0.25">
      <c r="AH1542" s="28">
        <v>14</v>
      </c>
      <c r="AJ1542" s="101" t="str">
        <f t="shared" si="162"/>
        <v/>
      </c>
      <c r="AL1542" s="101" t="str">
        <f t="shared" si="159"/>
        <v/>
      </c>
      <c r="AM1542" s="28" t="str">
        <f>IF($AL1542="", "", IF(IFERROR(INDEX('Training &amp; Accreditation Items'!$F$11:$F$263, MATCH(IFERROR(INDEX($C$11:$C$263, MATCH($AH1542, $Z$11:$Z$263, 0)), ""), 'Training &amp; Accreditation Items'!$B$11:$B$263, 0)), "")="", "None", IFERROR(INDEX('Training &amp; Accreditation Items'!$F$11:$F$263, MATCH(IFERROR(INDEX($C$11:$C$263, MATCH($AH1542, $Z$11:$Z$263, 0)), ""), 'Training &amp; Accreditation Items'!$B$11:$B$263, 0)), "")))</f>
        <v/>
      </c>
      <c r="AO1542" s="28" t="str">
        <f t="shared" si="160"/>
        <v/>
      </c>
      <c r="AQ1542" s="106" t="str">
        <f t="shared" si="158"/>
        <v/>
      </c>
      <c r="AR1542" s="109" t="str">
        <f t="shared" si="161"/>
        <v/>
      </c>
      <c r="AT1542" s="134"/>
      <c r="AU1542" s="135"/>
      <c r="AV1542" s="135"/>
      <c r="AW1542" s="115"/>
    </row>
    <row r="1543" spans="34:49" ht="15" hidden="1" customHeight="1" x14ac:dyDescent="0.25">
      <c r="AH1543" s="28">
        <v>15</v>
      </c>
      <c r="AJ1543" s="101" t="str">
        <f t="shared" si="162"/>
        <v/>
      </c>
      <c r="AL1543" s="101" t="str">
        <f t="shared" si="159"/>
        <v/>
      </c>
      <c r="AM1543" s="28" t="str">
        <f>IF($AL1543="", "", IF(IFERROR(INDEX('Training &amp; Accreditation Items'!$F$11:$F$263, MATCH(IFERROR(INDEX($C$11:$C$263, MATCH($AH1543, $Z$11:$Z$263, 0)), ""), 'Training &amp; Accreditation Items'!$B$11:$B$263, 0)), "")="", "None", IFERROR(INDEX('Training &amp; Accreditation Items'!$F$11:$F$263, MATCH(IFERROR(INDEX($C$11:$C$263, MATCH($AH1543, $Z$11:$Z$263, 0)), ""), 'Training &amp; Accreditation Items'!$B$11:$B$263, 0)), "")))</f>
        <v/>
      </c>
      <c r="AO1543" s="28" t="str">
        <f t="shared" si="160"/>
        <v/>
      </c>
      <c r="AQ1543" s="106" t="str">
        <f t="shared" si="158"/>
        <v/>
      </c>
      <c r="AR1543" s="109" t="str">
        <f t="shared" si="161"/>
        <v/>
      </c>
      <c r="AT1543" s="134"/>
      <c r="AU1543" s="135"/>
      <c r="AV1543" s="135"/>
      <c r="AW1543" s="115"/>
    </row>
    <row r="1544" spans="34:49" ht="15" hidden="1" customHeight="1" x14ac:dyDescent="0.25">
      <c r="AH1544" s="28">
        <v>16</v>
      </c>
      <c r="AJ1544" s="101" t="str">
        <f t="shared" si="162"/>
        <v/>
      </c>
      <c r="AL1544" s="101" t="str">
        <f t="shared" si="159"/>
        <v/>
      </c>
      <c r="AM1544" s="28" t="str">
        <f>IF($AL1544="", "", IF(IFERROR(INDEX('Training &amp; Accreditation Items'!$F$11:$F$263, MATCH(IFERROR(INDEX($C$11:$C$263, MATCH($AH1544, $Z$11:$Z$263, 0)), ""), 'Training &amp; Accreditation Items'!$B$11:$B$263, 0)), "")="", "None", IFERROR(INDEX('Training &amp; Accreditation Items'!$F$11:$F$263, MATCH(IFERROR(INDEX($C$11:$C$263, MATCH($AH1544, $Z$11:$Z$263, 0)), ""), 'Training &amp; Accreditation Items'!$B$11:$B$263, 0)), "")))</f>
        <v/>
      </c>
      <c r="AO1544" s="28" t="str">
        <f t="shared" si="160"/>
        <v/>
      </c>
      <c r="AQ1544" s="106" t="str">
        <f t="shared" si="158"/>
        <v/>
      </c>
      <c r="AR1544" s="109" t="str">
        <f t="shared" si="161"/>
        <v/>
      </c>
      <c r="AT1544" s="134"/>
      <c r="AU1544" s="135"/>
      <c r="AV1544" s="135"/>
      <c r="AW1544" s="115"/>
    </row>
    <row r="1545" spans="34:49" ht="15" hidden="1" customHeight="1" x14ac:dyDescent="0.25">
      <c r="AH1545" s="28">
        <v>17</v>
      </c>
      <c r="AJ1545" s="101" t="str">
        <f t="shared" si="162"/>
        <v/>
      </c>
      <c r="AL1545" s="101" t="str">
        <f t="shared" si="159"/>
        <v/>
      </c>
      <c r="AM1545" s="28" t="str">
        <f>IF($AL1545="", "", IF(IFERROR(INDEX('Training &amp; Accreditation Items'!$F$11:$F$263, MATCH(IFERROR(INDEX($C$11:$C$263, MATCH($AH1545, $Z$11:$Z$263, 0)), ""), 'Training &amp; Accreditation Items'!$B$11:$B$263, 0)), "")="", "None", IFERROR(INDEX('Training &amp; Accreditation Items'!$F$11:$F$263, MATCH(IFERROR(INDEX($C$11:$C$263, MATCH($AH1545, $Z$11:$Z$263, 0)), ""), 'Training &amp; Accreditation Items'!$B$11:$B$263, 0)), "")))</f>
        <v/>
      </c>
      <c r="AO1545" s="28" t="str">
        <f t="shared" si="160"/>
        <v/>
      </c>
      <c r="AQ1545" s="106" t="str">
        <f t="shared" si="158"/>
        <v/>
      </c>
      <c r="AR1545" s="109" t="str">
        <f t="shared" si="161"/>
        <v/>
      </c>
      <c r="AT1545" s="134"/>
      <c r="AU1545" s="135"/>
      <c r="AV1545" s="135"/>
      <c r="AW1545" s="115"/>
    </row>
    <row r="1546" spans="34:49" ht="15" hidden="1" customHeight="1" x14ac:dyDescent="0.25">
      <c r="AH1546" s="28">
        <v>18</v>
      </c>
      <c r="AJ1546" s="101" t="str">
        <f t="shared" si="162"/>
        <v/>
      </c>
      <c r="AL1546" s="101" t="str">
        <f t="shared" si="159"/>
        <v/>
      </c>
      <c r="AM1546" s="28" t="str">
        <f>IF($AL1546="", "", IF(IFERROR(INDEX('Training &amp; Accreditation Items'!$F$11:$F$263, MATCH(IFERROR(INDEX($C$11:$C$263, MATCH($AH1546, $Z$11:$Z$263, 0)), ""), 'Training &amp; Accreditation Items'!$B$11:$B$263, 0)), "")="", "None", IFERROR(INDEX('Training &amp; Accreditation Items'!$F$11:$F$263, MATCH(IFERROR(INDEX($C$11:$C$263, MATCH($AH1546, $Z$11:$Z$263, 0)), ""), 'Training &amp; Accreditation Items'!$B$11:$B$263, 0)), "")))</f>
        <v/>
      </c>
      <c r="AO1546" s="28" t="str">
        <f t="shared" si="160"/>
        <v/>
      </c>
      <c r="AQ1546" s="106" t="str">
        <f t="shared" si="158"/>
        <v/>
      </c>
      <c r="AR1546" s="109" t="str">
        <f t="shared" si="161"/>
        <v/>
      </c>
      <c r="AT1546" s="134"/>
      <c r="AU1546" s="135"/>
      <c r="AV1546" s="135"/>
      <c r="AW1546" s="115"/>
    </row>
    <row r="1547" spans="34:49" ht="15" hidden="1" customHeight="1" x14ac:dyDescent="0.25">
      <c r="AH1547" s="28">
        <v>19</v>
      </c>
      <c r="AJ1547" s="101" t="str">
        <f t="shared" si="162"/>
        <v/>
      </c>
      <c r="AL1547" s="101" t="str">
        <f t="shared" si="159"/>
        <v/>
      </c>
      <c r="AM1547" s="28" t="str">
        <f>IF($AL1547="", "", IF(IFERROR(INDEX('Training &amp; Accreditation Items'!$F$11:$F$263, MATCH(IFERROR(INDEX($C$11:$C$263, MATCH($AH1547, $Z$11:$Z$263, 0)), ""), 'Training &amp; Accreditation Items'!$B$11:$B$263, 0)), "")="", "None", IFERROR(INDEX('Training &amp; Accreditation Items'!$F$11:$F$263, MATCH(IFERROR(INDEX($C$11:$C$263, MATCH($AH1547, $Z$11:$Z$263, 0)), ""), 'Training &amp; Accreditation Items'!$B$11:$B$263, 0)), "")))</f>
        <v/>
      </c>
      <c r="AO1547" s="28" t="str">
        <f t="shared" si="160"/>
        <v/>
      </c>
      <c r="AQ1547" s="106" t="str">
        <f t="shared" ref="AQ1547:AQ1610" si="163">IF($AL1547="", "", IFERROR(INDEX($I$11:$I$263, MATCH($AH1547, $Z$11:$Z$263, 0)), ""))</f>
        <v/>
      </c>
      <c r="AR1547" s="109" t="str">
        <f t="shared" si="161"/>
        <v/>
      </c>
      <c r="AT1547" s="134"/>
      <c r="AU1547" s="135"/>
      <c r="AV1547" s="135"/>
      <c r="AW1547" s="115"/>
    </row>
    <row r="1548" spans="34:49" ht="15" hidden="1" customHeight="1" x14ac:dyDescent="0.25">
      <c r="AH1548" s="28">
        <v>20</v>
      </c>
      <c r="AJ1548" s="101" t="str">
        <f t="shared" si="162"/>
        <v/>
      </c>
      <c r="AL1548" s="101" t="str">
        <f t="shared" ref="AL1548:AL1611" si="164">IF($AJ1548="", "", IF(OR($AJ1548&lt;$AJ$5, $AJ1548&gt;$AJ$6), "", $AJ1548))</f>
        <v/>
      </c>
      <c r="AM1548" s="28" t="str">
        <f>IF($AL1548="", "", IF(IFERROR(INDEX('Training &amp; Accreditation Items'!$F$11:$F$263, MATCH(IFERROR(INDEX($C$11:$C$263, MATCH($AH1548, $Z$11:$Z$263, 0)), ""), 'Training &amp; Accreditation Items'!$B$11:$B$263, 0)), "")="", "None", IFERROR(INDEX('Training &amp; Accreditation Items'!$F$11:$F$263, MATCH(IFERROR(INDEX($C$11:$C$263, MATCH($AH1548, $Z$11:$Z$263, 0)), ""), 'Training &amp; Accreditation Items'!$B$11:$B$263, 0)), "")))</f>
        <v/>
      </c>
      <c r="AO1548" s="28" t="str">
        <f t="shared" ref="AO1548:AO1611" si="165">IF($AL1548="", "", TEXT($AL1548, "mmm yyyy"))</f>
        <v/>
      </c>
      <c r="AQ1548" s="106" t="str">
        <f t="shared" si="163"/>
        <v/>
      </c>
      <c r="AR1548" s="109" t="str">
        <f t="shared" ref="AR1548:AR1611" si="166">IF($AO1548="", "", CONCATENATE($AO1548, " - ", $AM1548))</f>
        <v/>
      </c>
      <c r="AT1548" s="134"/>
      <c r="AU1548" s="135"/>
      <c r="AV1548" s="135"/>
      <c r="AW1548" s="115"/>
    </row>
    <row r="1549" spans="34:49" ht="15" hidden="1" customHeight="1" x14ac:dyDescent="0.25">
      <c r="AH1549" s="28">
        <v>21</v>
      </c>
      <c r="AJ1549" s="101" t="str">
        <f t="shared" si="162"/>
        <v/>
      </c>
      <c r="AL1549" s="101" t="str">
        <f t="shared" si="164"/>
        <v/>
      </c>
      <c r="AM1549" s="28" t="str">
        <f>IF($AL1549="", "", IF(IFERROR(INDEX('Training &amp; Accreditation Items'!$F$11:$F$263, MATCH(IFERROR(INDEX($C$11:$C$263, MATCH($AH1549, $Z$11:$Z$263, 0)), ""), 'Training &amp; Accreditation Items'!$B$11:$B$263, 0)), "")="", "None", IFERROR(INDEX('Training &amp; Accreditation Items'!$F$11:$F$263, MATCH(IFERROR(INDEX($C$11:$C$263, MATCH($AH1549, $Z$11:$Z$263, 0)), ""), 'Training &amp; Accreditation Items'!$B$11:$B$263, 0)), "")))</f>
        <v/>
      </c>
      <c r="AO1549" s="28" t="str">
        <f t="shared" si="165"/>
        <v/>
      </c>
      <c r="AQ1549" s="106" t="str">
        <f t="shared" si="163"/>
        <v/>
      </c>
      <c r="AR1549" s="109" t="str">
        <f t="shared" si="166"/>
        <v/>
      </c>
      <c r="AT1549" s="134"/>
      <c r="AU1549" s="135"/>
      <c r="AV1549" s="135"/>
      <c r="AW1549" s="115"/>
    </row>
    <row r="1550" spans="34:49" ht="15" hidden="1" customHeight="1" x14ac:dyDescent="0.25">
      <c r="AH1550" s="28">
        <v>22</v>
      </c>
      <c r="AJ1550" s="101" t="str">
        <f t="shared" si="162"/>
        <v/>
      </c>
      <c r="AL1550" s="101" t="str">
        <f t="shared" si="164"/>
        <v/>
      </c>
      <c r="AM1550" s="28" t="str">
        <f>IF($AL1550="", "", IF(IFERROR(INDEX('Training &amp; Accreditation Items'!$F$11:$F$263, MATCH(IFERROR(INDEX($C$11:$C$263, MATCH($AH1550, $Z$11:$Z$263, 0)), ""), 'Training &amp; Accreditation Items'!$B$11:$B$263, 0)), "")="", "None", IFERROR(INDEX('Training &amp; Accreditation Items'!$F$11:$F$263, MATCH(IFERROR(INDEX($C$11:$C$263, MATCH($AH1550, $Z$11:$Z$263, 0)), ""), 'Training &amp; Accreditation Items'!$B$11:$B$263, 0)), "")))</f>
        <v/>
      </c>
      <c r="AO1550" s="28" t="str">
        <f t="shared" si="165"/>
        <v/>
      </c>
      <c r="AQ1550" s="106" t="str">
        <f t="shared" si="163"/>
        <v/>
      </c>
      <c r="AR1550" s="109" t="str">
        <f t="shared" si="166"/>
        <v/>
      </c>
      <c r="AT1550" s="134"/>
      <c r="AU1550" s="135"/>
      <c r="AV1550" s="135"/>
      <c r="AW1550" s="115"/>
    </row>
    <row r="1551" spans="34:49" ht="15" hidden="1" customHeight="1" x14ac:dyDescent="0.25">
      <c r="AH1551" s="28">
        <v>23</v>
      </c>
      <c r="AJ1551" s="101" t="str">
        <f t="shared" si="162"/>
        <v/>
      </c>
      <c r="AL1551" s="101" t="str">
        <f t="shared" si="164"/>
        <v/>
      </c>
      <c r="AM1551" s="28" t="str">
        <f>IF($AL1551="", "", IF(IFERROR(INDEX('Training &amp; Accreditation Items'!$F$11:$F$263, MATCH(IFERROR(INDEX($C$11:$C$263, MATCH($AH1551, $Z$11:$Z$263, 0)), ""), 'Training &amp; Accreditation Items'!$B$11:$B$263, 0)), "")="", "None", IFERROR(INDEX('Training &amp; Accreditation Items'!$F$11:$F$263, MATCH(IFERROR(INDEX($C$11:$C$263, MATCH($AH1551, $Z$11:$Z$263, 0)), ""), 'Training &amp; Accreditation Items'!$B$11:$B$263, 0)), "")))</f>
        <v/>
      </c>
      <c r="AO1551" s="28" t="str">
        <f t="shared" si="165"/>
        <v/>
      </c>
      <c r="AQ1551" s="106" t="str">
        <f t="shared" si="163"/>
        <v/>
      </c>
      <c r="AR1551" s="109" t="str">
        <f t="shared" si="166"/>
        <v/>
      </c>
      <c r="AT1551" s="134"/>
      <c r="AU1551" s="135"/>
      <c r="AV1551" s="135"/>
      <c r="AW1551" s="115"/>
    </row>
    <row r="1552" spans="34:49" ht="15" hidden="1" customHeight="1" x14ac:dyDescent="0.25">
      <c r="AH1552" s="28">
        <v>24</v>
      </c>
      <c r="AJ1552" s="101" t="str">
        <f t="shared" si="162"/>
        <v/>
      </c>
      <c r="AL1552" s="101" t="str">
        <f t="shared" si="164"/>
        <v/>
      </c>
      <c r="AM1552" s="28" t="str">
        <f>IF($AL1552="", "", IF(IFERROR(INDEX('Training &amp; Accreditation Items'!$F$11:$F$263, MATCH(IFERROR(INDEX($C$11:$C$263, MATCH($AH1552, $Z$11:$Z$263, 0)), ""), 'Training &amp; Accreditation Items'!$B$11:$B$263, 0)), "")="", "None", IFERROR(INDEX('Training &amp; Accreditation Items'!$F$11:$F$263, MATCH(IFERROR(INDEX($C$11:$C$263, MATCH($AH1552, $Z$11:$Z$263, 0)), ""), 'Training &amp; Accreditation Items'!$B$11:$B$263, 0)), "")))</f>
        <v/>
      </c>
      <c r="AO1552" s="28" t="str">
        <f t="shared" si="165"/>
        <v/>
      </c>
      <c r="AQ1552" s="106" t="str">
        <f t="shared" si="163"/>
        <v/>
      </c>
      <c r="AR1552" s="109" t="str">
        <f t="shared" si="166"/>
        <v/>
      </c>
      <c r="AT1552" s="134"/>
      <c r="AU1552" s="135"/>
      <c r="AV1552" s="135"/>
      <c r="AW1552" s="115"/>
    </row>
    <row r="1553" spans="34:49" ht="15" hidden="1" customHeight="1" x14ac:dyDescent="0.25">
      <c r="AH1553" s="28">
        <v>25</v>
      </c>
      <c r="AJ1553" s="101" t="str">
        <f t="shared" si="162"/>
        <v/>
      </c>
      <c r="AL1553" s="101" t="str">
        <f t="shared" si="164"/>
        <v/>
      </c>
      <c r="AM1553" s="28" t="str">
        <f>IF($AL1553="", "", IF(IFERROR(INDEX('Training &amp; Accreditation Items'!$F$11:$F$263, MATCH(IFERROR(INDEX($C$11:$C$263, MATCH($AH1553, $Z$11:$Z$263, 0)), ""), 'Training &amp; Accreditation Items'!$B$11:$B$263, 0)), "")="", "None", IFERROR(INDEX('Training &amp; Accreditation Items'!$F$11:$F$263, MATCH(IFERROR(INDEX($C$11:$C$263, MATCH($AH1553, $Z$11:$Z$263, 0)), ""), 'Training &amp; Accreditation Items'!$B$11:$B$263, 0)), "")))</f>
        <v/>
      </c>
      <c r="AO1553" s="28" t="str">
        <f t="shared" si="165"/>
        <v/>
      </c>
      <c r="AQ1553" s="106" t="str">
        <f t="shared" si="163"/>
        <v/>
      </c>
      <c r="AR1553" s="109" t="str">
        <f t="shared" si="166"/>
        <v/>
      </c>
      <c r="AT1553" s="134"/>
      <c r="AU1553" s="135"/>
      <c r="AV1553" s="135"/>
      <c r="AW1553" s="115"/>
    </row>
    <row r="1554" spans="34:49" ht="15" hidden="1" customHeight="1" x14ac:dyDescent="0.25">
      <c r="AH1554" s="28">
        <v>26</v>
      </c>
      <c r="AJ1554" s="101" t="str">
        <f t="shared" si="162"/>
        <v/>
      </c>
      <c r="AL1554" s="101" t="str">
        <f t="shared" si="164"/>
        <v/>
      </c>
      <c r="AM1554" s="28" t="str">
        <f>IF($AL1554="", "", IF(IFERROR(INDEX('Training &amp; Accreditation Items'!$F$11:$F$263, MATCH(IFERROR(INDEX($C$11:$C$263, MATCH($AH1554, $Z$11:$Z$263, 0)), ""), 'Training &amp; Accreditation Items'!$B$11:$B$263, 0)), "")="", "None", IFERROR(INDEX('Training &amp; Accreditation Items'!$F$11:$F$263, MATCH(IFERROR(INDEX($C$11:$C$263, MATCH($AH1554, $Z$11:$Z$263, 0)), ""), 'Training &amp; Accreditation Items'!$B$11:$B$263, 0)), "")))</f>
        <v/>
      </c>
      <c r="AO1554" s="28" t="str">
        <f t="shared" si="165"/>
        <v/>
      </c>
      <c r="AQ1554" s="106" t="str">
        <f t="shared" si="163"/>
        <v/>
      </c>
      <c r="AR1554" s="109" t="str">
        <f t="shared" si="166"/>
        <v/>
      </c>
      <c r="AT1554" s="134"/>
      <c r="AU1554" s="135"/>
      <c r="AV1554" s="135"/>
      <c r="AW1554" s="115"/>
    </row>
    <row r="1555" spans="34:49" ht="15" hidden="1" customHeight="1" x14ac:dyDescent="0.25">
      <c r="AH1555" s="28">
        <v>27</v>
      </c>
      <c r="AJ1555" s="101" t="str">
        <f t="shared" si="162"/>
        <v/>
      </c>
      <c r="AL1555" s="101" t="str">
        <f t="shared" si="164"/>
        <v/>
      </c>
      <c r="AM1555" s="28" t="str">
        <f>IF($AL1555="", "", IF(IFERROR(INDEX('Training &amp; Accreditation Items'!$F$11:$F$263, MATCH(IFERROR(INDEX($C$11:$C$263, MATCH($AH1555, $Z$11:$Z$263, 0)), ""), 'Training &amp; Accreditation Items'!$B$11:$B$263, 0)), "")="", "None", IFERROR(INDEX('Training &amp; Accreditation Items'!$F$11:$F$263, MATCH(IFERROR(INDEX($C$11:$C$263, MATCH($AH1555, $Z$11:$Z$263, 0)), ""), 'Training &amp; Accreditation Items'!$B$11:$B$263, 0)), "")))</f>
        <v/>
      </c>
      <c r="AO1555" s="28" t="str">
        <f t="shared" si="165"/>
        <v/>
      </c>
      <c r="AQ1555" s="106" t="str">
        <f t="shared" si="163"/>
        <v/>
      </c>
      <c r="AR1555" s="109" t="str">
        <f t="shared" si="166"/>
        <v/>
      </c>
      <c r="AT1555" s="134"/>
      <c r="AU1555" s="135"/>
      <c r="AV1555" s="135"/>
      <c r="AW1555" s="115"/>
    </row>
    <row r="1556" spans="34:49" ht="15" hidden="1" customHeight="1" x14ac:dyDescent="0.25">
      <c r="AH1556" s="28">
        <v>28</v>
      </c>
      <c r="AJ1556" s="101" t="str">
        <f t="shared" si="162"/>
        <v/>
      </c>
      <c r="AL1556" s="101" t="str">
        <f t="shared" si="164"/>
        <v/>
      </c>
      <c r="AM1556" s="28" t="str">
        <f>IF($AL1556="", "", IF(IFERROR(INDEX('Training &amp; Accreditation Items'!$F$11:$F$263, MATCH(IFERROR(INDEX($C$11:$C$263, MATCH($AH1556, $Z$11:$Z$263, 0)), ""), 'Training &amp; Accreditation Items'!$B$11:$B$263, 0)), "")="", "None", IFERROR(INDEX('Training &amp; Accreditation Items'!$F$11:$F$263, MATCH(IFERROR(INDEX($C$11:$C$263, MATCH($AH1556, $Z$11:$Z$263, 0)), ""), 'Training &amp; Accreditation Items'!$B$11:$B$263, 0)), "")))</f>
        <v/>
      </c>
      <c r="AO1556" s="28" t="str">
        <f t="shared" si="165"/>
        <v/>
      </c>
      <c r="AQ1556" s="106" t="str">
        <f t="shared" si="163"/>
        <v/>
      </c>
      <c r="AR1556" s="109" t="str">
        <f t="shared" si="166"/>
        <v/>
      </c>
      <c r="AT1556" s="134"/>
      <c r="AU1556" s="135"/>
      <c r="AV1556" s="135"/>
      <c r="AW1556" s="115"/>
    </row>
    <row r="1557" spans="34:49" ht="15" hidden="1" customHeight="1" x14ac:dyDescent="0.25">
      <c r="AH1557" s="28">
        <v>29</v>
      </c>
      <c r="AJ1557" s="101" t="str">
        <f t="shared" si="162"/>
        <v/>
      </c>
      <c r="AL1557" s="101" t="str">
        <f t="shared" si="164"/>
        <v/>
      </c>
      <c r="AM1557" s="28" t="str">
        <f>IF($AL1557="", "", IF(IFERROR(INDEX('Training &amp; Accreditation Items'!$F$11:$F$263, MATCH(IFERROR(INDEX($C$11:$C$263, MATCH($AH1557, $Z$11:$Z$263, 0)), ""), 'Training &amp; Accreditation Items'!$B$11:$B$263, 0)), "")="", "None", IFERROR(INDEX('Training &amp; Accreditation Items'!$F$11:$F$263, MATCH(IFERROR(INDEX($C$11:$C$263, MATCH($AH1557, $Z$11:$Z$263, 0)), ""), 'Training &amp; Accreditation Items'!$B$11:$B$263, 0)), "")))</f>
        <v/>
      </c>
      <c r="AO1557" s="28" t="str">
        <f t="shared" si="165"/>
        <v/>
      </c>
      <c r="AQ1557" s="106" t="str">
        <f t="shared" si="163"/>
        <v/>
      </c>
      <c r="AR1557" s="109" t="str">
        <f t="shared" si="166"/>
        <v/>
      </c>
      <c r="AT1557" s="134"/>
      <c r="AU1557" s="135"/>
      <c r="AV1557" s="135"/>
      <c r="AW1557" s="115"/>
    </row>
    <row r="1558" spans="34:49" ht="15" hidden="1" customHeight="1" x14ac:dyDescent="0.25">
      <c r="AH1558" s="28">
        <v>30</v>
      </c>
      <c r="AJ1558" s="101" t="str">
        <f t="shared" si="162"/>
        <v/>
      </c>
      <c r="AL1558" s="101" t="str">
        <f t="shared" si="164"/>
        <v/>
      </c>
      <c r="AM1558" s="28" t="str">
        <f>IF($AL1558="", "", IF(IFERROR(INDEX('Training &amp; Accreditation Items'!$F$11:$F$263, MATCH(IFERROR(INDEX($C$11:$C$263, MATCH($AH1558, $Z$11:$Z$263, 0)), ""), 'Training &amp; Accreditation Items'!$B$11:$B$263, 0)), "")="", "None", IFERROR(INDEX('Training &amp; Accreditation Items'!$F$11:$F$263, MATCH(IFERROR(INDEX($C$11:$C$263, MATCH($AH1558, $Z$11:$Z$263, 0)), ""), 'Training &amp; Accreditation Items'!$B$11:$B$263, 0)), "")))</f>
        <v/>
      </c>
      <c r="AO1558" s="28" t="str">
        <f t="shared" si="165"/>
        <v/>
      </c>
      <c r="AQ1558" s="106" t="str">
        <f t="shared" si="163"/>
        <v/>
      </c>
      <c r="AR1558" s="109" t="str">
        <f t="shared" si="166"/>
        <v/>
      </c>
      <c r="AT1558" s="134"/>
      <c r="AU1558" s="135"/>
      <c r="AV1558" s="135"/>
      <c r="AW1558" s="115"/>
    </row>
    <row r="1559" spans="34:49" ht="15" hidden="1" customHeight="1" x14ac:dyDescent="0.25">
      <c r="AH1559" s="28">
        <v>31</v>
      </c>
      <c r="AJ1559" s="101" t="str">
        <f t="shared" si="162"/>
        <v/>
      </c>
      <c r="AL1559" s="101" t="str">
        <f t="shared" si="164"/>
        <v/>
      </c>
      <c r="AM1559" s="28" t="str">
        <f>IF($AL1559="", "", IF(IFERROR(INDEX('Training &amp; Accreditation Items'!$F$11:$F$263, MATCH(IFERROR(INDEX($C$11:$C$263, MATCH($AH1559, $Z$11:$Z$263, 0)), ""), 'Training &amp; Accreditation Items'!$B$11:$B$263, 0)), "")="", "None", IFERROR(INDEX('Training &amp; Accreditation Items'!$F$11:$F$263, MATCH(IFERROR(INDEX($C$11:$C$263, MATCH($AH1559, $Z$11:$Z$263, 0)), ""), 'Training &amp; Accreditation Items'!$B$11:$B$263, 0)), "")))</f>
        <v/>
      </c>
      <c r="AO1559" s="28" t="str">
        <f t="shared" si="165"/>
        <v/>
      </c>
      <c r="AQ1559" s="106" t="str">
        <f t="shared" si="163"/>
        <v/>
      </c>
      <c r="AR1559" s="109" t="str">
        <f t="shared" si="166"/>
        <v/>
      </c>
      <c r="AT1559" s="134"/>
      <c r="AU1559" s="135"/>
      <c r="AV1559" s="135"/>
      <c r="AW1559" s="115"/>
    </row>
    <row r="1560" spans="34:49" ht="15" hidden="1" customHeight="1" x14ac:dyDescent="0.25">
      <c r="AH1560" s="28">
        <v>32</v>
      </c>
      <c r="AJ1560" s="101" t="str">
        <f t="shared" si="162"/>
        <v/>
      </c>
      <c r="AL1560" s="101" t="str">
        <f t="shared" si="164"/>
        <v/>
      </c>
      <c r="AM1560" s="28" t="str">
        <f>IF($AL1560="", "", IF(IFERROR(INDEX('Training &amp; Accreditation Items'!$F$11:$F$263, MATCH(IFERROR(INDEX($C$11:$C$263, MATCH($AH1560, $Z$11:$Z$263, 0)), ""), 'Training &amp; Accreditation Items'!$B$11:$B$263, 0)), "")="", "None", IFERROR(INDEX('Training &amp; Accreditation Items'!$F$11:$F$263, MATCH(IFERROR(INDEX($C$11:$C$263, MATCH($AH1560, $Z$11:$Z$263, 0)), ""), 'Training &amp; Accreditation Items'!$B$11:$B$263, 0)), "")))</f>
        <v/>
      </c>
      <c r="AO1560" s="28" t="str">
        <f t="shared" si="165"/>
        <v/>
      </c>
      <c r="AQ1560" s="106" t="str">
        <f t="shared" si="163"/>
        <v/>
      </c>
      <c r="AR1560" s="109" t="str">
        <f t="shared" si="166"/>
        <v/>
      </c>
      <c r="AT1560" s="134"/>
      <c r="AU1560" s="135"/>
      <c r="AV1560" s="135"/>
      <c r="AW1560" s="115"/>
    </row>
    <row r="1561" spans="34:49" ht="15" hidden="1" customHeight="1" x14ac:dyDescent="0.25">
      <c r="AH1561" s="28">
        <v>33</v>
      </c>
      <c r="AJ1561" s="101" t="str">
        <f t="shared" si="162"/>
        <v/>
      </c>
      <c r="AL1561" s="101" t="str">
        <f t="shared" si="164"/>
        <v/>
      </c>
      <c r="AM1561" s="28" t="str">
        <f>IF($AL1561="", "", IF(IFERROR(INDEX('Training &amp; Accreditation Items'!$F$11:$F$263, MATCH(IFERROR(INDEX($C$11:$C$263, MATCH($AH1561, $Z$11:$Z$263, 0)), ""), 'Training &amp; Accreditation Items'!$B$11:$B$263, 0)), "")="", "None", IFERROR(INDEX('Training &amp; Accreditation Items'!$F$11:$F$263, MATCH(IFERROR(INDEX($C$11:$C$263, MATCH($AH1561, $Z$11:$Z$263, 0)), ""), 'Training &amp; Accreditation Items'!$B$11:$B$263, 0)), "")))</f>
        <v/>
      </c>
      <c r="AO1561" s="28" t="str">
        <f t="shared" si="165"/>
        <v/>
      </c>
      <c r="AQ1561" s="106" t="str">
        <f t="shared" si="163"/>
        <v/>
      </c>
      <c r="AR1561" s="109" t="str">
        <f t="shared" si="166"/>
        <v/>
      </c>
      <c r="AT1561" s="134"/>
      <c r="AU1561" s="135"/>
      <c r="AV1561" s="135"/>
      <c r="AW1561" s="115"/>
    </row>
    <row r="1562" spans="34:49" ht="15" hidden="1" customHeight="1" x14ac:dyDescent="0.25">
      <c r="AH1562" s="28">
        <v>34</v>
      </c>
      <c r="AJ1562" s="101" t="str">
        <f t="shared" si="162"/>
        <v/>
      </c>
      <c r="AL1562" s="101" t="str">
        <f t="shared" si="164"/>
        <v/>
      </c>
      <c r="AM1562" s="28" t="str">
        <f>IF($AL1562="", "", IF(IFERROR(INDEX('Training &amp; Accreditation Items'!$F$11:$F$263, MATCH(IFERROR(INDEX($C$11:$C$263, MATCH($AH1562, $Z$11:$Z$263, 0)), ""), 'Training &amp; Accreditation Items'!$B$11:$B$263, 0)), "")="", "None", IFERROR(INDEX('Training &amp; Accreditation Items'!$F$11:$F$263, MATCH(IFERROR(INDEX($C$11:$C$263, MATCH($AH1562, $Z$11:$Z$263, 0)), ""), 'Training &amp; Accreditation Items'!$B$11:$B$263, 0)), "")))</f>
        <v/>
      </c>
      <c r="AO1562" s="28" t="str">
        <f t="shared" si="165"/>
        <v/>
      </c>
      <c r="AQ1562" s="106" t="str">
        <f t="shared" si="163"/>
        <v/>
      </c>
      <c r="AR1562" s="109" t="str">
        <f t="shared" si="166"/>
        <v/>
      </c>
      <c r="AT1562" s="134"/>
      <c r="AU1562" s="135"/>
      <c r="AV1562" s="135"/>
      <c r="AW1562" s="115"/>
    </row>
    <row r="1563" spans="34:49" ht="15" hidden="1" customHeight="1" x14ac:dyDescent="0.25">
      <c r="AH1563" s="28">
        <v>35</v>
      </c>
      <c r="AJ1563" s="101" t="str">
        <f t="shared" si="162"/>
        <v/>
      </c>
      <c r="AL1563" s="101" t="str">
        <f t="shared" si="164"/>
        <v/>
      </c>
      <c r="AM1563" s="28" t="str">
        <f>IF($AL1563="", "", IF(IFERROR(INDEX('Training &amp; Accreditation Items'!$F$11:$F$263, MATCH(IFERROR(INDEX($C$11:$C$263, MATCH($AH1563, $Z$11:$Z$263, 0)), ""), 'Training &amp; Accreditation Items'!$B$11:$B$263, 0)), "")="", "None", IFERROR(INDEX('Training &amp; Accreditation Items'!$F$11:$F$263, MATCH(IFERROR(INDEX($C$11:$C$263, MATCH($AH1563, $Z$11:$Z$263, 0)), ""), 'Training &amp; Accreditation Items'!$B$11:$B$263, 0)), "")))</f>
        <v/>
      </c>
      <c r="AO1563" s="28" t="str">
        <f t="shared" si="165"/>
        <v/>
      </c>
      <c r="AQ1563" s="106" t="str">
        <f t="shared" si="163"/>
        <v/>
      </c>
      <c r="AR1563" s="109" t="str">
        <f t="shared" si="166"/>
        <v/>
      </c>
      <c r="AT1563" s="134"/>
      <c r="AU1563" s="135"/>
      <c r="AV1563" s="135"/>
      <c r="AW1563" s="115"/>
    </row>
    <row r="1564" spans="34:49" ht="15" hidden="1" customHeight="1" x14ac:dyDescent="0.25">
      <c r="AH1564" s="28">
        <v>36</v>
      </c>
      <c r="AJ1564" s="101" t="str">
        <f t="shared" si="162"/>
        <v/>
      </c>
      <c r="AL1564" s="101" t="str">
        <f t="shared" si="164"/>
        <v/>
      </c>
      <c r="AM1564" s="28" t="str">
        <f>IF($AL1564="", "", IF(IFERROR(INDEX('Training &amp; Accreditation Items'!$F$11:$F$263, MATCH(IFERROR(INDEX($C$11:$C$263, MATCH($AH1564, $Z$11:$Z$263, 0)), ""), 'Training &amp; Accreditation Items'!$B$11:$B$263, 0)), "")="", "None", IFERROR(INDEX('Training &amp; Accreditation Items'!$F$11:$F$263, MATCH(IFERROR(INDEX($C$11:$C$263, MATCH($AH1564, $Z$11:$Z$263, 0)), ""), 'Training &amp; Accreditation Items'!$B$11:$B$263, 0)), "")))</f>
        <v/>
      </c>
      <c r="AO1564" s="28" t="str">
        <f t="shared" si="165"/>
        <v/>
      </c>
      <c r="AQ1564" s="106" t="str">
        <f t="shared" si="163"/>
        <v/>
      </c>
      <c r="AR1564" s="109" t="str">
        <f t="shared" si="166"/>
        <v/>
      </c>
      <c r="AT1564" s="134"/>
      <c r="AU1564" s="135"/>
      <c r="AV1564" s="135"/>
      <c r="AW1564" s="115"/>
    </row>
    <row r="1565" spans="34:49" ht="15" hidden="1" customHeight="1" x14ac:dyDescent="0.25">
      <c r="AH1565" s="28">
        <v>37</v>
      </c>
      <c r="AJ1565" s="101" t="str">
        <f t="shared" si="162"/>
        <v/>
      </c>
      <c r="AL1565" s="101" t="str">
        <f t="shared" si="164"/>
        <v/>
      </c>
      <c r="AM1565" s="28" t="str">
        <f>IF($AL1565="", "", IF(IFERROR(INDEX('Training &amp; Accreditation Items'!$F$11:$F$263, MATCH(IFERROR(INDEX($C$11:$C$263, MATCH($AH1565, $Z$11:$Z$263, 0)), ""), 'Training &amp; Accreditation Items'!$B$11:$B$263, 0)), "")="", "None", IFERROR(INDEX('Training &amp; Accreditation Items'!$F$11:$F$263, MATCH(IFERROR(INDEX($C$11:$C$263, MATCH($AH1565, $Z$11:$Z$263, 0)), ""), 'Training &amp; Accreditation Items'!$B$11:$B$263, 0)), "")))</f>
        <v/>
      </c>
      <c r="AO1565" s="28" t="str">
        <f t="shared" si="165"/>
        <v/>
      </c>
      <c r="AQ1565" s="106" t="str">
        <f t="shared" si="163"/>
        <v/>
      </c>
      <c r="AR1565" s="109" t="str">
        <f t="shared" si="166"/>
        <v/>
      </c>
      <c r="AT1565" s="134"/>
      <c r="AU1565" s="135"/>
      <c r="AV1565" s="135"/>
      <c r="AW1565" s="115"/>
    </row>
    <row r="1566" spans="34:49" ht="15" hidden="1" customHeight="1" x14ac:dyDescent="0.25">
      <c r="AH1566" s="28">
        <v>38</v>
      </c>
      <c r="AJ1566" s="101" t="str">
        <f t="shared" si="162"/>
        <v/>
      </c>
      <c r="AL1566" s="101" t="str">
        <f t="shared" si="164"/>
        <v/>
      </c>
      <c r="AM1566" s="28" t="str">
        <f>IF($AL1566="", "", IF(IFERROR(INDEX('Training &amp; Accreditation Items'!$F$11:$F$263, MATCH(IFERROR(INDEX($C$11:$C$263, MATCH($AH1566, $Z$11:$Z$263, 0)), ""), 'Training &amp; Accreditation Items'!$B$11:$B$263, 0)), "")="", "None", IFERROR(INDEX('Training &amp; Accreditation Items'!$F$11:$F$263, MATCH(IFERROR(INDEX($C$11:$C$263, MATCH($AH1566, $Z$11:$Z$263, 0)), ""), 'Training &amp; Accreditation Items'!$B$11:$B$263, 0)), "")))</f>
        <v/>
      </c>
      <c r="AO1566" s="28" t="str">
        <f t="shared" si="165"/>
        <v/>
      </c>
      <c r="AQ1566" s="106" t="str">
        <f t="shared" si="163"/>
        <v/>
      </c>
      <c r="AR1566" s="109" t="str">
        <f t="shared" si="166"/>
        <v/>
      </c>
      <c r="AT1566" s="134"/>
      <c r="AU1566" s="135"/>
      <c r="AV1566" s="135"/>
      <c r="AW1566" s="115"/>
    </row>
    <row r="1567" spans="34:49" ht="15" hidden="1" customHeight="1" x14ac:dyDescent="0.25">
      <c r="AH1567" s="28">
        <v>39</v>
      </c>
      <c r="AJ1567" s="101" t="str">
        <f t="shared" si="162"/>
        <v/>
      </c>
      <c r="AL1567" s="101" t="str">
        <f t="shared" si="164"/>
        <v/>
      </c>
      <c r="AM1567" s="28" t="str">
        <f>IF($AL1567="", "", IF(IFERROR(INDEX('Training &amp; Accreditation Items'!$F$11:$F$263, MATCH(IFERROR(INDEX($C$11:$C$263, MATCH($AH1567, $Z$11:$Z$263, 0)), ""), 'Training &amp; Accreditation Items'!$B$11:$B$263, 0)), "")="", "None", IFERROR(INDEX('Training &amp; Accreditation Items'!$F$11:$F$263, MATCH(IFERROR(INDEX($C$11:$C$263, MATCH($AH1567, $Z$11:$Z$263, 0)), ""), 'Training &amp; Accreditation Items'!$B$11:$B$263, 0)), "")))</f>
        <v/>
      </c>
      <c r="AO1567" s="28" t="str">
        <f t="shared" si="165"/>
        <v/>
      </c>
      <c r="AQ1567" s="106" t="str">
        <f t="shared" si="163"/>
        <v/>
      </c>
      <c r="AR1567" s="109" t="str">
        <f t="shared" si="166"/>
        <v/>
      </c>
      <c r="AT1567" s="134"/>
      <c r="AU1567" s="135"/>
      <c r="AV1567" s="135"/>
      <c r="AW1567" s="115"/>
    </row>
    <row r="1568" spans="34:49" ht="15" hidden="1" customHeight="1" x14ac:dyDescent="0.25">
      <c r="AH1568" s="28">
        <v>40</v>
      </c>
      <c r="AJ1568" s="101" t="str">
        <f t="shared" si="162"/>
        <v/>
      </c>
      <c r="AL1568" s="101" t="str">
        <f t="shared" si="164"/>
        <v/>
      </c>
      <c r="AM1568" s="28" t="str">
        <f>IF($AL1568="", "", IF(IFERROR(INDEX('Training &amp; Accreditation Items'!$F$11:$F$263, MATCH(IFERROR(INDEX($C$11:$C$263, MATCH($AH1568, $Z$11:$Z$263, 0)), ""), 'Training &amp; Accreditation Items'!$B$11:$B$263, 0)), "")="", "None", IFERROR(INDEX('Training &amp; Accreditation Items'!$F$11:$F$263, MATCH(IFERROR(INDEX($C$11:$C$263, MATCH($AH1568, $Z$11:$Z$263, 0)), ""), 'Training &amp; Accreditation Items'!$B$11:$B$263, 0)), "")))</f>
        <v/>
      </c>
      <c r="AO1568" s="28" t="str">
        <f t="shared" si="165"/>
        <v/>
      </c>
      <c r="AQ1568" s="106" t="str">
        <f t="shared" si="163"/>
        <v/>
      </c>
      <c r="AR1568" s="109" t="str">
        <f t="shared" si="166"/>
        <v/>
      </c>
      <c r="AT1568" s="134"/>
      <c r="AU1568" s="135"/>
      <c r="AV1568" s="135"/>
      <c r="AW1568" s="115"/>
    </row>
    <row r="1569" spans="34:49" ht="15" hidden="1" customHeight="1" x14ac:dyDescent="0.25">
      <c r="AH1569" s="28">
        <v>41</v>
      </c>
      <c r="AJ1569" s="101" t="str">
        <f t="shared" si="162"/>
        <v/>
      </c>
      <c r="AL1569" s="101" t="str">
        <f t="shared" si="164"/>
        <v/>
      </c>
      <c r="AM1569" s="28" t="str">
        <f>IF($AL1569="", "", IF(IFERROR(INDEX('Training &amp; Accreditation Items'!$F$11:$F$263, MATCH(IFERROR(INDEX($C$11:$C$263, MATCH($AH1569, $Z$11:$Z$263, 0)), ""), 'Training &amp; Accreditation Items'!$B$11:$B$263, 0)), "")="", "None", IFERROR(INDEX('Training &amp; Accreditation Items'!$F$11:$F$263, MATCH(IFERROR(INDEX($C$11:$C$263, MATCH($AH1569, $Z$11:$Z$263, 0)), ""), 'Training &amp; Accreditation Items'!$B$11:$B$263, 0)), "")))</f>
        <v/>
      </c>
      <c r="AO1569" s="28" t="str">
        <f t="shared" si="165"/>
        <v/>
      </c>
      <c r="AQ1569" s="106" t="str">
        <f t="shared" si="163"/>
        <v/>
      </c>
      <c r="AR1569" s="109" t="str">
        <f t="shared" si="166"/>
        <v/>
      </c>
      <c r="AT1569" s="134"/>
      <c r="AU1569" s="135"/>
      <c r="AV1569" s="135"/>
      <c r="AW1569" s="115"/>
    </row>
    <row r="1570" spans="34:49" ht="15" hidden="1" customHeight="1" x14ac:dyDescent="0.25">
      <c r="AH1570" s="28">
        <v>42</v>
      </c>
      <c r="AJ1570" s="101" t="str">
        <f t="shared" si="162"/>
        <v/>
      </c>
      <c r="AL1570" s="101" t="str">
        <f t="shared" si="164"/>
        <v/>
      </c>
      <c r="AM1570" s="28" t="str">
        <f>IF($AL1570="", "", IF(IFERROR(INDEX('Training &amp; Accreditation Items'!$F$11:$F$263, MATCH(IFERROR(INDEX($C$11:$C$263, MATCH($AH1570, $Z$11:$Z$263, 0)), ""), 'Training &amp; Accreditation Items'!$B$11:$B$263, 0)), "")="", "None", IFERROR(INDEX('Training &amp; Accreditation Items'!$F$11:$F$263, MATCH(IFERROR(INDEX($C$11:$C$263, MATCH($AH1570, $Z$11:$Z$263, 0)), ""), 'Training &amp; Accreditation Items'!$B$11:$B$263, 0)), "")))</f>
        <v/>
      </c>
      <c r="AO1570" s="28" t="str">
        <f t="shared" si="165"/>
        <v/>
      </c>
      <c r="AQ1570" s="106" t="str">
        <f t="shared" si="163"/>
        <v/>
      </c>
      <c r="AR1570" s="109" t="str">
        <f t="shared" si="166"/>
        <v/>
      </c>
      <c r="AT1570" s="134"/>
      <c r="AU1570" s="135"/>
      <c r="AV1570" s="135"/>
      <c r="AW1570" s="115"/>
    </row>
    <row r="1571" spans="34:49" ht="15" hidden="1" customHeight="1" x14ac:dyDescent="0.25">
      <c r="AH1571" s="28">
        <v>43</v>
      </c>
      <c r="AJ1571" s="101" t="str">
        <f t="shared" si="162"/>
        <v/>
      </c>
      <c r="AL1571" s="101" t="str">
        <f t="shared" si="164"/>
        <v/>
      </c>
      <c r="AM1571" s="28" t="str">
        <f>IF($AL1571="", "", IF(IFERROR(INDEX('Training &amp; Accreditation Items'!$F$11:$F$263, MATCH(IFERROR(INDEX($C$11:$C$263, MATCH($AH1571, $Z$11:$Z$263, 0)), ""), 'Training &amp; Accreditation Items'!$B$11:$B$263, 0)), "")="", "None", IFERROR(INDEX('Training &amp; Accreditation Items'!$F$11:$F$263, MATCH(IFERROR(INDEX($C$11:$C$263, MATCH($AH1571, $Z$11:$Z$263, 0)), ""), 'Training &amp; Accreditation Items'!$B$11:$B$263, 0)), "")))</f>
        <v/>
      </c>
      <c r="AO1571" s="28" t="str">
        <f t="shared" si="165"/>
        <v/>
      </c>
      <c r="AQ1571" s="106" t="str">
        <f t="shared" si="163"/>
        <v/>
      </c>
      <c r="AR1571" s="109" t="str">
        <f t="shared" si="166"/>
        <v/>
      </c>
      <c r="AT1571" s="134"/>
      <c r="AU1571" s="135"/>
      <c r="AV1571" s="135"/>
      <c r="AW1571" s="115"/>
    </row>
    <row r="1572" spans="34:49" ht="15" hidden="1" customHeight="1" x14ac:dyDescent="0.25">
      <c r="AH1572" s="28">
        <v>44</v>
      </c>
      <c r="AJ1572" s="101" t="str">
        <f t="shared" si="162"/>
        <v/>
      </c>
      <c r="AL1572" s="101" t="str">
        <f t="shared" si="164"/>
        <v/>
      </c>
      <c r="AM1572" s="28" t="str">
        <f>IF($AL1572="", "", IF(IFERROR(INDEX('Training &amp; Accreditation Items'!$F$11:$F$263, MATCH(IFERROR(INDEX($C$11:$C$263, MATCH($AH1572, $Z$11:$Z$263, 0)), ""), 'Training &amp; Accreditation Items'!$B$11:$B$263, 0)), "")="", "None", IFERROR(INDEX('Training &amp; Accreditation Items'!$F$11:$F$263, MATCH(IFERROR(INDEX($C$11:$C$263, MATCH($AH1572, $Z$11:$Z$263, 0)), ""), 'Training &amp; Accreditation Items'!$B$11:$B$263, 0)), "")))</f>
        <v/>
      </c>
      <c r="AO1572" s="28" t="str">
        <f t="shared" si="165"/>
        <v/>
      </c>
      <c r="AQ1572" s="106" t="str">
        <f t="shared" si="163"/>
        <v/>
      </c>
      <c r="AR1572" s="109" t="str">
        <f t="shared" si="166"/>
        <v/>
      </c>
      <c r="AT1572" s="134"/>
      <c r="AU1572" s="135"/>
      <c r="AV1572" s="135"/>
      <c r="AW1572" s="115"/>
    </row>
    <row r="1573" spans="34:49" ht="15" hidden="1" customHeight="1" x14ac:dyDescent="0.25">
      <c r="AH1573" s="28">
        <v>45</v>
      </c>
      <c r="AJ1573" s="101" t="str">
        <f t="shared" si="162"/>
        <v/>
      </c>
      <c r="AL1573" s="101" t="str">
        <f t="shared" si="164"/>
        <v/>
      </c>
      <c r="AM1573" s="28" t="str">
        <f>IF($AL1573="", "", IF(IFERROR(INDEX('Training &amp; Accreditation Items'!$F$11:$F$263, MATCH(IFERROR(INDEX($C$11:$C$263, MATCH($AH1573, $Z$11:$Z$263, 0)), ""), 'Training &amp; Accreditation Items'!$B$11:$B$263, 0)), "")="", "None", IFERROR(INDEX('Training &amp; Accreditation Items'!$F$11:$F$263, MATCH(IFERROR(INDEX($C$11:$C$263, MATCH($AH1573, $Z$11:$Z$263, 0)), ""), 'Training &amp; Accreditation Items'!$B$11:$B$263, 0)), "")))</f>
        <v/>
      </c>
      <c r="AO1573" s="28" t="str">
        <f t="shared" si="165"/>
        <v/>
      </c>
      <c r="AQ1573" s="106" t="str">
        <f t="shared" si="163"/>
        <v/>
      </c>
      <c r="AR1573" s="109" t="str">
        <f t="shared" si="166"/>
        <v/>
      </c>
      <c r="AT1573" s="134"/>
      <c r="AU1573" s="135"/>
      <c r="AV1573" s="135"/>
      <c r="AW1573" s="115"/>
    </row>
    <row r="1574" spans="34:49" ht="15" hidden="1" customHeight="1" x14ac:dyDescent="0.25">
      <c r="AH1574" s="28">
        <v>46</v>
      </c>
      <c r="AJ1574" s="101" t="str">
        <f t="shared" si="162"/>
        <v/>
      </c>
      <c r="AL1574" s="101" t="str">
        <f t="shared" si="164"/>
        <v/>
      </c>
      <c r="AM1574" s="28" t="str">
        <f>IF($AL1574="", "", IF(IFERROR(INDEX('Training &amp; Accreditation Items'!$F$11:$F$263, MATCH(IFERROR(INDEX($C$11:$C$263, MATCH($AH1574, $Z$11:$Z$263, 0)), ""), 'Training &amp; Accreditation Items'!$B$11:$B$263, 0)), "")="", "None", IFERROR(INDEX('Training &amp; Accreditation Items'!$F$11:$F$263, MATCH(IFERROR(INDEX($C$11:$C$263, MATCH($AH1574, $Z$11:$Z$263, 0)), ""), 'Training &amp; Accreditation Items'!$B$11:$B$263, 0)), "")))</f>
        <v/>
      </c>
      <c r="AO1574" s="28" t="str">
        <f t="shared" si="165"/>
        <v/>
      </c>
      <c r="AQ1574" s="106" t="str">
        <f t="shared" si="163"/>
        <v/>
      </c>
      <c r="AR1574" s="109" t="str">
        <f t="shared" si="166"/>
        <v/>
      </c>
      <c r="AT1574" s="134"/>
      <c r="AU1574" s="135"/>
      <c r="AV1574" s="135"/>
      <c r="AW1574" s="115"/>
    </row>
    <row r="1575" spans="34:49" ht="15" hidden="1" customHeight="1" x14ac:dyDescent="0.25">
      <c r="AH1575" s="28">
        <v>47</v>
      </c>
      <c r="AJ1575" s="101" t="str">
        <f t="shared" si="162"/>
        <v/>
      </c>
      <c r="AL1575" s="101" t="str">
        <f t="shared" si="164"/>
        <v/>
      </c>
      <c r="AM1575" s="28" t="str">
        <f>IF($AL1575="", "", IF(IFERROR(INDEX('Training &amp; Accreditation Items'!$F$11:$F$263, MATCH(IFERROR(INDEX($C$11:$C$263, MATCH($AH1575, $Z$11:$Z$263, 0)), ""), 'Training &amp; Accreditation Items'!$B$11:$B$263, 0)), "")="", "None", IFERROR(INDEX('Training &amp; Accreditation Items'!$F$11:$F$263, MATCH(IFERROR(INDEX($C$11:$C$263, MATCH($AH1575, $Z$11:$Z$263, 0)), ""), 'Training &amp; Accreditation Items'!$B$11:$B$263, 0)), "")))</f>
        <v/>
      </c>
      <c r="AO1575" s="28" t="str">
        <f t="shared" si="165"/>
        <v/>
      </c>
      <c r="AQ1575" s="106" t="str">
        <f t="shared" si="163"/>
        <v/>
      </c>
      <c r="AR1575" s="109" t="str">
        <f t="shared" si="166"/>
        <v/>
      </c>
      <c r="AT1575" s="134"/>
      <c r="AU1575" s="135"/>
      <c r="AV1575" s="135"/>
      <c r="AW1575" s="115"/>
    </row>
    <row r="1576" spans="34:49" ht="15" hidden="1" customHeight="1" x14ac:dyDescent="0.25">
      <c r="AH1576" s="28">
        <v>48</v>
      </c>
      <c r="AJ1576" s="101" t="str">
        <f t="shared" si="162"/>
        <v/>
      </c>
      <c r="AL1576" s="101" t="str">
        <f t="shared" si="164"/>
        <v/>
      </c>
      <c r="AM1576" s="28" t="str">
        <f>IF($AL1576="", "", IF(IFERROR(INDEX('Training &amp; Accreditation Items'!$F$11:$F$263, MATCH(IFERROR(INDEX($C$11:$C$263, MATCH($AH1576, $Z$11:$Z$263, 0)), ""), 'Training &amp; Accreditation Items'!$B$11:$B$263, 0)), "")="", "None", IFERROR(INDEX('Training &amp; Accreditation Items'!$F$11:$F$263, MATCH(IFERROR(INDEX($C$11:$C$263, MATCH($AH1576, $Z$11:$Z$263, 0)), ""), 'Training &amp; Accreditation Items'!$B$11:$B$263, 0)), "")))</f>
        <v/>
      </c>
      <c r="AO1576" s="28" t="str">
        <f t="shared" si="165"/>
        <v/>
      </c>
      <c r="AQ1576" s="106" t="str">
        <f t="shared" si="163"/>
        <v/>
      </c>
      <c r="AR1576" s="109" t="str">
        <f t="shared" si="166"/>
        <v/>
      </c>
      <c r="AT1576" s="134"/>
      <c r="AU1576" s="135"/>
      <c r="AV1576" s="135"/>
      <c r="AW1576" s="115"/>
    </row>
    <row r="1577" spans="34:49" ht="15" hidden="1" customHeight="1" x14ac:dyDescent="0.25">
      <c r="AH1577" s="28">
        <v>49</v>
      </c>
      <c r="AJ1577" s="101" t="str">
        <f t="shared" si="162"/>
        <v/>
      </c>
      <c r="AL1577" s="101" t="str">
        <f t="shared" si="164"/>
        <v/>
      </c>
      <c r="AM1577" s="28" t="str">
        <f>IF($AL1577="", "", IF(IFERROR(INDEX('Training &amp; Accreditation Items'!$F$11:$F$263, MATCH(IFERROR(INDEX($C$11:$C$263, MATCH($AH1577, $Z$11:$Z$263, 0)), ""), 'Training &amp; Accreditation Items'!$B$11:$B$263, 0)), "")="", "None", IFERROR(INDEX('Training &amp; Accreditation Items'!$F$11:$F$263, MATCH(IFERROR(INDEX($C$11:$C$263, MATCH($AH1577, $Z$11:$Z$263, 0)), ""), 'Training &amp; Accreditation Items'!$B$11:$B$263, 0)), "")))</f>
        <v/>
      </c>
      <c r="AO1577" s="28" t="str">
        <f t="shared" si="165"/>
        <v/>
      </c>
      <c r="AQ1577" s="106" t="str">
        <f t="shared" si="163"/>
        <v/>
      </c>
      <c r="AR1577" s="109" t="str">
        <f t="shared" si="166"/>
        <v/>
      </c>
      <c r="AT1577" s="134"/>
      <c r="AU1577" s="135"/>
      <c r="AV1577" s="135"/>
      <c r="AW1577" s="115"/>
    </row>
    <row r="1578" spans="34:49" ht="15" hidden="1" customHeight="1" x14ac:dyDescent="0.25">
      <c r="AH1578" s="28">
        <v>50</v>
      </c>
      <c r="AJ1578" s="101" t="str">
        <f t="shared" si="162"/>
        <v/>
      </c>
      <c r="AL1578" s="101" t="str">
        <f t="shared" si="164"/>
        <v/>
      </c>
      <c r="AM1578" s="28" t="str">
        <f>IF($AL1578="", "", IF(IFERROR(INDEX('Training &amp; Accreditation Items'!$F$11:$F$263, MATCH(IFERROR(INDEX($C$11:$C$263, MATCH($AH1578, $Z$11:$Z$263, 0)), ""), 'Training &amp; Accreditation Items'!$B$11:$B$263, 0)), "")="", "None", IFERROR(INDEX('Training &amp; Accreditation Items'!$F$11:$F$263, MATCH(IFERROR(INDEX($C$11:$C$263, MATCH($AH1578, $Z$11:$Z$263, 0)), ""), 'Training &amp; Accreditation Items'!$B$11:$B$263, 0)), "")))</f>
        <v/>
      </c>
      <c r="AO1578" s="28" t="str">
        <f t="shared" si="165"/>
        <v/>
      </c>
      <c r="AQ1578" s="106" t="str">
        <f t="shared" si="163"/>
        <v/>
      </c>
      <c r="AR1578" s="109" t="str">
        <f t="shared" si="166"/>
        <v/>
      </c>
      <c r="AT1578" s="134"/>
      <c r="AU1578" s="135"/>
      <c r="AV1578" s="135"/>
      <c r="AW1578" s="115"/>
    </row>
    <row r="1579" spans="34:49" ht="15" hidden="1" customHeight="1" x14ac:dyDescent="0.25">
      <c r="AH1579" s="28">
        <v>51</v>
      </c>
      <c r="AJ1579" s="101" t="str">
        <f t="shared" si="162"/>
        <v/>
      </c>
      <c r="AL1579" s="101" t="str">
        <f t="shared" si="164"/>
        <v/>
      </c>
      <c r="AM1579" s="28" t="str">
        <f>IF($AL1579="", "", IF(IFERROR(INDEX('Training &amp; Accreditation Items'!$F$11:$F$263, MATCH(IFERROR(INDEX($C$11:$C$263, MATCH($AH1579, $Z$11:$Z$263, 0)), ""), 'Training &amp; Accreditation Items'!$B$11:$B$263, 0)), "")="", "None", IFERROR(INDEX('Training &amp; Accreditation Items'!$F$11:$F$263, MATCH(IFERROR(INDEX($C$11:$C$263, MATCH($AH1579, $Z$11:$Z$263, 0)), ""), 'Training &amp; Accreditation Items'!$B$11:$B$263, 0)), "")))</f>
        <v/>
      </c>
      <c r="AO1579" s="28" t="str">
        <f t="shared" si="165"/>
        <v/>
      </c>
      <c r="AQ1579" s="106" t="str">
        <f t="shared" si="163"/>
        <v/>
      </c>
      <c r="AR1579" s="109" t="str">
        <f t="shared" si="166"/>
        <v/>
      </c>
      <c r="AT1579" s="134"/>
      <c r="AU1579" s="135"/>
      <c r="AV1579" s="135"/>
      <c r="AW1579" s="115"/>
    </row>
    <row r="1580" spans="34:49" ht="15" hidden="1" customHeight="1" x14ac:dyDescent="0.25">
      <c r="AH1580" s="28">
        <v>52</v>
      </c>
      <c r="AJ1580" s="101" t="str">
        <f t="shared" si="162"/>
        <v/>
      </c>
      <c r="AL1580" s="101" t="str">
        <f t="shared" si="164"/>
        <v/>
      </c>
      <c r="AM1580" s="28" t="str">
        <f>IF($AL1580="", "", IF(IFERROR(INDEX('Training &amp; Accreditation Items'!$F$11:$F$263, MATCH(IFERROR(INDEX($C$11:$C$263, MATCH($AH1580, $Z$11:$Z$263, 0)), ""), 'Training &amp; Accreditation Items'!$B$11:$B$263, 0)), "")="", "None", IFERROR(INDEX('Training &amp; Accreditation Items'!$F$11:$F$263, MATCH(IFERROR(INDEX($C$11:$C$263, MATCH($AH1580, $Z$11:$Z$263, 0)), ""), 'Training &amp; Accreditation Items'!$B$11:$B$263, 0)), "")))</f>
        <v/>
      </c>
      <c r="AO1580" s="28" t="str">
        <f t="shared" si="165"/>
        <v/>
      </c>
      <c r="AQ1580" s="106" t="str">
        <f t="shared" si="163"/>
        <v/>
      </c>
      <c r="AR1580" s="109" t="str">
        <f t="shared" si="166"/>
        <v/>
      </c>
      <c r="AT1580" s="134"/>
      <c r="AU1580" s="135"/>
      <c r="AV1580" s="135"/>
      <c r="AW1580" s="115"/>
    </row>
    <row r="1581" spans="34:49" ht="15" hidden="1" customHeight="1" x14ac:dyDescent="0.25">
      <c r="AH1581" s="28">
        <v>53</v>
      </c>
      <c r="AJ1581" s="101" t="str">
        <f t="shared" si="162"/>
        <v/>
      </c>
      <c r="AL1581" s="101" t="str">
        <f t="shared" si="164"/>
        <v/>
      </c>
      <c r="AM1581" s="28" t="str">
        <f>IF($AL1581="", "", IF(IFERROR(INDEX('Training &amp; Accreditation Items'!$F$11:$F$263, MATCH(IFERROR(INDEX($C$11:$C$263, MATCH($AH1581, $Z$11:$Z$263, 0)), ""), 'Training &amp; Accreditation Items'!$B$11:$B$263, 0)), "")="", "None", IFERROR(INDEX('Training &amp; Accreditation Items'!$F$11:$F$263, MATCH(IFERROR(INDEX($C$11:$C$263, MATCH($AH1581, $Z$11:$Z$263, 0)), ""), 'Training &amp; Accreditation Items'!$B$11:$B$263, 0)), "")))</f>
        <v/>
      </c>
      <c r="AO1581" s="28" t="str">
        <f t="shared" si="165"/>
        <v/>
      </c>
      <c r="AQ1581" s="106" t="str">
        <f t="shared" si="163"/>
        <v/>
      </c>
      <c r="AR1581" s="109" t="str">
        <f t="shared" si="166"/>
        <v/>
      </c>
      <c r="AT1581" s="134"/>
      <c r="AU1581" s="135"/>
      <c r="AV1581" s="135"/>
      <c r="AW1581" s="115"/>
    </row>
    <row r="1582" spans="34:49" ht="15" hidden="1" customHeight="1" x14ac:dyDescent="0.25">
      <c r="AH1582" s="28">
        <v>54</v>
      </c>
      <c r="AJ1582" s="101" t="str">
        <f t="shared" si="162"/>
        <v/>
      </c>
      <c r="AL1582" s="101" t="str">
        <f t="shared" si="164"/>
        <v/>
      </c>
      <c r="AM1582" s="28" t="str">
        <f>IF($AL1582="", "", IF(IFERROR(INDEX('Training &amp; Accreditation Items'!$F$11:$F$263, MATCH(IFERROR(INDEX($C$11:$C$263, MATCH($AH1582, $Z$11:$Z$263, 0)), ""), 'Training &amp; Accreditation Items'!$B$11:$B$263, 0)), "")="", "None", IFERROR(INDEX('Training &amp; Accreditation Items'!$F$11:$F$263, MATCH(IFERROR(INDEX($C$11:$C$263, MATCH($AH1582, $Z$11:$Z$263, 0)), ""), 'Training &amp; Accreditation Items'!$B$11:$B$263, 0)), "")))</f>
        <v/>
      </c>
      <c r="AO1582" s="28" t="str">
        <f t="shared" si="165"/>
        <v/>
      </c>
      <c r="AQ1582" s="106" t="str">
        <f t="shared" si="163"/>
        <v/>
      </c>
      <c r="AR1582" s="109" t="str">
        <f t="shared" si="166"/>
        <v/>
      </c>
      <c r="AT1582" s="134"/>
      <c r="AU1582" s="135"/>
      <c r="AV1582" s="135"/>
      <c r="AW1582" s="115"/>
    </row>
    <row r="1583" spans="34:49" ht="15" hidden="1" customHeight="1" x14ac:dyDescent="0.25">
      <c r="AH1583" s="28">
        <v>55</v>
      </c>
      <c r="AJ1583" s="101" t="str">
        <f t="shared" si="162"/>
        <v/>
      </c>
      <c r="AL1583" s="101" t="str">
        <f t="shared" si="164"/>
        <v/>
      </c>
      <c r="AM1583" s="28" t="str">
        <f>IF($AL1583="", "", IF(IFERROR(INDEX('Training &amp; Accreditation Items'!$F$11:$F$263, MATCH(IFERROR(INDEX($C$11:$C$263, MATCH($AH1583, $Z$11:$Z$263, 0)), ""), 'Training &amp; Accreditation Items'!$B$11:$B$263, 0)), "")="", "None", IFERROR(INDEX('Training &amp; Accreditation Items'!$F$11:$F$263, MATCH(IFERROR(INDEX($C$11:$C$263, MATCH($AH1583, $Z$11:$Z$263, 0)), ""), 'Training &amp; Accreditation Items'!$B$11:$B$263, 0)), "")))</f>
        <v/>
      </c>
      <c r="AO1583" s="28" t="str">
        <f t="shared" si="165"/>
        <v/>
      </c>
      <c r="AQ1583" s="106" t="str">
        <f t="shared" si="163"/>
        <v/>
      </c>
      <c r="AR1583" s="109" t="str">
        <f t="shared" si="166"/>
        <v/>
      </c>
      <c r="AT1583" s="134"/>
      <c r="AU1583" s="135"/>
      <c r="AV1583" s="135"/>
      <c r="AW1583" s="115"/>
    </row>
    <row r="1584" spans="34:49" ht="15" hidden="1" customHeight="1" x14ac:dyDescent="0.25">
      <c r="AH1584" s="28">
        <v>56</v>
      </c>
      <c r="AJ1584" s="101" t="str">
        <f t="shared" si="162"/>
        <v/>
      </c>
      <c r="AL1584" s="101" t="str">
        <f t="shared" si="164"/>
        <v/>
      </c>
      <c r="AM1584" s="28" t="str">
        <f>IF($AL1584="", "", IF(IFERROR(INDEX('Training &amp; Accreditation Items'!$F$11:$F$263, MATCH(IFERROR(INDEX($C$11:$C$263, MATCH($AH1584, $Z$11:$Z$263, 0)), ""), 'Training &amp; Accreditation Items'!$B$11:$B$263, 0)), "")="", "None", IFERROR(INDEX('Training &amp; Accreditation Items'!$F$11:$F$263, MATCH(IFERROR(INDEX($C$11:$C$263, MATCH($AH1584, $Z$11:$Z$263, 0)), ""), 'Training &amp; Accreditation Items'!$B$11:$B$263, 0)), "")))</f>
        <v/>
      </c>
      <c r="AO1584" s="28" t="str">
        <f t="shared" si="165"/>
        <v/>
      </c>
      <c r="AQ1584" s="106" t="str">
        <f t="shared" si="163"/>
        <v/>
      </c>
      <c r="AR1584" s="109" t="str">
        <f t="shared" si="166"/>
        <v/>
      </c>
      <c r="AT1584" s="134"/>
      <c r="AU1584" s="135"/>
      <c r="AV1584" s="135"/>
      <c r="AW1584" s="115"/>
    </row>
    <row r="1585" spans="34:49" ht="15" hidden="1" customHeight="1" x14ac:dyDescent="0.25">
      <c r="AH1585" s="28">
        <v>57</v>
      </c>
      <c r="AJ1585" s="101" t="str">
        <f t="shared" si="162"/>
        <v/>
      </c>
      <c r="AL1585" s="101" t="str">
        <f t="shared" si="164"/>
        <v/>
      </c>
      <c r="AM1585" s="28" t="str">
        <f>IF($AL1585="", "", IF(IFERROR(INDEX('Training &amp; Accreditation Items'!$F$11:$F$263, MATCH(IFERROR(INDEX($C$11:$C$263, MATCH($AH1585, $Z$11:$Z$263, 0)), ""), 'Training &amp; Accreditation Items'!$B$11:$B$263, 0)), "")="", "None", IFERROR(INDEX('Training &amp; Accreditation Items'!$F$11:$F$263, MATCH(IFERROR(INDEX($C$11:$C$263, MATCH($AH1585, $Z$11:$Z$263, 0)), ""), 'Training &amp; Accreditation Items'!$B$11:$B$263, 0)), "")))</f>
        <v/>
      </c>
      <c r="AO1585" s="28" t="str">
        <f t="shared" si="165"/>
        <v/>
      </c>
      <c r="AQ1585" s="106" t="str">
        <f t="shared" si="163"/>
        <v/>
      </c>
      <c r="AR1585" s="109" t="str">
        <f t="shared" si="166"/>
        <v/>
      </c>
      <c r="AT1585" s="134"/>
      <c r="AU1585" s="135"/>
      <c r="AV1585" s="135"/>
      <c r="AW1585" s="115"/>
    </row>
    <row r="1586" spans="34:49" ht="15" hidden="1" customHeight="1" x14ac:dyDescent="0.25">
      <c r="AH1586" s="28">
        <v>58</v>
      </c>
      <c r="AJ1586" s="101" t="str">
        <f t="shared" si="162"/>
        <v/>
      </c>
      <c r="AL1586" s="101" t="str">
        <f t="shared" si="164"/>
        <v/>
      </c>
      <c r="AM1586" s="28" t="str">
        <f>IF($AL1586="", "", IF(IFERROR(INDEX('Training &amp; Accreditation Items'!$F$11:$F$263, MATCH(IFERROR(INDEX($C$11:$C$263, MATCH($AH1586, $Z$11:$Z$263, 0)), ""), 'Training &amp; Accreditation Items'!$B$11:$B$263, 0)), "")="", "None", IFERROR(INDEX('Training &amp; Accreditation Items'!$F$11:$F$263, MATCH(IFERROR(INDEX($C$11:$C$263, MATCH($AH1586, $Z$11:$Z$263, 0)), ""), 'Training &amp; Accreditation Items'!$B$11:$B$263, 0)), "")))</f>
        <v/>
      </c>
      <c r="AO1586" s="28" t="str">
        <f t="shared" si="165"/>
        <v/>
      </c>
      <c r="AQ1586" s="106" t="str">
        <f t="shared" si="163"/>
        <v/>
      </c>
      <c r="AR1586" s="109" t="str">
        <f t="shared" si="166"/>
        <v/>
      </c>
      <c r="AT1586" s="134"/>
      <c r="AU1586" s="135"/>
      <c r="AV1586" s="135"/>
      <c r="AW1586" s="115"/>
    </row>
    <row r="1587" spans="34:49" ht="15" hidden="1" customHeight="1" x14ac:dyDescent="0.25">
      <c r="AH1587" s="28">
        <v>59</v>
      </c>
      <c r="AJ1587" s="101" t="str">
        <f t="shared" si="162"/>
        <v/>
      </c>
      <c r="AL1587" s="101" t="str">
        <f t="shared" si="164"/>
        <v/>
      </c>
      <c r="AM1587" s="28" t="str">
        <f>IF($AL1587="", "", IF(IFERROR(INDEX('Training &amp; Accreditation Items'!$F$11:$F$263, MATCH(IFERROR(INDEX($C$11:$C$263, MATCH($AH1587, $Z$11:$Z$263, 0)), ""), 'Training &amp; Accreditation Items'!$B$11:$B$263, 0)), "")="", "None", IFERROR(INDEX('Training &amp; Accreditation Items'!$F$11:$F$263, MATCH(IFERROR(INDEX($C$11:$C$263, MATCH($AH1587, $Z$11:$Z$263, 0)), ""), 'Training &amp; Accreditation Items'!$B$11:$B$263, 0)), "")))</f>
        <v/>
      </c>
      <c r="AO1587" s="28" t="str">
        <f t="shared" si="165"/>
        <v/>
      </c>
      <c r="AQ1587" s="106" t="str">
        <f t="shared" si="163"/>
        <v/>
      </c>
      <c r="AR1587" s="109" t="str">
        <f t="shared" si="166"/>
        <v/>
      </c>
      <c r="AT1587" s="134"/>
      <c r="AU1587" s="135"/>
      <c r="AV1587" s="135"/>
      <c r="AW1587" s="115"/>
    </row>
    <row r="1588" spans="34:49" ht="15" hidden="1" customHeight="1" x14ac:dyDescent="0.25">
      <c r="AH1588" s="28">
        <v>60</v>
      </c>
      <c r="AJ1588" s="101" t="str">
        <f t="shared" si="162"/>
        <v/>
      </c>
      <c r="AL1588" s="101" t="str">
        <f t="shared" si="164"/>
        <v/>
      </c>
      <c r="AM1588" s="28" t="str">
        <f>IF($AL1588="", "", IF(IFERROR(INDEX('Training &amp; Accreditation Items'!$F$11:$F$263, MATCH(IFERROR(INDEX($C$11:$C$263, MATCH($AH1588, $Z$11:$Z$263, 0)), ""), 'Training &amp; Accreditation Items'!$B$11:$B$263, 0)), "")="", "None", IFERROR(INDEX('Training &amp; Accreditation Items'!$F$11:$F$263, MATCH(IFERROR(INDEX($C$11:$C$263, MATCH($AH1588, $Z$11:$Z$263, 0)), ""), 'Training &amp; Accreditation Items'!$B$11:$B$263, 0)), "")))</f>
        <v/>
      </c>
      <c r="AO1588" s="28" t="str">
        <f t="shared" si="165"/>
        <v/>
      </c>
      <c r="AQ1588" s="106" t="str">
        <f t="shared" si="163"/>
        <v/>
      </c>
      <c r="AR1588" s="109" t="str">
        <f t="shared" si="166"/>
        <v/>
      </c>
      <c r="AT1588" s="134"/>
      <c r="AU1588" s="135"/>
      <c r="AV1588" s="135"/>
      <c r="AW1588" s="115"/>
    </row>
    <row r="1589" spans="34:49" ht="15" hidden="1" customHeight="1" x14ac:dyDescent="0.25">
      <c r="AH1589" s="28">
        <v>61</v>
      </c>
      <c r="AJ1589" s="101" t="str">
        <f t="shared" si="162"/>
        <v/>
      </c>
      <c r="AL1589" s="101" t="str">
        <f t="shared" si="164"/>
        <v/>
      </c>
      <c r="AM1589" s="28" t="str">
        <f>IF($AL1589="", "", IF(IFERROR(INDEX('Training &amp; Accreditation Items'!$F$11:$F$263, MATCH(IFERROR(INDEX($C$11:$C$263, MATCH($AH1589, $Z$11:$Z$263, 0)), ""), 'Training &amp; Accreditation Items'!$B$11:$B$263, 0)), "")="", "None", IFERROR(INDEX('Training &amp; Accreditation Items'!$F$11:$F$263, MATCH(IFERROR(INDEX($C$11:$C$263, MATCH($AH1589, $Z$11:$Z$263, 0)), ""), 'Training &amp; Accreditation Items'!$B$11:$B$263, 0)), "")))</f>
        <v/>
      </c>
      <c r="AO1589" s="28" t="str">
        <f t="shared" si="165"/>
        <v/>
      </c>
      <c r="AQ1589" s="106" t="str">
        <f t="shared" si="163"/>
        <v/>
      </c>
      <c r="AR1589" s="109" t="str">
        <f t="shared" si="166"/>
        <v/>
      </c>
      <c r="AT1589" s="134"/>
      <c r="AU1589" s="135"/>
      <c r="AV1589" s="135"/>
      <c r="AW1589" s="115"/>
    </row>
    <row r="1590" spans="34:49" ht="15" hidden="1" customHeight="1" x14ac:dyDescent="0.25">
      <c r="AH1590" s="28">
        <v>62</v>
      </c>
      <c r="AJ1590" s="101" t="str">
        <f t="shared" si="162"/>
        <v/>
      </c>
      <c r="AL1590" s="101" t="str">
        <f t="shared" si="164"/>
        <v/>
      </c>
      <c r="AM1590" s="28" t="str">
        <f>IF($AL1590="", "", IF(IFERROR(INDEX('Training &amp; Accreditation Items'!$F$11:$F$263, MATCH(IFERROR(INDEX($C$11:$C$263, MATCH($AH1590, $Z$11:$Z$263, 0)), ""), 'Training &amp; Accreditation Items'!$B$11:$B$263, 0)), "")="", "None", IFERROR(INDEX('Training &amp; Accreditation Items'!$F$11:$F$263, MATCH(IFERROR(INDEX($C$11:$C$263, MATCH($AH1590, $Z$11:$Z$263, 0)), ""), 'Training &amp; Accreditation Items'!$B$11:$B$263, 0)), "")))</f>
        <v/>
      </c>
      <c r="AO1590" s="28" t="str">
        <f t="shared" si="165"/>
        <v/>
      </c>
      <c r="AQ1590" s="106" t="str">
        <f t="shared" si="163"/>
        <v/>
      </c>
      <c r="AR1590" s="109" t="str">
        <f t="shared" si="166"/>
        <v/>
      </c>
      <c r="AT1590" s="134"/>
      <c r="AU1590" s="135"/>
      <c r="AV1590" s="135"/>
      <c r="AW1590" s="115"/>
    </row>
    <row r="1591" spans="34:49" ht="15" hidden="1" customHeight="1" x14ac:dyDescent="0.25">
      <c r="AH1591" s="28">
        <v>63</v>
      </c>
      <c r="AJ1591" s="101" t="str">
        <f t="shared" si="162"/>
        <v/>
      </c>
      <c r="AL1591" s="101" t="str">
        <f t="shared" si="164"/>
        <v/>
      </c>
      <c r="AM1591" s="28" t="str">
        <f>IF($AL1591="", "", IF(IFERROR(INDEX('Training &amp; Accreditation Items'!$F$11:$F$263, MATCH(IFERROR(INDEX($C$11:$C$263, MATCH($AH1591, $Z$11:$Z$263, 0)), ""), 'Training &amp; Accreditation Items'!$B$11:$B$263, 0)), "")="", "None", IFERROR(INDEX('Training &amp; Accreditation Items'!$F$11:$F$263, MATCH(IFERROR(INDEX($C$11:$C$263, MATCH($AH1591, $Z$11:$Z$263, 0)), ""), 'Training &amp; Accreditation Items'!$B$11:$B$263, 0)), "")))</f>
        <v/>
      </c>
      <c r="AO1591" s="28" t="str">
        <f t="shared" si="165"/>
        <v/>
      </c>
      <c r="AQ1591" s="106" t="str">
        <f t="shared" si="163"/>
        <v/>
      </c>
      <c r="AR1591" s="109" t="str">
        <f t="shared" si="166"/>
        <v/>
      </c>
      <c r="AT1591" s="134"/>
      <c r="AU1591" s="135"/>
      <c r="AV1591" s="135"/>
      <c r="AW1591" s="115"/>
    </row>
    <row r="1592" spans="34:49" ht="15" hidden="1" customHeight="1" x14ac:dyDescent="0.25">
      <c r="AH1592" s="28">
        <v>64</v>
      </c>
      <c r="AJ1592" s="101" t="str">
        <f t="shared" si="162"/>
        <v/>
      </c>
      <c r="AL1592" s="101" t="str">
        <f t="shared" si="164"/>
        <v/>
      </c>
      <c r="AM1592" s="28" t="str">
        <f>IF($AL1592="", "", IF(IFERROR(INDEX('Training &amp; Accreditation Items'!$F$11:$F$263, MATCH(IFERROR(INDEX($C$11:$C$263, MATCH($AH1592, $Z$11:$Z$263, 0)), ""), 'Training &amp; Accreditation Items'!$B$11:$B$263, 0)), "")="", "None", IFERROR(INDEX('Training &amp; Accreditation Items'!$F$11:$F$263, MATCH(IFERROR(INDEX($C$11:$C$263, MATCH($AH1592, $Z$11:$Z$263, 0)), ""), 'Training &amp; Accreditation Items'!$B$11:$B$263, 0)), "")))</f>
        <v/>
      </c>
      <c r="AO1592" s="28" t="str">
        <f t="shared" si="165"/>
        <v/>
      </c>
      <c r="AQ1592" s="106" t="str">
        <f t="shared" si="163"/>
        <v/>
      </c>
      <c r="AR1592" s="109" t="str">
        <f t="shared" si="166"/>
        <v/>
      </c>
      <c r="AT1592" s="134"/>
      <c r="AU1592" s="135"/>
      <c r="AV1592" s="135"/>
      <c r="AW1592" s="115"/>
    </row>
    <row r="1593" spans="34:49" ht="15" hidden="1" customHeight="1" x14ac:dyDescent="0.25">
      <c r="AH1593" s="28">
        <v>65</v>
      </c>
      <c r="AJ1593" s="101" t="str">
        <f t="shared" ref="AJ1593:AJ1656" si="167">IF(AJ1340="", "", DATE(YEAR($AJ75), MONTH(AJ1340)+$X75, DAY(AJ1340)))</f>
        <v/>
      </c>
      <c r="AL1593" s="101" t="str">
        <f t="shared" si="164"/>
        <v/>
      </c>
      <c r="AM1593" s="28" t="str">
        <f>IF($AL1593="", "", IF(IFERROR(INDEX('Training &amp; Accreditation Items'!$F$11:$F$263, MATCH(IFERROR(INDEX($C$11:$C$263, MATCH($AH1593, $Z$11:$Z$263, 0)), ""), 'Training &amp; Accreditation Items'!$B$11:$B$263, 0)), "")="", "None", IFERROR(INDEX('Training &amp; Accreditation Items'!$F$11:$F$263, MATCH(IFERROR(INDEX($C$11:$C$263, MATCH($AH1593, $Z$11:$Z$263, 0)), ""), 'Training &amp; Accreditation Items'!$B$11:$B$263, 0)), "")))</f>
        <v/>
      </c>
      <c r="AO1593" s="28" t="str">
        <f t="shared" si="165"/>
        <v/>
      </c>
      <c r="AQ1593" s="106" t="str">
        <f t="shared" si="163"/>
        <v/>
      </c>
      <c r="AR1593" s="109" t="str">
        <f t="shared" si="166"/>
        <v/>
      </c>
      <c r="AT1593" s="134"/>
      <c r="AU1593" s="135"/>
      <c r="AV1593" s="135"/>
      <c r="AW1593" s="115"/>
    </row>
    <row r="1594" spans="34:49" ht="15" hidden="1" customHeight="1" x14ac:dyDescent="0.25">
      <c r="AH1594" s="28">
        <v>66</v>
      </c>
      <c r="AJ1594" s="101" t="str">
        <f t="shared" si="167"/>
        <v/>
      </c>
      <c r="AL1594" s="101" t="str">
        <f t="shared" si="164"/>
        <v/>
      </c>
      <c r="AM1594" s="28" t="str">
        <f>IF($AL1594="", "", IF(IFERROR(INDEX('Training &amp; Accreditation Items'!$F$11:$F$263, MATCH(IFERROR(INDEX($C$11:$C$263, MATCH($AH1594, $Z$11:$Z$263, 0)), ""), 'Training &amp; Accreditation Items'!$B$11:$B$263, 0)), "")="", "None", IFERROR(INDEX('Training &amp; Accreditation Items'!$F$11:$F$263, MATCH(IFERROR(INDEX($C$11:$C$263, MATCH($AH1594, $Z$11:$Z$263, 0)), ""), 'Training &amp; Accreditation Items'!$B$11:$B$263, 0)), "")))</f>
        <v/>
      </c>
      <c r="AO1594" s="28" t="str">
        <f t="shared" si="165"/>
        <v/>
      </c>
      <c r="AQ1594" s="106" t="str">
        <f t="shared" si="163"/>
        <v/>
      </c>
      <c r="AR1594" s="109" t="str">
        <f t="shared" si="166"/>
        <v/>
      </c>
      <c r="AT1594" s="134"/>
      <c r="AU1594" s="135"/>
      <c r="AV1594" s="135"/>
      <c r="AW1594" s="115"/>
    </row>
    <row r="1595" spans="34:49" ht="15" hidden="1" customHeight="1" x14ac:dyDescent="0.25">
      <c r="AH1595" s="28">
        <v>67</v>
      </c>
      <c r="AJ1595" s="101" t="str">
        <f t="shared" si="167"/>
        <v/>
      </c>
      <c r="AL1595" s="101" t="str">
        <f t="shared" si="164"/>
        <v/>
      </c>
      <c r="AM1595" s="28" t="str">
        <f>IF($AL1595="", "", IF(IFERROR(INDEX('Training &amp; Accreditation Items'!$F$11:$F$263, MATCH(IFERROR(INDEX($C$11:$C$263, MATCH($AH1595, $Z$11:$Z$263, 0)), ""), 'Training &amp; Accreditation Items'!$B$11:$B$263, 0)), "")="", "None", IFERROR(INDEX('Training &amp; Accreditation Items'!$F$11:$F$263, MATCH(IFERROR(INDEX($C$11:$C$263, MATCH($AH1595, $Z$11:$Z$263, 0)), ""), 'Training &amp; Accreditation Items'!$B$11:$B$263, 0)), "")))</f>
        <v/>
      </c>
      <c r="AO1595" s="28" t="str">
        <f t="shared" si="165"/>
        <v/>
      </c>
      <c r="AQ1595" s="106" t="str">
        <f t="shared" si="163"/>
        <v/>
      </c>
      <c r="AR1595" s="109" t="str">
        <f t="shared" si="166"/>
        <v/>
      </c>
      <c r="AT1595" s="134"/>
      <c r="AU1595" s="135"/>
      <c r="AV1595" s="135"/>
      <c r="AW1595" s="115"/>
    </row>
    <row r="1596" spans="34:49" ht="15" hidden="1" customHeight="1" x14ac:dyDescent="0.25">
      <c r="AH1596" s="28">
        <v>68</v>
      </c>
      <c r="AJ1596" s="101" t="str">
        <f t="shared" si="167"/>
        <v/>
      </c>
      <c r="AL1596" s="101" t="str">
        <f t="shared" si="164"/>
        <v/>
      </c>
      <c r="AM1596" s="28" t="str">
        <f>IF($AL1596="", "", IF(IFERROR(INDEX('Training &amp; Accreditation Items'!$F$11:$F$263, MATCH(IFERROR(INDEX($C$11:$C$263, MATCH($AH1596, $Z$11:$Z$263, 0)), ""), 'Training &amp; Accreditation Items'!$B$11:$B$263, 0)), "")="", "None", IFERROR(INDEX('Training &amp; Accreditation Items'!$F$11:$F$263, MATCH(IFERROR(INDEX($C$11:$C$263, MATCH($AH1596, $Z$11:$Z$263, 0)), ""), 'Training &amp; Accreditation Items'!$B$11:$B$263, 0)), "")))</f>
        <v/>
      </c>
      <c r="AO1596" s="28" t="str">
        <f t="shared" si="165"/>
        <v/>
      </c>
      <c r="AQ1596" s="106" t="str">
        <f t="shared" si="163"/>
        <v/>
      </c>
      <c r="AR1596" s="109" t="str">
        <f t="shared" si="166"/>
        <v/>
      </c>
      <c r="AT1596" s="134"/>
      <c r="AU1596" s="135"/>
      <c r="AV1596" s="135"/>
      <c r="AW1596" s="115"/>
    </row>
    <row r="1597" spans="34:49" ht="15" hidden="1" customHeight="1" x14ac:dyDescent="0.25">
      <c r="AH1597" s="28">
        <v>69</v>
      </c>
      <c r="AJ1597" s="101" t="str">
        <f t="shared" si="167"/>
        <v/>
      </c>
      <c r="AL1597" s="101" t="str">
        <f t="shared" si="164"/>
        <v/>
      </c>
      <c r="AM1597" s="28" t="str">
        <f>IF($AL1597="", "", IF(IFERROR(INDEX('Training &amp; Accreditation Items'!$F$11:$F$263, MATCH(IFERROR(INDEX($C$11:$C$263, MATCH($AH1597, $Z$11:$Z$263, 0)), ""), 'Training &amp; Accreditation Items'!$B$11:$B$263, 0)), "")="", "None", IFERROR(INDEX('Training &amp; Accreditation Items'!$F$11:$F$263, MATCH(IFERROR(INDEX($C$11:$C$263, MATCH($AH1597, $Z$11:$Z$263, 0)), ""), 'Training &amp; Accreditation Items'!$B$11:$B$263, 0)), "")))</f>
        <v/>
      </c>
      <c r="AO1597" s="28" t="str">
        <f t="shared" si="165"/>
        <v/>
      </c>
      <c r="AQ1597" s="106" t="str">
        <f t="shared" si="163"/>
        <v/>
      </c>
      <c r="AR1597" s="109" t="str">
        <f t="shared" si="166"/>
        <v/>
      </c>
      <c r="AT1597" s="134"/>
      <c r="AU1597" s="135"/>
      <c r="AV1597" s="135"/>
      <c r="AW1597" s="115"/>
    </row>
    <row r="1598" spans="34:49" ht="15" hidden="1" customHeight="1" x14ac:dyDescent="0.25">
      <c r="AH1598" s="28">
        <v>70</v>
      </c>
      <c r="AJ1598" s="101" t="str">
        <f t="shared" si="167"/>
        <v/>
      </c>
      <c r="AL1598" s="101" t="str">
        <f t="shared" si="164"/>
        <v/>
      </c>
      <c r="AM1598" s="28" t="str">
        <f>IF($AL1598="", "", IF(IFERROR(INDEX('Training &amp; Accreditation Items'!$F$11:$F$263, MATCH(IFERROR(INDEX($C$11:$C$263, MATCH($AH1598, $Z$11:$Z$263, 0)), ""), 'Training &amp; Accreditation Items'!$B$11:$B$263, 0)), "")="", "None", IFERROR(INDEX('Training &amp; Accreditation Items'!$F$11:$F$263, MATCH(IFERROR(INDEX($C$11:$C$263, MATCH($AH1598, $Z$11:$Z$263, 0)), ""), 'Training &amp; Accreditation Items'!$B$11:$B$263, 0)), "")))</f>
        <v/>
      </c>
      <c r="AO1598" s="28" t="str">
        <f t="shared" si="165"/>
        <v/>
      </c>
      <c r="AQ1598" s="106" t="str">
        <f t="shared" si="163"/>
        <v/>
      </c>
      <c r="AR1598" s="109" t="str">
        <f t="shared" si="166"/>
        <v/>
      </c>
      <c r="AT1598" s="134"/>
      <c r="AU1598" s="135"/>
      <c r="AV1598" s="135"/>
      <c r="AW1598" s="115"/>
    </row>
    <row r="1599" spans="34:49" ht="15" hidden="1" customHeight="1" x14ac:dyDescent="0.25">
      <c r="AH1599" s="28">
        <v>71</v>
      </c>
      <c r="AJ1599" s="101" t="str">
        <f t="shared" si="167"/>
        <v/>
      </c>
      <c r="AL1599" s="101" t="str">
        <f t="shared" si="164"/>
        <v/>
      </c>
      <c r="AM1599" s="28" t="str">
        <f>IF($AL1599="", "", IF(IFERROR(INDEX('Training &amp; Accreditation Items'!$F$11:$F$263, MATCH(IFERROR(INDEX($C$11:$C$263, MATCH($AH1599, $Z$11:$Z$263, 0)), ""), 'Training &amp; Accreditation Items'!$B$11:$B$263, 0)), "")="", "None", IFERROR(INDEX('Training &amp; Accreditation Items'!$F$11:$F$263, MATCH(IFERROR(INDEX($C$11:$C$263, MATCH($AH1599, $Z$11:$Z$263, 0)), ""), 'Training &amp; Accreditation Items'!$B$11:$B$263, 0)), "")))</f>
        <v/>
      </c>
      <c r="AO1599" s="28" t="str">
        <f t="shared" si="165"/>
        <v/>
      </c>
      <c r="AQ1599" s="106" t="str">
        <f t="shared" si="163"/>
        <v/>
      </c>
      <c r="AR1599" s="109" t="str">
        <f t="shared" si="166"/>
        <v/>
      </c>
      <c r="AT1599" s="134"/>
      <c r="AU1599" s="135"/>
      <c r="AV1599" s="135"/>
      <c r="AW1599" s="115"/>
    </row>
    <row r="1600" spans="34:49" ht="15" hidden="1" customHeight="1" x14ac:dyDescent="0.25">
      <c r="AH1600" s="28">
        <v>72</v>
      </c>
      <c r="AJ1600" s="101" t="str">
        <f t="shared" si="167"/>
        <v/>
      </c>
      <c r="AL1600" s="101" t="str">
        <f t="shared" si="164"/>
        <v/>
      </c>
      <c r="AM1600" s="28" t="str">
        <f>IF($AL1600="", "", IF(IFERROR(INDEX('Training &amp; Accreditation Items'!$F$11:$F$263, MATCH(IFERROR(INDEX($C$11:$C$263, MATCH($AH1600, $Z$11:$Z$263, 0)), ""), 'Training &amp; Accreditation Items'!$B$11:$B$263, 0)), "")="", "None", IFERROR(INDEX('Training &amp; Accreditation Items'!$F$11:$F$263, MATCH(IFERROR(INDEX($C$11:$C$263, MATCH($AH1600, $Z$11:$Z$263, 0)), ""), 'Training &amp; Accreditation Items'!$B$11:$B$263, 0)), "")))</f>
        <v/>
      </c>
      <c r="AO1600" s="28" t="str">
        <f t="shared" si="165"/>
        <v/>
      </c>
      <c r="AQ1600" s="106" t="str">
        <f t="shared" si="163"/>
        <v/>
      </c>
      <c r="AR1600" s="109" t="str">
        <f t="shared" si="166"/>
        <v/>
      </c>
      <c r="AT1600" s="134"/>
      <c r="AU1600" s="135"/>
      <c r="AV1600" s="135"/>
      <c r="AW1600" s="115"/>
    </row>
    <row r="1601" spans="34:49" ht="15" hidden="1" customHeight="1" x14ac:dyDescent="0.25">
      <c r="AH1601" s="28">
        <v>73</v>
      </c>
      <c r="AJ1601" s="101" t="str">
        <f t="shared" si="167"/>
        <v/>
      </c>
      <c r="AL1601" s="101" t="str">
        <f t="shared" si="164"/>
        <v/>
      </c>
      <c r="AM1601" s="28" t="str">
        <f>IF($AL1601="", "", IF(IFERROR(INDEX('Training &amp; Accreditation Items'!$F$11:$F$263, MATCH(IFERROR(INDEX($C$11:$C$263, MATCH($AH1601, $Z$11:$Z$263, 0)), ""), 'Training &amp; Accreditation Items'!$B$11:$B$263, 0)), "")="", "None", IFERROR(INDEX('Training &amp; Accreditation Items'!$F$11:$F$263, MATCH(IFERROR(INDEX($C$11:$C$263, MATCH($AH1601, $Z$11:$Z$263, 0)), ""), 'Training &amp; Accreditation Items'!$B$11:$B$263, 0)), "")))</f>
        <v/>
      </c>
      <c r="AO1601" s="28" t="str">
        <f t="shared" si="165"/>
        <v/>
      </c>
      <c r="AQ1601" s="106" t="str">
        <f t="shared" si="163"/>
        <v/>
      </c>
      <c r="AR1601" s="109" t="str">
        <f t="shared" si="166"/>
        <v/>
      </c>
      <c r="AT1601" s="134"/>
      <c r="AU1601" s="135"/>
      <c r="AV1601" s="135"/>
      <c r="AW1601" s="115"/>
    </row>
    <row r="1602" spans="34:49" ht="15" hidden="1" customHeight="1" x14ac:dyDescent="0.25">
      <c r="AH1602" s="28">
        <v>74</v>
      </c>
      <c r="AJ1602" s="101" t="str">
        <f t="shared" si="167"/>
        <v/>
      </c>
      <c r="AL1602" s="101" t="str">
        <f t="shared" si="164"/>
        <v/>
      </c>
      <c r="AM1602" s="28" t="str">
        <f>IF($AL1602="", "", IF(IFERROR(INDEX('Training &amp; Accreditation Items'!$F$11:$F$263, MATCH(IFERROR(INDEX($C$11:$C$263, MATCH($AH1602, $Z$11:$Z$263, 0)), ""), 'Training &amp; Accreditation Items'!$B$11:$B$263, 0)), "")="", "None", IFERROR(INDEX('Training &amp; Accreditation Items'!$F$11:$F$263, MATCH(IFERROR(INDEX($C$11:$C$263, MATCH($AH1602, $Z$11:$Z$263, 0)), ""), 'Training &amp; Accreditation Items'!$B$11:$B$263, 0)), "")))</f>
        <v/>
      </c>
      <c r="AO1602" s="28" t="str">
        <f t="shared" si="165"/>
        <v/>
      </c>
      <c r="AQ1602" s="106" t="str">
        <f t="shared" si="163"/>
        <v/>
      </c>
      <c r="AR1602" s="109" t="str">
        <f t="shared" si="166"/>
        <v/>
      </c>
      <c r="AT1602" s="134"/>
      <c r="AU1602" s="135"/>
      <c r="AV1602" s="135"/>
      <c r="AW1602" s="115"/>
    </row>
    <row r="1603" spans="34:49" ht="15" hidden="1" customHeight="1" x14ac:dyDescent="0.25">
      <c r="AH1603" s="28">
        <v>75</v>
      </c>
      <c r="AJ1603" s="101" t="str">
        <f t="shared" si="167"/>
        <v/>
      </c>
      <c r="AL1603" s="101" t="str">
        <f t="shared" si="164"/>
        <v/>
      </c>
      <c r="AM1603" s="28" t="str">
        <f>IF($AL1603="", "", IF(IFERROR(INDEX('Training &amp; Accreditation Items'!$F$11:$F$263, MATCH(IFERROR(INDEX($C$11:$C$263, MATCH($AH1603, $Z$11:$Z$263, 0)), ""), 'Training &amp; Accreditation Items'!$B$11:$B$263, 0)), "")="", "None", IFERROR(INDEX('Training &amp; Accreditation Items'!$F$11:$F$263, MATCH(IFERROR(INDEX($C$11:$C$263, MATCH($AH1603, $Z$11:$Z$263, 0)), ""), 'Training &amp; Accreditation Items'!$B$11:$B$263, 0)), "")))</f>
        <v/>
      </c>
      <c r="AO1603" s="28" t="str">
        <f t="shared" si="165"/>
        <v/>
      </c>
      <c r="AQ1603" s="106" t="str">
        <f t="shared" si="163"/>
        <v/>
      </c>
      <c r="AR1603" s="109" t="str">
        <f t="shared" si="166"/>
        <v/>
      </c>
      <c r="AT1603" s="134"/>
      <c r="AU1603" s="135"/>
      <c r="AV1603" s="135"/>
      <c r="AW1603" s="115"/>
    </row>
    <row r="1604" spans="34:49" ht="15" hidden="1" customHeight="1" x14ac:dyDescent="0.25">
      <c r="AH1604" s="28">
        <v>76</v>
      </c>
      <c r="AJ1604" s="101" t="str">
        <f t="shared" si="167"/>
        <v/>
      </c>
      <c r="AL1604" s="101" t="str">
        <f t="shared" si="164"/>
        <v/>
      </c>
      <c r="AM1604" s="28" t="str">
        <f>IF($AL1604="", "", IF(IFERROR(INDEX('Training &amp; Accreditation Items'!$F$11:$F$263, MATCH(IFERROR(INDEX($C$11:$C$263, MATCH($AH1604, $Z$11:$Z$263, 0)), ""), 'Training &amp; Accreditation Items'!$B$11:$B$263, 0)), "")="", "None", IFERROR(INDEX('Training &amp; Accreditation Items'!$F$11:$F$263, MATCH(IFERROR(INDEX($C$11:$C$263, MATCH($AH1604, $Z$11:$Z$263, 0)), ""), 'Training &amp; Accreditation Items'!$B$11:$B$263, 0)), "")))</f>
        <v/>
      </c>
      <c r="AO1604" s="28" t="str">
        <f t="shared" si="165"/>
        <v/>
      </c>
      <c r="AQ1604" s="106" t="str">
        <f t="shared" si="163"/>
        <v/>
      </c>
      <c r="AR1604" s="109" t="str">
        <f t="shared" si="166"/>
        <v/>
      </c>
      <c r="AT1604" s="134"/>
      <c r="AU1604" s="135"/>
      <c r="AV1604" s="135"/>
      <c r="AW1604" s="115"/>
    </row>
    <row r="1605" spans="34:49" ht="15" hidden="1" customHeight="1" x14ac:dyDescent="0.25">
      <c r="AH1605" s="28">
        <v>77</v>
      </c>
      <c r="AJ1605" s="101" t="str">
        <f t="shared" si="167"/>
        <v/>
      </c>
      <c r="AL1605" s="101" t="str">
        <f t="shared" si="164"/>
        <v/>
      </c>
      <c r="AM1605" s="28" t="str">
        <f>IF($AL1605="", "", IF(IFERROR(INDEX('Training &amp; Accreditation Items'!$F$11:$F$263, MATCH(IFERROR(INDEX($C$11:$C$263, MATCH($AH1605, $Z$11:$Z$263, 0)), ""), 'Training &amp; Accreditation Items'!$B$11:$B$263, 0)), "")="", "None", IFERROR(INDEX('Training &amp; Accreditation Items'!$F$11:$F$263, MATCH(IFERROR(INDEX($C$11:$C$263, MATCH($AH1605, $Z$11:$Z$263, 0)), ""), 'Training &amp; Accreditation Items'!$B$11:$B$263, 0)), "")))</f>
        <v/>
      </c>
      <c r="AO1605" s="28" t="str">
        <f t="shared" si="165"/>
        <v/>
      </c>
      <c r="AQ1605" s="106" t="str">
        <f t="shared" si="163"/>
        <v/>
      </c>
      <c r="AR1605" s="109" t="str">
        <f t="shared" si="166"/>
        <v/>
      </c>
      <c r="AT1605" s="134"/>
      <c r="AU1605" s="135"/>
      <c r="AV1605" s="135"/>
      <c r="AW1605" s="115"/>
    </row>
    <row r="1606" spans="34:49" ht="15" hidden="1" customHeight="1" x14ac:dyDescent="0.25">
      <c r="AH1606" s="28">
        <v>78</v>
      </c>
      <c r="AJ1606" s="101" t="str">
        <f t="shared" si="167"/>
        <v/>
      </c>
      <c r="AL1606" s="101" t="str">
        <f t="shared" si="164"/>
        <v/>
      </c>
      <c r="AM1606" s="28" t="str">
        <f>IF($AL1606="", "", IF(IFERROR(INDEX('Training &amp; Accreditation Items'!$F$11:$F$263, MATCH(IFERROR(INDEX($C$11:$C$263, MATCH($AH1606, $Z$11:$Z$263, 0)), ""), 'Training &amp; Accreditation Items'!$B$11:$B$263, 0)), "")="", "None", IFERROR(INDEX('Training &amp; Accreditation Items'!$F$11:$F$263, MATCH(IFERROR(INDEX($C$11:$C$263, MATCH($AH1606, $Z$11:$Z$263, 0)), ""), 'Training &amp; Accreditation Items'!$B$11:$B$263, 0)), "")))</f>
        <v/>
      </c>
      <c r="AO1606" s="28" t="str">
        <f t="shared" si="165"/>
        <v/>
      </c>
      <c r="AQ1606" s="106" t="str">
        <f t="shared" si="163"/>
        <v/>
      </c>
      <c r="AR1606" s="109" t="str">
        <f t="shared" si="166"/>
        <v/>
      </c>
      <c r="AT1606" s="134"/>
      <c r="AU1606" s="135"/>
      <c r="AV1606" s="135"/>
      <c r="AW1606" s="115"/>
    </row>
    <row r="1607" spans="34:49" ht="15" hidden="1" customHeight="1" x14ac:dyDescent="0.25">
      <c r="AH1607" s="28">
        <v>79</v>
      </c>
      <c r="AJ1607" s="101" t="str">
        <f t="shared" si="167"/>
        <v/>
      </c>
      <c r="AL1607" s="101" t="str">
        <f t="shared" si="164"/>
        <v/>
      </c>
      <c r="AM1607" s="28" t="str">
        <f>IF($AL1607="", "", IF(IFERROR(INDEX('Training &amp; Accreditation Items'!$F$11:$F$263, MATCH(IFERROR(INDEX($C$11:$C$263, MATCH($AH1607, $Z$11:$Z$263, 0)), ""), 'Training &amp; Accreditation Items'!$B$11:$B$263, 0)), "")="", "None", IFERROR(INDEX('Training &amp; Accreditation Items'!$F$11:$F$263, MATCH(IFERROR(INDEX($C$11:$C$263, MATCH($AH1607, $Z$11:$Z$263, 0)), ""), 'Training &amp; Accreditation Items'!$B$11:$B$263, 0)), "")))</f>
        <v/>
      </c>
      <c r="AO1607" s="28" t="str">
        <f t="shared" si="165"/>
        <v/>
      </c>
      <c r="AQ1607" s="106" t="str">
        <f t="shared" si="163"/>
        <v/>
      </c>
      <c r="AR1607" s="109" t="str">
        <f t="shared" si="166"/>
        <v/>
      </c>
      <c r="AT1607" s="134"/>
      <c r="AU1607" s="135"/>
      <c r="AV1607" s="135"/>
      <c r="AW1607" s="115"/>
    </row>
    <row r="1608" spans="34:49" ht="15" hidden="1" customHeight="1" x14ac:dyDescent="0.25">
      <c r="AH1608" s="28">
        <v>80</v>
      </c>
      <c r="AJ1608" s="101" t="str">
        <f t="shared" si="167"/>
        <v/>
      </c>
      <c r="AL1608" s="101" t="str">
        <f t="shared" si="164"/>
        <v/>
      </c>
      <c r="AM1608" s="28" t="str">
        <f>IF($AL1608="", "", IF(IFERROR(INDEX('Training &amp; Accreditation Items'!$F$11:$F$263, MATCH(IFERROR(INDEX($C$11:$C$263, MATCH($AH1608, $Z$11:$Z$263, 0)), ""), 'Training &amp; Accreditation Items'!$B$11:$B$263, 0)), "")="", "None", IFERROR(INDEX('Training &amp; Accreditation Items'!$F$11:$F$263, MATCH(IFERROR(INDEX($C$11:$C$263, MATCH($AH1608, $Z$11:$Z$263, 0)), ""), 'Training &amp; Accreditation Items'!$B$11:$B$263, 0)), "")))</f>
        <v/>
      </c>
      <c r="AO1608" s="28" t="str">
        <f t="shared" si="165"/>
        <v/>
      </c>
      <c r="AQ1608" s="106" t="str">
        <f t="shared" si="163"/>
        <v/>
      </c>
      <c r="AR1608" s="109" t="str">
        <f t="shared" si="166"/>
        <v/>
      </c>
      <c r="AT1608" s="134"/>
      <c r="AU1608" s="135"/>
      <c r="AV1608" s="135"/>
      <c r="AW1608" s="115"/>
    </row>
    <row r="1609" spans="34:49" ht="15" hidden="1" customHeight="1" x14ac:dyDescent="0.25">
      <c r="AH1609" s="28">
        <v>81</v>
      </c>
      <c r="AJ1609" s="101" t="str">
        <f t="shared" si="167"/>
        <v/>
      </c>
      <c r="AL1609" s="101" t="str">
        <f t="shared" si="164"/>
        <v/>
      </c>
      <c r="AM1609" s="28" t="str">
        <f>IF($AL1609="", "", IF(IFERROR(INDEX('Training &amp; Accreditation Items'!$F$11:$F$263, MATCH(IFERROR(INDEX($C$11:$C$263, MATCH($AH1609, $Z$11:$Z$263, 0)), ""), 'Training &amp; Accreditation Items'!$B$11:$B$263, 0)), "")="", "None", IFERROR(INDEX('Training &amp; Accreditation Items'!$F$11:$F$263, MATCH(IFERROR(INDEX($C$11:$C$263, MATCH($AH1609, $Z$11:$Z$263, 0)), ""), 'Training &amp; Accreditation Items'!$B$11:$B$263, 0)), "")))</f>
        <v/>
      </c>
      <c r="AO1609" s="28" t="str">
        <f t="shared" si="165"/>
        <v/>
      </c>
      <c r="AQ1609" s="106" t="str">
        <f t="shared" si="163"/>
        <v/>
      </c>
      <c r="AR1609" s="109" t="str">
        <f t="shared" si="166"/>
        <v/>
      </c>
      <c r="AT1609" s="134"/>
      <c r="AU1609" s="135"/>
      <c r="AV1609" s="135"/>
      <c r="AW1609" s="115"/>
    </row>
    <row r="1610" spans="34:49" ht="15" hidden="1" customHeight="1" x14ac:dyDescent="0.25">
      <c r="AH1610" s="28">
        <v>82</v>
      </c>
      <c r="AJ1610" s="101" t="str">
        <f t="shared" si="167"/>
        <v/>
      </c>
      <c r="AL1610" s="101" t="str">
        <f t="shared" si="164"/>
        <v/>
      </c>
      <c r="AM1610" s="28" t="str">
        <f>IF($AL1610="", "", IF(IFERROR(INDEX('Training &amp; Accreditation Items'!$F$11:$F$263, MATCH(IFERROR(INDEX($C$11:$C$263, MATCH($AH1610, $Z$11:$Z$263, 0)), ""), 'Training &amp; Accreditation Items'!$B$11:$B$263, 0)), "")="", "None", IFERROR(INDEX('Training &amp; Accreditation Items'!$F$11:$F$263, MATCH(IFERROR(INDEX($C$11:$C$263, MATCH($AH1610, $Z$11:$Z$263, 0)), ""), 'Training &amp; Accreditation Items'!$B$11:$B$263, 0)), "")))</f>
        <v/>
      </c>
      <c r="AO1610" s="28" t="str">
        <f t="shared" si="165"/>
        <v/>
      </c>
      <c r="AQ1610" s="106" t="str">
        <f t="shared" si="163"/>
        <v/>
      </c>
      <c r="AR1610" s="109" t="str">
        <f t="shared" si="166"/>
        <v/>
      </c>
      <c r="AT1610" s="134"/>
      <c r="AU1610" s="135"/>
      <c r="AV1610" s="135"/>
      <c r="AW1610" s="115"/>
    </row>
    <row r="1611" spans="34:49" ht="15" hidden="1" customHeight="1" x14ac:dyDescent="0.25">
      <c r="AH1611" s="28">
        <v>83</v>
      </c>
      <c r="AJ1611" s="101" t="str">
        <f t="shared" si="167"/>
        <v/>
      </c>
      <c r="AL1611" s="101" t="str">
        <f t="shared" si="164"/>
        <v/>
      </c>
      <c r="AM1611" s="28" t="str">
        <f>IF($AL1611="", "", IF(IFERROR(INDEX('Training &amp; Accreditation Items'!$F$11:$F$263, MATCH(IFERROR(INDEX($C$11:$C$263, MATCH($AH1611, $Z$11:$Z$263, 0)), ""), 'Training &amp; Accreditation Items'!$B$11:$B$263, 0)), "")="", "None", IFERROR(INDEX('Training &amp; Accreditation Items'!$F$11:$F$263, MATCH(IFERROR(INDEX($C$11:$C$263, MATCH($AH1611, $Z$11:$Z$263, 0)), ""), 'Training &amp; Accreditation Items'!$B$11:$B$263, 0)), "")))</f>
        <v/>
      </c>
      <c r="AO1611" s="28" t="str">
        <f t="shared" si="165"/>
        <v/>
      </c>
      <c r="AQ1611" s="106" t="str">
        <f t="shared" ref="AQ1611:AQ1674" si="168">IF($AL1611="", "", IFERROR(INDEX($I$11:$I$263, MATCH($AH1611, $Z$11:$Z$263, 0)), ""))</f>
        <v/>
      </c>
      <c r="AR1611" s="109" t="str">
        <f t="shared" si="166"/>
        <v/>
      </c>
      <c r="AT1611" s="134"/>
      <c r="AU1611" s="135"/>
      <c r="AV1611" s="135"/>
      <c r="AW1611" s="115"/>
    </row>
    <row r="1612" spans="34:49" ht="15" hidden="1" customHeight="1" x14ac:dyDescent="0.25">
      <c r="AH1612" s="28">
        <v>84</v>
      </c>
      <c r="AJ1612" s="101" t="str">
        <f t="shared" si="167"/>
        <v/>
      </c>
      <c r="AL1612" s="101" t="str">
        <f t="shared" ref="AL1612:AL1675" si="169">IF($AJ1612="", "", IF(OR($AJ1612&lt;$AJ$5, $AJ1612&gt;$AJ$6), "", $AJ1612))</f>
        <v/>
      </c>
      <c r="AM1612" s="28" t="str">
        <f>IF($AL1612="", "", IF(IFERROR(INDEX('Training &amp; Accreditation Items'!$F$11:$F$263, MATCH(IFERROR(INDEX($C$11:$C$263, MATCH($AH1612, $Z$11:$Z$263, 0)), ""), 'Training &amp; Accreditation Items'!$B$11:$B$263, 0)), "")="", "None", IFERROR(INDEX('Training &amp; Accreditation Items'!$F$11:$F$263, MATCH(IFERROR(INDEX($C$11:$C$263, MATCH($AH1612, $Z$11:$Z$263, 0)), ""), 'Training &amp; Accreditation Items'!$B$11:$B$263, 0)), "")))</f>
        <v/>
      </c>
      <c r="AO1612" s="28" t="str">
        <f t="shared" ref="AO1612:AO1675" si="170">IF($AL1612="", "", TEXT($AL1612, "mmm yyyy"))</f>
        <v/>
      </c>
      <c r="AQ1612" s="106" t="str">
        <f t="shared" si="168"/>
        <v/>
      </c>
      <c r="AR1612" s="109" t="str">
        <f t="shared" ref="AR1612:AR1675" si="171">IF($AO1612="", "", CONCATENATE($AO1612, " - ", $AM1612))</f>
        <v/>
      </c>
      <c r="AT1612" s="134"/>
      <c r="AU1612" s="135"/>
      <c r="AV1612" s="135"/>
      <c r="AW1612" s="115"/>
    </row>
    <row r="1613" spans="34:49" ht="15" hidden="1" customHeight="1" x14ac:dyDescent="0.25">
      <c r="AH1613" s="28">
        <v>85</v>
      </c>
      <c r="AJ1613" s="101" t="str">
        <f t="shared" si="167"/>
        <v/>
      </c>
      <c r="AL1613" s="101" t="str">
        <f t="shared" si="169"/>
        <v/>
      </c>
      <c r="AM1613" s="28" t="str">
        <f>IF($AL1613="", "", IF(IFERROR(INDEX('Training &amp; Accreditation Items'!$F$11:$F$263, MATCH(IFERROR(INDEX($C$11:$C$263, MATCH($AH1613, $Z$11:$Z$263, 0)), ""), 'Training &amp; Accreditation Items'!$B$11:$B$263, 0)), "")="", "None", IFERROR(INDEX('Training &amp; Accreditation Items'!$F$11:$F$263, MATCH(IFERROR(INDEX($C$11:$C$263, MATCH($AH1613, $Z$11:$Z$263, 0)), ""), 'Training &amp; Accreditation Items'!$B$11:$B$263, 0)), "")))</f>
        <v/>
      </c>
      <c r="AO1613" s="28" t="str">
        <f t="shared" si="170"/>
        <v/>
      </c>
      <c r="AQ1613" s="106" t="str">
        <f t="shared" si="168"/>
        <v/>
      </c>
      <c r="AR1613" s="109" t="str">
        <f t="shared" si="171"/>
        <v/>
      </c>
      <c r="AT1613" s="134"/>
      <c r="AU1613" s="135"/>
      <c r="AV1613" s="135"/>
      <c r="AW1613" s="115"/>
    </row>
    <row r="1614" spans="34:49" ht="15" hidden="1" customHeight="1" x14ac:dyDescent="0.25">
      <c r="AH1614" s="28">
        <v>86</v>
      </c>
      <c r="AJ1614" s="101" t="str">
        <f t="shared" si="167"/>
        <v/>
      </c>
      <c r="AL1614" s="101" t="str">
        <f t="shared" si="169"/>
        <v/>
      </c>
      <c r="AM1614" s="28" t="str">
        <f>IF($AL1614="", "", IF(IFERROR(INDEX('Training &amp; Accreditation Items'!$F$11:$F$263, MATCH(IFERROR(INDEX($C$11:$C$263, MATCH($AH1614, $Z$11:$Z$263, 0)), ""), 'Training &amp; Accreditation Items'!$B$11:$B$263, 0)), "")="", "None", IFERROR(INDEX('Training &amp; Accreditation Items'!$F$11:$F$263, MATCH(IFERROR(INDEX($C$11:$C$263, MATCH($AH1614, $Z$11:$Z$263, 0)), ""), 'Training &amp; Accreditation Items'!$B$11:$B$263, 0)), "")))</f>
        <v/>
      </c>
      <c r="AO1614" s="28" t="str">
        <f t="shared" si="170"/>
        <v/>
      </c>
      <c r="AQ1614" s="106" t="str">
        <f t="shared" si="168"/>
        <v/>
      </c>
      <c r="AR1614" s="109" t="str">
        <f t="shared" si="171"/>
        <v/>
      </c>
      <c r="AT1614" s="134"/>
      <c r="AU1614" s="135"/>
      <c r="AV1614" s="135"/>
      <c r="AW1614" s="115"/>
    </row>
    <row r="1615" spans="34:49" ht="15" hidden="1" customHeight="1" x14ac:dyDescent="0.25">
      <c r="AH1615" s="28">
        <v>87</v>
      </c>
      <c r="AJ1615" s="101" t="str">
        <f t="shared" si="167"/>
        <v/>
      </c>
      <c r="AL1615" s="101" t="str">
        <f t="shared" si="169"/>
        <v/>
      </c>
      <c r="AM1615" s="28" t="str">
        <f>IF($AL1615="", "", IF(IFERROR(INDEX('Training &amp; Accreditation Items'!$F$11:$F$263, MATCH(IFERROR(INDEX($C$11:$C$263, MATCH($AH1615, $Z$11:$Z$263, 0)), ""), 'Training &amp; Accreditation Items'!$B$11:$B$263, 0)), "")="", "None", IFERROR(INDEX('Training &amp; Accreditation Items'!$F$11:$F$263, MATCH(IFERROR(INDEX($C$11:$C$263, MATCH($AH1615, $Z$11:$Z$263, 0)), ""), 'Training &amp; Accreditation Items'!$B$11:$B$263, 0)), "")))</f>
        <v/>
      </c>
      <c r="AO1615" s="28" t="str">
        <f t="shared" si="170"/>
        <v/>
      </c>
      <c r="AQ1615" s="106" t="str">
        <f t="shared" si="168"/>
        <v/>
      </c>
      <c r="AR1615" s="109" t="str">
        <f t="shared" si="171"/>
        <v/>
      </c>
      <c r="AT1615" s="134"/>
      <c r="AU1615" s="135"/>
      <c r="AV1615" s="135"/>
      <c r="AW1615" s="115"/>
    </row>
    <row r="1616" spans="34:49" ht="15" hidden="1" customHeight="1" x14ac:dyDescent="0.25">
      <c r="AH1616" s="28">
        <v>88</v>
      </c>
      <c r="AJ1616" s="101" t="str">
        <f t="shared" si="167"/>
        <v/>
      </c>
      <c r="AL1616" s="101" t="str">
        <f t="shared" si="169"/>
        <v/>
      </c>
      <c r="AM1616" s="28" t="str">
        <f>IF($AL1616="", "", IF(IFERROR(INDEX('Training &amp; Accreditation Items'!$F$11:$F$263, MATCH(IFERROR(INDEX($C$11:$C$263, MATCH($AH1616, $Z$11:$Z$263, 0)), ""), 'Training &amp; Accreditation Items'!$B$11:$B$263, 0)), "")="", "None", IFERROR(INDEX('Training &amp; Accreditation Items'!$F$11:$F$263, MATCH(IFERROR(INDEX($C$11:$C$263, MATCH($AH1616, $Z$11:$Z$263, 0)), ""), 'Training &amp; Accreditation Items'!$B$11:$B$263, 0)), "")))</f>
        <v/>
      </c>
      <c r="AO1616" s="28" t="str">
        <f t="shared" si="170"/>
        <v/>
      </c>
      <c r="AQ1616" s="106" t="str">
        <f t="shared" si="168"/>
        <v/>
      </c>
      <c r="AR1616" s="109" t="str">
        <f t="shared" si="171"/>
        <v/>
      </c>
      <c r="AT1616" s="134"/>
      <c r="AU1616" s="135"/>
      <c r="AV1616" s="135"/>
      <c r="AW1616" s="115"/>
    </row>
    <row r="1617" spans="34:49" ht="15" hidden="1" customHeight="1" x14ac:dyDescent="0.25">
      <c r="AH1617" s="28">
        <v>89</v>
      </c>
      <c r="AJ1617" s="101" t="str">
        <f t="shared" si="167"/>
        <v/>
      </c>
      <c r="AL1617" s="101" t="str">
        <f t="shared" si="169"/>
        <v/>
      </c>
      <c r="AM1617" s="28" t="str">
        <f>IF($AL1617="", "", IF(IFERROR(INDEX('Training &amp; Accreditation Items'!$F$11:$F$263, MATCH(IFERROR(INDEX($C$11:$C$263, MATCH($AH1617, $Z$11:$Z$263, 0)), ""), 'Training &amp; Accreditation Items'!$B$11:$B$263, 0)), "")="", "None", IFERROR(INDEX('Training &amp; Accreditation Items'!$F$11:$F$263, MATCH(IFERROR(INDEX($C$11:$C$263, MATCH($AH1617, $Z$11:$Z$263, 0)), ""), 'Training &amp; Accreditation Items'!$B$11:$B$263, 0)), "")))</f>
        <v/>
      </c>
      <c r="AO1617" s="28" t="str">
        <f t="shared" si="170"/>
        <v/>
      </c>
      <c r="AQ1617" s="106" t="str">
        <f t="shared" si="168"/>
        <v/>
      </c>
      <c r="AR1617" s="109" t="str">
        <f t="shared" si="171"/>
        <v/>
      </c>
      <c r="AT1617" s="134"/>
      <c r="AU1617" s="135"/>
      <c r="AV1617" s="135"/>
      <c r="AW1617" s="115"/>
    </row>
    <row r="1618" spans="34:49" ht="15" hidden="1" customHeight="1" x14ac:dyDescent="0.25">
      <c r="AH1618" s="28">
        <v>90</v>
      </c>
      <c r="AJ1618" s="101" t="str">
        <f t="shared" si="167"/>
        <v/>
      </c>
      <c r="AL1618" s="101" t="str">
        <f t="shared" si="169"/>
        <v/>
      </c>
      <c r="AM1618" s="28" t="str">
        <f>IF($AL1618="", "", IF(IFERROR(INDEX('Training &amp; Accreditation Items'!$F$11:$F$263, MATCH(IFERROR(INDEX($C$11:$C$263, MATCH($AH1618, $Z$11:$Z$263, 0)), ""), 'Training &amp; Accreditation Items'!$B$11:$B$263, 0)), "")="", "None", IFERROR(INDEX('Training &amp; Accreditation Items'!$F$11:$F$263, MATCH(IFERROR(INDEX($C$11:$C$263, MATCH($AH1618, $Z$11:$Z$263, 0)), ""), 'Training &amp; Accreditation Items'!$B$11:$B$263, 0)), "")))</f>
        <v/>
      </c>
      <c r="AO1618" s="28" t="str">
        <f t="shared" si="170"/>
        <v/>
      </c>
      <c r="AQ1618" s="106" t="str">
        <f t="shared" si="168"/>
        <v/>
      </c>
      <c r="AR1618" s="109" t="str">
        <f t="shared" si="171"/>
        <v/>
      </c>
      <c r="AT1618" s="134"/>
      <c r="AU1618" s="135"/>
      <c r="AV1618" s="135"/>
      <c r="AW1618" s="115"/>
    </row>
    <row r="1619" spans="34:49" ht="15" hidden="1" customHeight="1" x14ac:dyDescent="0.25">
      <c r="AH1619" s="28">
        <v>91</v>
      </c>
      <c r="AJ1619" s="101" t="str">
        <f t="shared" si="167"/>
        <v/>
      </c>
      <c r="AL1619" s="101" t="str">
        <f t="shared" si="169"/>
        <v/>
      </c>
      <c r="AM1619" s="28" t="str">
        <f>IF($AL1619="", "", IF(IFERROR(INDEX('Training &amp; Accreditation Items'!$F$11:$F$263, MATCH(IFERROR(INDEX($C$11:$C$263, MATCH($AH1619, $Z$11:$Z$263, 0)), ""), 'Training &amp; Accreditation Items'!$B$11:$B$263, 0)), "")="", "None", IFERROR(INDEX('Training &amp; Accreditation Items'!$F$11:$F$263, MATCH(IFERROR(INDEX($C$11:$C$263, MATCH($AH1619, $Z$11:$Z$263, 0)), ""), 'Training &amp; Accreditation Items'!$B$11:$B$263, 0)), "")))</f>
        <v/>
      </c>
      <c r="AO1619" s="28" t="str">
        <f t="shared" si="170"/>
        <v/>
      </c>
      <c r="AQ1619" s="106" t="str">
        <f t="shared" si="168"/>
        <v/>
      </c>
      <c r="AR1619" s="109" t="str">
        <f t="shared" si="171"/>
        <v/>
      </c>
      <c r="AT1619" s="134"/>
      <c r="AU1619" s="135"/>
      <c r="AV1619" s="135"/>
      <c r="AW1619" s="115"/>
    </row>
    <row r="1620" spans="34:49" ht="15" hidden="1" customHeight="1" x14ac:dyDescent="0.25">
      <c r="AH1620" s="28">
        <v>92</v>
      </c>
      <c r="AJ1620" s="101" t="str">
        <f t="shared" si="167"/>
        <v/>
      </c>
      <c r="AL1620" s="101" t="str">
        <f t="shared" si="169"/>
        <v/>
      </c>
      <c r="AM1620" s="28" t="str">
        <f>IF($AL1620="", "", IF(IFERROR(INDEX('Training &amp; Accreditation Items'!$F$11:$F$263, MATCH(IFERROR(INDEX($C$11:$C$263, MATCH($AH1620, $Z$11:$Z$263, 0)), ""), 'Training &amp; Accreditation Items'!$B$11:$B$263, 0)), "")="", "None", IFERROR(INDEX('Training &amp; Accreditation Items'!$F$11:$F$263, MATCH(IFERROR(INDEX($C$11:$C$263, MATCH($AH1620, $Z$11:$Z$263, 0)), ""), 'Training &amp; Accreditation Items'!$B$11:$B$263, 0)), "")))</f>
        <v/>
      </c>
      <c r="AO1620" s="28" t="str">
        <f t="shared" si="170"/>
        <v/>
      </c>
      <c r="AQ1620" s="106" t="str">
        <f t="shared" si="168"/>
        <v/>
      </c>
      <c r="AR1620" s="109" t="str">
        <f t="shared" si="171"/>
        <v/>
      </c>
      <c r="AT1620" s="134"/>
      <c r="AU1620" s="135"/>
      <c r="AV1620" s="135"/>
      <c r="AW1620" s="115"/>
    </row>
    <row r="1621" spans="34:49" ht="15" hidden="1" customHeight="1" x14ac:dyDescent="0.25">
      <c r="AH1621" s="28">
        <v>93</v>
      </c>
      <c r="AJ1621" s="101" t="str">
        <f t="shared" si="167"/>
        <v/>
      </c>
      <c r="AL1621" s="101" t="str">
        <f t="shared" si="169"/>
        <v/>
      </c>
      <c r="AM1621" s="28" t="str">
        <f>IF($AL1621="", "", IF(IFERROR(INDEX('Training &amp; Accreditation Items'!$F$11:$F$263, MATCH(IFERROR(INDEX($C$11:$C$263, MATCH($AH1621, $Z$11:$Z$263, 0)), ""), 'Training &amp; Accreditation Items'!$B$11:$B$263, 0)), "")="", "None", IFERROR(INDEX('Training &amp; Accreditation Items'!$F$11:$F$263, MATCH(IFERROR(INDEX($C$11:$C$263, MATCH($AH1621, $Z$11:$Z$263, 0)), ""), 'Training &amp; Accreditation Items'!$B$11:$B$263, 0)), "")))</f>
        <v/>
      </c>
      <c r="AO1621" s="28" t="str">
        <f t="shared" si="170"/>
        <v/>
      </c>
      <c r="AQ1621" s="106" t="str">
        <f t="shared" si="168"/>
        <v/>
      </c>
      <c r="AR1621" s="109" t="str">
        <f t="shared" si="171"/>
        <v/>
      </c>
      <c r="AT1621" s="134"/>
      <c r="AU1621" s="135"/>
      <c r="AV1621" s="135"/>
      <c r="AW1621" s="115"/>
    </row>
    <row r="1622" spans="34:49" ht="15" hidden="1" customHeight="1" x14ac:dyDescent="0.25">
      <c r="AH1622" s="28">
        <v>94</v>
      </c>
      <c r="AJ1622" s="101" t="str">
        <f t="shared" si="167"/>
        <v/>
      </c>
      <c r="AL1622" s="101" t="str">
        <f t="shared" si="169"/>
        <v/>
      </c>
      <c r="AM1622" s="28" t="str">
        <f>IF($AL1622="", "", IF(IFERROR(INDEX('Training &amp; Accreditation Items'!$F$11:$F$263, MATCH(IFERROR(INDEX($C$11:$C$263, MATCH($AH1622, $Z$11:$Z$263, 0)), ""), 'Training &amp; Accreditation Items'!$B$11:$B$263, 0)), "")="", "None", IFERROR(INDEX('Training &amp; Accreditation Items'!$F$11:$F$263, MATCH(IFERROR(INDEX($C$11:$C$263, MATCH($AH1622, $Z$11:$Z$263, 0)), ""), 'Training &amp; Accreditation Items'!$B$11:$B$263, 0)), "")))</f>
        <v/>
      </c>
      <c r="AO1622" s="28" t="str">
        <f t="shared" si="170"/>
        <v/>
      </c>
      <c r="AQ1622" s="106" t="str">
        <f t="shared" si="168"/>
        <v/>
      </c>
      <c r="AR1622" s="109" t="str">
        <f t="shared" si="171"/>
        <v/>
      </c>
      <c r="AT1622" s="134"/>
      <c r="AU1622" s="135"/>
      <c r="AV1622" s="135"/>
      <c r="AW1622" s="115"/>
    </row>
    <row r="1623" spans="34:49" ht="15" hidden="1" customHeight="1" x14ac:dyDescent="0.25">
      <c r="AH1623" s="28">
        <v>95</v>
      </c>
      <c r="AJ1623" s="101" t="str">
        <f t="shared" si="167"/>
        <v/>
      </c>
      <c r="AL1623" s="101" t="str">
        <f t="shared" si="169"/>
        <v/>
      </c>
      <c r="AM1623" s="28" t="str">
        <f>IF($AL1623="", "", IF(IFERROR(INDEX('Training &amp; Accreditation Items'!$F$11:$F$263, MATCH(IFERROR(INDEX($C$11:$C$263, MATCH($AH1623, $Z$11:$Z$263, 0)), ""), 'Training &amp; Accreditation Items'!$B$11:$B$263, 0)), "")="", "None", IFERROR(INDEX('Training &amp; Accreditation Items'!$F$11:$F$263, MATCH(IFERROR(INDEX($C$11:$C$263, MATCH($AH1623, $Z$11:$Z$263, 0)), ""), 'Training &amp; Accreditation Items'!$B$11:$B$263, 0)), "")))</f>
        <v/>
      </c>
      <c r="AO1623" s="28" t="str">
        <f t="shared" si="170"/>
        <v/>
      </c>
      <c r="AQ1623" s="106" t="str">
        <f t="shared" si="168"/>
        <v/>
      </c>
      <c r="AR1623" s="109" t="str">
        <f t="shared" si="171"/>
        <v/>
      </c>
      <c r="AT1623" s="134"/>
      <c r="AU1623" s="135"/>
      <c r="AV1623" s="135"/>
      <c r="AW1623" s="115"/>
    </row>
    <row r="1624" spans="34:49" ht="15" hidden="1" customHeight="1" x14ac:dyDescent="0.25">
      <c r="AH1624" s="28">
        <v>96</v>
      </c>
      <c r="AJ1624" s="101" t="str">
        <f t="shared" si="167"/>
        <v/>
      </c>
      <c r="AL1624" s="101" t="str">
        <f t="shared" si="169"/>
        <v/>
      </c>
      <c r="AM1624" s="28" t="str">
        <f>IF($AL1624="", "", IF(IFERROR(INDEX('Training &amp; Accreditation Items'!$F$11:$F$263, MATCH(IFERROR(INDEX($C$11:$C$263, MATCH($AH1624, $Z$11:$Z$263, 0)), ""), 'Training &amp; Accreditation Items'!$B$11:$B$263, 0)), "")="", "None", IFERROR(INDEX('Training &amp; Accreditation Items'!$F$11:$F$263, MATCH(IFERROR(INDEX($C$11:$C$263, MATCH($AH1624, $Z$11:$Z$263, 0)), ""), 'Training &amp; Accreditation Items'!$B$11:$B$263, 0)), "")))</f>
        <v/>
      </c>
      <c r="AO1624" s="28" t="str">
        <f t="shared" si="170"/>
        <v/>
      </c>
      <c r="AQ1624" s="106" t="str">
        <f t="shared" si="168"/>
        <v/>
      </c>
      <c r="AR1624" s="109" t="str">
        <f t="shared" si="171"/>
        <v/>
      </c>
      <c r="AT1624" s="134"/>
      <c r="AU1624" s="135"/>
      <c r="AV1624" s="135"/>
      <c r="AW1624" s="115"/>
    </row>
    <row r="1625" spans="34:49" ht="15" hidden="1" customHeight="1" x14ac:dyDescent="0.25">
      <c r="AH1625" s="28">
        <v>97</v>
      </c>
      <c r="AJ1625" s="101" t="str">
        <f t="shared" si="167"/>
        <v/>
      </c>
      <c r="AL1625" s="101" t="str">
        <f t="shared" si="169"/>
        <v/>
      </c>
      <c r="AM1625" s="28" t="str">
        <f>IF($AL1625="", "", IF(IFERROR(INDEX('Training &amp; Accreditation Items'!$F$11:$F$263, MATCH(IFERROR(INDEX($C$11:$C$263, MATCH($AH1625, $Z$11:$Z$263, 0)), ""), 'Training &amp; Accreditation Items'!$B$11:$B$263, 0)), "")="", "None", IFERROR(INDEX('Training &amp; Accreditation Items'!$F$11:$F$263, MATCH(IFERROR(INDEX($C$11:$C$263, MATCH($AH1625, $Z$11:$Z$263, 0)), ""), 'Training &amp; Accreditation Items'!$B$11:$B$263, 0)), "")))</f>
        <v/>
      </c>
      <c r="AO1625" s="28" t="str">
        <f t="shared" si="170"/>
        <v/>
      </c>
      <c r="AQ1625" s="106" t="str">
        <f t="shared" si="168"/>
        <v/>
      </c>
      <c r="AR1625" s="109" t="str">
        <f t="shared" si="171"/>
        <v/>
      </c>
      <c r="AT1625" s="134"/>
      <c r="AU1625" s="135"/>
      <c r="AV1625" s="135"/>
      <c r="AW1625" s="115"/>
    </row>
    <row r="1626" spans="34:49" ht="15" hidden="1" customHeight="1" x14ac:dyDescent="0.25">
      <c r="AH1626" s="28">
        <v>98</v>
      </c>
      <c r="AJ1626" s="101" t="str">
        <f t="shared" si="167"/>
        <v/>
      </c>
      <c r="AL1626" s="101" t="str">
        <f t="shared" si="169"/>
        <v/>
      </c>
      <c r="AM1626" s="28" t="str">
        <f>IF($AL1626="", "", IF(IFERROR(INDEX('Training &amp; Accreditation Items'!$F$11:$F$263, MATCH(IFERROR(INDEX($C$11:$C$263, MATCH($AH1626, $Z$11:$Z$263, 0)), ""), 'Training &amp; Accreditation Items'!$B$11:$B$263, 0)), "")="", "None", IFERROR(INDEX('Training &amp; Accreditation Items'!$F$11:$F$263, MATCH(IFERROR(INDEX($C$11:$C$263, MATCH($AH1626, $Z$11:$Z$263, 0)), ""), 'Training &amp; Accreditation Items'!$B$11:$B$263, 0)), "")))</f>
        <v/>
      </c>
      <c r="AO1626" s="28" t="str">
        <f t="shared" si="170"/>
        <v/>
      </c>
      <c r="AQ1626" s="106" t="str">
        <f t="shared" si="168"/>
        <v/>
      </c>
      <c r="AR1626" s="109" t="str">
        <f t="shared" si="171"/>
        <v/>
      </c>
      <c r="AT1626" s="134"/>
      <c r="AU1626" s="135"/>
      <c r="AV1626" s="135"/>
      <c r="AW1626" s="115"/>
    </row>
    <row r="1627" spans="34:49" ht="15" hidden="1" customHeight="1" x14ac:dyDescent="0.25">
      <c r="AH1627" s="28">
        <v>99</v>
      </c>
      <c r="AJ1627" s="101" t="str">
        <f t="shared" si="167"/>
        <v/>
      </c>
      <c r="AL1627" s="101" t="str">
        <f t="shared" si="169"/>
        <v/>
      </c>
      <c r="AM1627" s="28" t="str">
        <f>IF($AL1627="", "", IF(IFERROR(INDEX('Training &amp; Accreditation Items'!$F$11:$F$263, MATCH(IFERROR(INDEX($C$11:$C$263, MATCH($AH1627, $Z$11:$Z$263, 0)), ""), 'Training &amp; Accreditation Items'!$B$11:$B$263, 0)), "")="", "None", IFERROR(INDEX('Training &amp; Accreditation Items'!$F$11:$F$263, MATCH(IFERROR(INDEX($C$11:$C$263, MATCH($AH1627, $Z$11:$Z$263, 0)), ""), 'Training &amp; Accreditation Items'!$B$11:$B$263, 0)), "")))</f>
        <v/>
      </c>
      <c r="AO1627" s="28" t="str">
        <f t="shared" si="170"/>
        <v/>
      </c>
      <c r="AQ1627" s="106" t="str">
        <f t="shared" si="168"/>
        <v/>
      </c>
      <c r="AR1627" s="109" t="str">
        <f t="shared" si="171"/>
        <v/>
      </c>
      <c r="AT1627" s="134"/>
      <c r="AU1627" s="135"/>
      <c r="AV1627" s="135"/>
      <c r="AW1627" s="115"/>
    </row>
    <row r="1628" spans="34:49" ht="15" hidden="1" customHeight="1" x14ac:dyDescent="0.25">
      <c r="AH1628" s="28">
        <v>100</v>
      </c>
      <c r="AJ1628" s="101" t="str">
        <f t="shared" si="167"/>
        <v/>
      </c>
      <c r="AL1628" s="101" t="str">
        <f t="shared" si="169"/>
        <v/>
      </c>
      <c r="AM1628" s="28" t="str">
        <f>IF($AL1628="", "", IF(IFERROR(INDEX('Training &amp; Accreditation Items'!$F$11:$F$263, MATCH(IFERROR(INDEX($C$11:$C$263, MATCH($AH1628, $Z$11:$Z$263, 0)), ""), 'Training &amp; Accreditation Items'!$B$11:$B$263, 0)), "")="", "None", IFERROR(INDEX('Training &amp; Accreditation Items'!$F$11:$F$263, MATCH(IFERROR(INDEX($C$11:$C$263, MATCH($AH1628, $Z$11:$Z$263, 0)), ""), 'Training &amp; Accreditation Items'!$B$11:$B$263, 0)), "")))</f>
        <v/>
      </c>
      <c r="AO1628" s="28" t="str">
        <f t="shared" si="170"/>
        <v/>
      </c>
      <c r="AQ1628" s="106" t="str">
        <f t="shared" si="168"/>
        <v/>
      </c>
      <c r="AR1628" s="109" t="str">
        <f t="shared" si="171"/>
        <v/>
      </c>
      <c r="AT1628" s="134"/>
      <c r="AU1628" s="135"/>
      <c r="AV1628" s="135"/>
      <c r="AW1628" s="115"/>
    </row>
    <row r="1629" spans="34:49" ht="15" hidden="1" customHeight="1" x14ac:dyDescent="0.25">
      <c r="AH1629" s="28">
        <v>101</v>
      </c>
      <c r="AJ1629" s="101" t="str">
        <f t="shared" si="167"/>
        <v/>
      </c>
      <c r="AL1629" s="101" t="str">
        <f t="shared" si="169"/>
        <v/>
      </c>
      <c r="AM1629" s="28" t="str">
        <f>IF($AL1629="", "", IF(IFERROR(INDEX('Training &amp; Accreditation Items'!$F$11:$F$263, MATCH(IFERROR(INDEX($C$11:$C$263, MATCH($AH1629, $Z$11:$Z$263, 0)), ""), 'Training &amp; Accreditation Items'!$B$11:$B$263, 0)), "")="", "None", IFERROR(INDEX('Training &amp; Accreditation Items'!$F$11:$F$263, MATCH(IFERROR(INDEX($C$11:$C$263, MATCH($AH1629, $Z$11:$Z$263, 0)), ""), 'Training &amp; Accreditation Items'!$B$11:$B$263, 0)), "")))</f>
        <v/>
      </c>
      <c r="AO1629" s="28" t="str">
        <f t="shared" si="170"/>
        <v/>
      </c>
      <c r="AQ1629" s="106" t="str">
        <f t="shared" si="168"/>
        <v/>
      </c>
      <c r="AR1629" s="109" t="str">
        <f t="shared" si="171"/>
        <v/>
      </c>
      <c r="AT1629" s="134"/>
      <c r="AU1629" s="135"/>
      <c r="AV1629" s="135"/>
      <c r="AW1629" s="115"/>
    </row>
    <row r="1630" spans="34:49" ht="15" hidden="1" customHeight="1" x14ac:dyDescent="0.25">
      <c r="AH1630" s="28">
        <v>102</v>
      </c>
      <c r="AJ1630" s="101" t="str">
        <f t="shared" si="167"/>
        <v/>
      </c>
      <c r="AL1630" s="101" t="str">
        <f t="shared" si="169"/>
        <v/>
      </c>
      <c r="AM1630" s="28" t="str">
        <f>IF($AL1630="", "", IF(IFERROR(INDEX('Training &amp; Accreditation Items'!$F$11:$F$263, MATCH(IFERROR(INDEX($C$11:$C$263, MATCH($AH1630, $Z$11:$Z$263, 0)), ""), 'Training &amp; Accreditation Items'!$B$11:$B$263, 0)), "")="", "None", IFERROR(INDEX('Training &amp; Accreditation Items'!$F$11:$F$263, MATCH(IFERROR(INDEX($C$11:$C$263, MATCH($AH1630, $Z$11:$Z$263, 0)), ""), 'Training &amp; Accreditation Items'!$B$11:$B$263, 0)), "")))</f>
        <v/>
      </c>
      <c r="AO1630" s="28" t="str">
        <f t="shared" si="170"/>
        <v/>
      </c>
      <c r="AQ1630" s="106" t="str">
        <f t="shared" si="168"/>
        <v/>
      </c>
      <c r="AR1630" s="109" t="str">
        <f t="shared" si="171"/>
        <v/>
      </c>
      <c r="AT1630" s="134"/>
      <c r="AU1630" s="135"/>
      <c r="AV1630" s="135"/>
      <c r="AW1630" s="115"/>
    </row>
    <row r="1631" spans="34:49" ht="15" hidden="1" customHeight="1" x14ac:dyDescent="0.25">
      <c r="AH1631" s="28">
        <v>103</v>
      </c>
      <c r="AJ1631" s="101" t="str">
        <f t="shared" si="167"/>
        <v/>
      </c>
      <c r="AL1631" s="101" t="str">
        <f t="shared" si="169"/>
        <v/>
      </c>
      <c r="AM1631" s="28" t="str">
        <f>IF($AL1631="", "", IF(IFERROR(INDEX('Training &amp; Accreditation Items'!$F$11:$F$263, MATCH(IFERROR(INDEX($C$11:$C$263, MATCH($AH1631, $Z$11:$Z$263, 0)), ""), 'Training &amp; Accreditation Items'!$B$11:$B$263, 0)), "")="", "None", IFERROR(INDEX('Training &amp; Accreditation Items'!$F$11:$F$263, MATCH(IFERROR(INDEX($C$11:$C$263, MATCH($AH1631, $Z$11:$Z$263, 0)), ""), 'Training &amp; Accreditation Items'!$B$11:$B$263, 0)), "")))</f>
        <v/>
      </c>
      <c r="AO1631" s="28" t="str">
        <f t="shared" si="170"/>
        <v/>
      </c>
      <c r="AQ1631" s="106" t="str">
        <f t="shared" si="168"/>
        <v/>
      </c>
      <c r="AR1631" s="109" t="str">
        <f t="shared" si="171"/>
        <v/>
      </c>
      <c r="AT1631" s="134"/>
      <c r="AU1631" s="135"/>
      <c r="AV1631" s="135"/>
      <c r="AW1631" s="115"/>
    </row>
    <row r="1632" spans="34:49" ht="15" hidden="1" customHeight="1" x14ac:dyDescent="0.25">
      <c r="AH1632" s="28">
        <v>104</v>
      </c>
      <c r="AJ1632" s="101" t="str">
        <f t="shared" si="167"/>
        <v/>
      </c>
      <c r="AL1632" s="101" t="str">
        <f t="shared" si="169"/>
        <v/>
      </c>
      <c r="AM1632" s="28" t="str">
        <f>IF($AL1632="", "", IF(IFERROR(INDEX('Training &amp; Accreditation Items'!$F$11:$F$263, MATCH(IFERROR(INDEX($C$11:$C$263, MATCH($AH1632, $Z$11:$Z$263, 0)), ""), 'Training &amp; Accreditation Items'!$B$11:$B$263, 0)), "")="", "None", IFERROR(INDEX('Training &amp; Accreditation Items'!$F$11:$F$263, MATCH(IFERROR(INDEX($C$11:$C$263, MATCH($AH1632, $Z$11:$Z$263, 0)), ""), 'Training &amp; Accreditation Items'!$B$11:$B$263, 0)), "")))</f>
        <v/>
      </c>
      <c r="AO1632" s="28" t="str">
        <f t="shared" si="170"/>
        <v/>
      </c>
      <c r="AQ1632" s="106" t="str">
        <f t="shared" si="168"/>
        <v/>
      </c>
      <c r="AR1632" s="109" t="str">
        <f t="shared" si="171"/>
        <v/>
      </c>
      <c r="AT1632" s="134"/>
      <c r="AU1632" s="135"/>
      <c r="AV1632" s="135"/>
      <c r="AW1632" s="115"/>
    </row>
    <row r="1633" spans="34:49" ht="15" hidden="1" customHeight="1" x14ac:dyDescent="0.25">
      <c r="AH1633" s="28">
        <v>105</v>
      </c>
      <c r="AJ1633" s="101" t="str">
        <f t="shared" si="167"/>
        <v/>
      </c>
      <c r="AL1633" s="101" t="str">
        <f t="shared" si="169"/>
        <v/>
      </c>
      <c r="AM1633" s="28" t="str">
        <f>IF($AL1633="", "", IF(IFERROR(INDEX('Training &amp; Accreditation Items'!$F$11:$F$263, MATCH(IFERROR(INDEX($C$11:$C$263, MATCH($AH1633, $Z$11:$Z$263, 0)), ""), 'Training &amp; Accreditation Items'!$B$11:$B$263, 0)), "")="", "None", IFERROR(INDEX('Training &amp; Accreditation Items'!$F$11:$F$263, MATCH(IFERROR(INDEX($C$11:$C$263, MATCH($AH1633, $Z$11:$Z$263, 0)), ""), 'Training &amp; Accreditation Items'!$B$11:$B$263, 0)), "")))</f>
        <v/>
      </c>
      <c r="AO1633" s="28" t="str">
        <f t="shared" si="170"/>
        <v/>
      </c>
      <c r="AQ1633" s="106" t="str">
        <f t="shared" si="168"/>
        <v/>
      </c>
      <c r="AR1633" s="109" t="str">
        <f t="shared" si="171"/>
        <v/>
      </c>
      <c r="AT1633" s="134"/>
      <c r="AU1633" s="135"/>
      <c r="AV1633" s="135"/>
      <c r="AW1633" s="115"/>
    </row>
    <row r="1634" spans="34:49" ht="15" hidden="1" customHeight="1" x14ac:dyDescent="0.25">
      <c r="AH1634" s="28">
        <v>106</v>
      </c>
      <c r="AJ1634" s="101" t="str">
        <f t="shared" si="167"/>
        <v/>
      </c>
      <c r="AL1634" s="101" t="str">
        <f t="shared" si="169"/>
        <v/>
      </c>
      <c r="AM1634" s="28" t="str">
        <f>IF($AL1634="", "", IF(IFERROR(INDEX('Training &amp; Accreditation Items'!$F$11:$F$263, MATCH(IFERROR(INDEX($C$11:$C$263, MATCH($AH1634, $Z$11:$Z$263, 0)), ""), 'Training &amp; Accreditation Items'!$B$11:$B$263, 0)), "")="", "None", IFERROR(INDEX('Training &amp; Accreditation Items'!$F$11:$F$263, MATCH(IFERROR(INDEX($C$11:$C$263, MATCH($AH1634, $Z$11:$Z$263, 0)), ""), 'Training &amp; Accreditation Items'!$B$11:$B$263, 0)), "")))</f>
        <v/>
      </c>
      <c r="AO1634" s="28" t="str">
        <f t="shared" si="170"/>
        <v/>
      </c>
      <c r="AQ1634" s="106" t="str">
        <f t="shared" si="168"/>
        <v/>
      </c>
      <c r="AR1634" s="109" t="str">
        <f t="shared" si="171"/>
        <v/>
      </c>
      <c r="AT1634" s="134"/>
      <c r="AU1634" s="135"/>
      <c r="AV1634" s="135"/>
      <c r="AW1634" s="115"/>
    </row>
    <row r="1635" spans="34:49" ht="15" hidden="1" customHeight="1" x14ac:dyDescent="0.25">
      <c r="AH1635" s="28">
        <v>107</v>
      </c>
      <c r="AJ1635" s="101" t="str">
        <f t="shared" si="167"/>
        <v/>
      </c>
      <c r="AL1635" s="101" t="str">
        <f t="shared" si="169"/>
        <v/>
      </c>
      <c r="AM1635" s="28" t="str">
        <f>IF($AL1635="", "", IF(IFERROR(INDEX('Training &amp; Accreditation Items'!$F$11:$F$263, MATCH(IFERROR(INDEX($C$11:$C$263, MATCH($AH1635, $Z$11:$Z$263, 0)), ""), 'Training &amp; Accreditation Items'!$B$11:$B$263, 0)), "")="", "None", IFERROR(INDEX('Training &amp; Accreditation Items'!$F$11:$F$263, MATCH(IFERROR(INDEX($C$11:$C$263, MATCH($AH1635, $Z$11:$Z$263, 0)), ""), 'Training &amp; Accreditation Items'!$B$11:$B$263, 0)), "")))</f>
        <v/>
      </c>
      <c r="AO1635" s="28" t="str">
        <f t="shared" si="170"/>
        <v/>
      </c>
      <c r="AQ1635" s="106" t="str">
        <f t="shared" si="168"/>
        <v/>
      </c>
      <c r="AR1635" s="109" t="str">
        <f t="shared" si="171"/>
        <v/>
      </c>
      <c r="AT1635" s="134"/>
      <c r="AU1635" s="135"/>
      <c r="AV1635" s="135"/>
      <c r="AW1635" s="115"/>
    </row>
    <row r="1636" spans="34:49" ht="15" hidden="1" customHeight="1" x14ac:dyDescent="0.25">
      <c r="AH1636" s="28">
        <v>108</v>
      </c>
      <c r="AJ1636" s="101" t="str">
        <f t="shared" si="167"/>
        <v/>
      </c>
      <c r="AL1636" s="101" t="str">
        <f t="shared" si="169"/>
        <v/>
      </c>
      <c r="AM1636" s="28" t="str">
        <f>IF($AL1636="", "", IF(IFERROR(INDEX('Training &amp; Accreditation Items'!$F$11:$F$263, MATCH(IFERROR(INDEX($C$11:$C$263, MATCH($AH1636, $Z$11:$Z$263, 0)), ""), 'Training &amp; Accreditation Items'!$B$11:$B$263, 0)), "")="", "None", IFERROR(INDEX('Training &amp; Accreditation Items'!$F$11:$F$263, MATCH(IFERROR(INDEX($C$11:$C$263, MATCH($AH1636, $Z$11:$Z$263, 0)), ""), 'Training &amp; Accreditation Items'!$B$11:$B$263, 0)), "")))</f>
        <v/>
      </c>
      <c r="AO1636" s="28" t="str">
        <f t="shared" si="170"/>
        <v/>
      </c>
      <c r="AQ1636" s="106" t="str">
        <f t="shared" si="168"/>
        <v/>
      </c>
      <c r="AR1636" s="109" t="str">
        <f t="shared" si="171"/>
        <v/>
      </c>
      <c r="AT1636" s="134"/>
      <c r="AU1636" s="135"/>
      <c r="AV1636" s="135"/>
      <c r="AW1636" s="115"/>
    </row>
    <row r="1637" spans="34:49" ht="15" hidden="1" customHeight="1" x14ac:dyDescent="0.25">
      <c r="AH1637" s="28">
        <v>109</v>
      </c>
      <c r="AJ1637" s="101" t="str">
        <f t="shared" si="167"/>
        <v/>
      </c>
      <c r="AL1637" s="101" t="str">
        <f t="shared" si="169"/>
        <v/>
      </c>
      <c r="AM1637" s="28" t="str">
        <f>IF($AL1637="", "", IF(IFERROR(INDEX('Training &amp; Accreditation Items'!$F$11:$F$263, MATCH(IFERROR(INDEX($C$11:$C$263, MATCH($AH1637, $Z$11:$Z$263, 0)), ""), 'Training &amp; Accreditation Items'!$B$11:$B$263, 0)), "")="", "None", IFERROR(INDEX('Training &amp; Accreditation Items'!$F$11:$F$263, MATCH(IFERROR(INDEX($C$11:$C$263, MATCH($AH1637, $Z$11:$Z$263, 0)), ""), 'Training &amp; Accreditation Items'!$B$11:$B$263, 0)), "")))</f>
        <v/>
      </c>
      <c r="AO1637" s="28" t="str">
        <f t="shared" si="170"/>
        <v/>
      </c>
      <c r="AQ1637" s="106" t="str">
        <f t="shared" si="168"/>
        <v/>
      </c>
      <c r="AR1637" s="109" t="str">
        <f t="shared" si="171"/>
        <v/>
      </c>
      <c r="AT1637" s="134"/>
      <c r="AU1637" s="135"/>
      <c r="AV1637" s="135"/>
      <c r="AW1637" s="115"/>
    </row>
    <row r="1638" spans="34:49" ht="15" hidden="1" customHeight="1" x14ac:dyDescent="0.25">
      <c r="AH1638" s="28">
        <v>110</v>
      </c>
      <c r="AJ1638" s="101" t="str">
        <f t="shared" si="167"/>
        <v/>
      </c>
      <c r="AL1638" s="101" t="str">
        <f t="shared" si="169"/>
        <v/>
      </c>
      <c r="AM1638" s="28" t="str">
        <f>IF($AL1638="", "", IF(IFERROR(INDEX('Training &amp; Accreditation Items'!$F$11:$F$263, MATCH(IFERROR(INDEX($C$11:$C$263, MATCH($AH1638, $Z$11:$Z$263, 0)), ""), 'Training &amp; Accreditation Items'!$B$11:$B$263, 0)), "")="", "None", IFERROR(INDEX('Training &amp; Accreditation Items'!$F$11:$F$263, MATCH(IFERROR(INDEX($C$11:$C$263, MATCH($AH1638, $Z$11:$Z$263, 0)), ""), 'Training &amp; Accreditation Items'!$B$11:$B$263, 0)), "")))</f>
        <v/>
      </c>
      <c r="AO1638" s="28" t="str">
        <f t="shared" si="170"/>
        <v/>
      </c>
      <c r="AQ1638" s="106" t="str">
        <f t="shared" si="168"/>
        <v/>
      </c>
      <c r="AR1638" s="109" t="str">
        <f t="shared" si="171"/>
        <v/>
      </c>
      <c r="AT1638" s="134"/>
      <c r="AU1638" s="135"/>
      <c r="AV1638" s="135"/>
      <c r="AW1638" s="115"/>
    </row>
    <row r="1639" spans="34:49" ht="15" hidden="1" customHeight="1" x14ac:dyDescent="0.25">
      <c r="AH1639" s="28">
        <v>111</v>
      </c>
      <c r="AJ1639" s="101" t="str">
        <f t="shared" si="167"/>
        <v/>
      </c>
      <c r="AL1639" s="101" t="str">
        <f t="shared" si="169"/>
        <v/>
      </c>
      <c r="AM1639" s="28" t="str">
        <f>IF($AL1639="", "", IF(IFERROR(INDEX('Training &amp; Accreditation Items'!$F$11:$F$263, MATCH(IFERROR(INDEX($C$11:$C$263, MATCH($AH1639, $Z$11:$Z$263, 0)), ""), 'Training &amp; Accreditation Items'!$B$11:$B$263, 0)), "")="", "None", IFERROR(INDEX('Training &amp; Accreditation Items'!$F$11:$F$263, MATCH(IFERROR(INDEX($C$11:$C$263, MATCH($AH1639, $Z$11:$Z$263, 0)), ""), 'Training &amp; Accreditation Items'!$B$11:$B$263, 0)), "")))</f>
        <v/>
      </c>
      <c r="AO1639" s="28" t="str">
        <f t="shared" si="170"/>
        <v/>
      </c>
      <c r="AQ1639" s="106" t="str">
        <f t="shared" si="168"/>
        <v/>
      </c>
      <c r="AR1639" s="109" t="str">
        <f t="shared" si="171"/>
        <v/>
      </c>
      <c r="AT1639" s="134"/>
      <c r="AU1639" s="135"/>
      <c r="AV1639" s="135"/>
      <c r="AW1639" s="115"/>
    </row>
    <row r="1640" spans="34:49" ht="15" hidden="1" customHeight="1" x14ac:dyDescent="0.25">
      <c r="AH1640" s="28">
        <v>112</v>
      </c>
      <c r="AJ1640" s="101" t="str">
        <f t="shared" si="167"/>
        <v/>
      </c>
      <c r="AL1640" s="101" t="str">
        <f t="shared" si="169"/>
        <v/>
      </c>
      <c r="AM1640" s="28" t="str">
        <f>IF($AL1640="", "", IF(IFERROR(INDEX('Training &amp; Accreditation Items'!$F$11:$F$263, MATCH(IFERROR(INDEX($C$11:$C$263, MATCH($AH1640, $Z$11:$Z$263, 0)), ""), 'Training &amp; Accreditation Items'!$B$11:$B$263, 0)), "")="", "None", IFERROR(INDEX('Training &amp; Accreditation Items'!$F$11:$F$263, MATCH(IFERROR(INDEX($C$11:$C$263, MATCH($AH1640, $Z$11:$Z$263, 0)), ""), 'Training &amp; Accreditation Items'!$B$11:$B$263, 0)), "")))</f>
        <v/>
      </c>
      <c r="AO1640" s="28" t="str">
        <f t="shared" si="170"/>
        <v/>
      </c>
      <c r="AQ1640" s="106" t="str">
        <f t="shared" si="168"/>
        <v/>
      </c>
      <c r="AR1640" s="109" t="str">
        <f t="shared" si="171"/>
        <v/>
      </c>
      <c r="AT1640" s="134"/>
      <c r="AU1640" s="135"/>
      <c r="AV1640" s="135"/>
      <c r="AW1640" s="115"/>
    </row>
    <row r="1641" spans="34:49" ht="15" hidden="1" customHeight="1" x14ac:dyDescent="0.25">
      <c r="AH1641" s="28">
        <v>113</v>
      </c>
      <c r="AJ1641" s="101" t="str">
        <f t="shared" si="167"/>
        <v/>
      </c>
      <c r="AL1641" s="101" t="str">
        <f t="shared" si="169"/>
        <v/>
      </c>
      <c r="AM1641" s="28" t="str">
        <f>IF($AL1641="", "", IF(IFERROR(INDEX('Training &amp; Accreditation Items'!$F$11:$F$263, MATCH(IFERROR(INDEX($C$11:$C$263, MATCH($AH1641, $Z$11:$Z$263, 0)), ""), 'Training &amp; Accreditation Items'!$B$11:$B$263, 0)), "")="", "None", IFERROR(INDEX('Training &amp; Accreditation Items'!$F$11:$F$263, MATCH(IFERROR(INDEX($C$11:$C$263, MATCH($AH1641, $Z$11:$Z$263, 0)), ""), 'Training &amp; Accreditation Items'!$B$11:$B$263, 0)), "")))</f>
        <v/>
      </c>
      <c r="AO1641" s="28" t="str">
        <f t="shared" si="170"/>
        <v/>
      </c>
      <c r="AQ1641" s="106" t="str">
        <f t="shared" si="168"/>
        <v/>
      </c>
      <c r="AR1641" s="109" t="str">
        <f t="shared" si="171"/>
        <v/>
      </c>
      <c r="AT1641" s="134"/>
      <c r="AU1641" s="135"/>
      <c r="AV1641" s="135"/>
      <c r="AW1641" s="115"/>
    </row>
    <row r="1642" spans="34:49" ht="15" hidden="1" customHeight="1" x14ac:dyDescent="0.25">
      <c r="AH1642" s="28">
        <v>114</v>
      </c>
      <c r="AJ1642" s="101" t="str">
        <f t="shared" si="167"/>
        <v/>
      </c>
      <c r="AL1642" s="101" t="str">
        <f t="shared" si="169"/>
        <v/>
      </c>
      <c r="AM1642" s="28" t="str">
        <f>IF($AL1642="", "", IF(IFERROR(INDEX('Training &amp; Accreditation Items'!$F$11:$F$263, MATCH(IFERROR(INDEX($C$11:$C$263, MATCH($AH1642, $Z$11:$Z$263, 0)), ""), 'Training &amp; Accreditation Items'!$B$11:$B$263, 0)), "")="", "None", IFERROR(INDEX('Training &amp; Accreditation Items'!$F$11:$F$263, MATCH(IFERROR(INDEX($C$11:$C$263, MATCH($AH1642, $Z$11:$Z$263, 0)), ""), 'Training &amp; Accreditation Items'!$B$11:$B$263, 0)), "")))</f>
        <v/>
      </c>
      <c r="AO1642" s="28" t="str">
        <f t="shared" si="170"/>
        <v/>
      </c>
      <c r="AQ1642" s="106" t="str">
        <f t="shared" si="168"/>
        <v/>
      </c>
      <c r="AR1642" s="109" t="str">
        <f t="shared" si="171"/>
        <v/>
      </c>
      <c r="AT1642" s="134"/>
      <c r="AU1642" s="135"/>
      <c r="AV1642" s="135"/>
      <c r="AW1642" s="115"/>
    </row>
    <row r="1643" spans="34:49" ht="15" hidden="1" customHeight="1" x14ac:dyDescent="0.25">
      <c r="AH1643" s="28">
        <v>115</v>
      </c>
      <c r="AJ1643" s="101" t="str">
        <f t="shared" si="167"/>
        <v/>
      </c>
      <c r="AL1643" s="101" t="str">
        <f t="shared" si="169"/>
        <v/>
      </c>
      <c r="AM1643" s="28" t="str">
        <f>IF($AL1643="", "", IF(IFERROR(INDEX('Training &amp; Accreditation Items'!$F$11:$F$263, MATCH(IFERROR(INDEX($C$11:$C$263, MATCH($AH1643, $Z$11:$Z$263, 0)), ""), 'Training &amp; Accreditation Items'!$B$11:$B$263, 0)), "")="", "None", IFERROR(INDEX('Training &amp; Accreditation Items'!$F$11:$F$263, MATCH(IFERROR(INDEX($C$11:$C$263, MATCH($AH1643, $Z$11:$Z$263, 0)), ""), 'Training &amp; Accreditation Items'!$B$11:$B$263, 0)), "")))</f>
        <v/>
      </c>
      <c r="AO1643" s="28" t="str">
        <f t="shared" si="170"/>
        <v/>
      </c>
      <c r="AQ1643" s="106" t="str">
        <f t="shared" si="168"/>
        <v/>
      </c>
      <c r="AR1643" s="109" t="str">
        <f t="shared" si="171"/>
        <v/>
      </c>
      <c r="AT1643" s="134"/>
      <c r="AU1643" s="135"/>
      <c r="AV1643" s="135"/>
      <c r="AW1643" s="115"/>
    </row>
    <row r="1644" spans="34:49" ht="15" hidden="1" customHeight="1" x14ac:dyDescent="0.25">
      <c r="AH1644" s="28">
        <v>116</v>
      </c>
      <c r="AJ1644" s="101" t="str">
        <f t="shared" si="167"/>
        <v/>
      </c>
      <c r="AL1644" s="101" t="str">
        <f t="shared" si="169"/>
        <v/>
      </c>
      <c r="AM1644" s="28" t="str">
        <f>IF($AL1644="", "", IF(IFERROR(INDEX('Training &amp; Accreditation Items'!$F$11:$F$263, MATCH(IFERROR(INDEX($C$11:$C$263, MATCH($AH1644, $Z$11:$Z$263, 0)), ""), 'Training &amp; Accreditation Items'!$B$11:$B$263, 0)), "")="", "None", IFERROR(INDEX('Training &amp; Accreditation Items'!$F$11:$F$263, MATCH(IFERROR(INDEX($C$11:$C$263, MATCH($AH1644, $Z$11:$Z$263, 0)), ""), 'Training &amp; Accreditation Items'!$B$11:$B$263, 0)), "")))</f>
        <v/>
      </c>
      <c r="AO1644" s="28" t="str">
        <f t="shared" si="170"/>
        <v/>
      </c>
      <c r="AQ1644" s="106" t="str">
        <f t="shared" si="168"/>
        <v/>
      </c>
      <c r="AR1644" s="109" t="str">
        <f t="shared" si="171"/>
        <v/>
      </c>
      <c r="AT1644" s="134"/>
      <c r="AU1644" s="135"/>
      <c r="AV1644" s="135"/>
      <c r="AW1644" s="115"/>
    </row>
    <row r="1645" spans="34:49" ht="15" hidden="1" customHeight="1" x14ac:dyDescent="0.25">
      <c r="AH1645" s="28">
        <v>117</v>
      </c>
      <c r="AJ1645" s="101" t="str">
        <f t="shared" si="167"/>
        <v/>
      </c>
      <c r="AL1645" s="101" t="str">
        <f t="shared" si="169"/>
        <v/>
      </c>
      <c r="AM1645" s="28" t="str">
        <f>IF($AL1645="", "", IF(IFERROR(INDEX('Training &amp; Accreditation Items'!$F$11:$F$263, MATCH(IFERROR(INDEX($C$11:$C$263, MATCH($AH1645, $Z$11:$Z$263, 0)), ""), 'Training &amp; Accreditation Items'!$B$11:$B$263, 0)), "")="", "None", IFERROR(INDEX('Training &amp; Accreditation Items'!$F$11:$F$263, MATCH(IFERROR(INDEX($C$11:$C$263, MATCH($AH1645, $Z$11:$Z$263, 0)), ""), 'Training &amp; Accreditation Items'!$B$11:$B$263, 0)), "")))</f>
        <v/>
      </c>
      <c r="AO1645" s="28" t="str">
        <f t="shared" si="170"/>
        <v/>
      </c>
      <c r="AQ1645" s="106" t="str">
        <f t="shared" si="168"/>
        <v/>
      </c>
      <c r="AR1645" s="109" t="str">
        <f t="shared" si="171"/>
        <v/>
      </c>
      <c r="AT1645" s="134"/>
      <c r="AU1645" s="135"/>
      <c r="AV1645" s="135"/>
      <c r="AW1645" s="115"/>
    </row>
    <row r="1646" spans="34:49" ht="15" hidden="1" customHeight="1" x14ac:dyDescent="0.25">
      <c r="AH1646" s="28">
        <v>118</v>
      </c>
      <c r="AJ1646" s="101" t="str">
        <f t="shared" si="167"/>
        <v/>
      </c>
      <c r="AL1646" s="101" t="str">
        <f t="shared" si="169"/>
        <v/>
      </c>
      <c r="AM1646" s="28" t="str">
        <f>IF($AL1646="", "", IF(IFERROR(INDEX('Training &amp; Accreditation Items'!$F$11:$F$263, MATCH(IFERROR(INDEX($C$11:$C$263, MATCH($AH1646, $Z$11:$Z$263, 0)), ""), 'Training &amp; Accreditation Items'!$B$11:$B$263, 0)), "")="", "None", IFERROR(INDEX('Training &amp; Accreditation Items'!$F$11:$F$263, MATCH(IFERROR(INDEX($C$11:$C$263, MATCH($AH1646, $Z$11:$Z$263, 0)), ""), 'Training &amp; Accreditation Items'!$B$11:$B$263, 0)), "")))</f>
        <v/>
      </c>
      <c r="AO1646" s="28" t="str">
        <f t="shared" si="170"/>
        <v/>
      </c>
      <c r="AQ1646" s="106" t="str">
        <f t="shared" si="168"/>
        <v/>
      </c>
      <c r="AR1646" s="109" t="str">
        <f t="shared" si="171"/>
        <v/>
      </c>
      <c r="AT1646" s="134"/>
      <c r="AU1646" s="135"/>
      <c r="AV1646" s="135"/>
      <c r="AW1646" s="115"/>
    </row>
    <row r="1647" spans="34:49" ht="15" hidden="1" customHeight="1" x14ac:dyDescent="0.25">
      <c r="AH1647" s="28">
        <v>119</v>
      </c>
      <c r="AJ1647" s="101" t="str">
        <f t="shared" si="167"/>
        <v/>
      </c>
      <c r="AL1647" s="101" t="str">
        <f t="shared" si="169"/>
        <v/>
      </c>
      <c r="AM1647" s="28" t="str">
        <f>IF($AL1647="", "", IF(IFERROR(INDEX('Training &amp; Accreditation Items'!$F$11:$F$263, MATCH(IFERROR(INDEX($C$11:$C$263, MATCH($AH1647, $Z$11:$Z$263, 0)), ""), 'Training &amp; Accreditation Items'!$B$11:$B$263, 0)), "")="", "None", IFERROR(INDEX('Training &amp; Accreditation Items'!$F$11:$F$263, MATCH(IFERROR(INDEX($C$11:$C$263, MATCH($AH1647, $Z$11:$Z$263, 0)), ""), 'Training &amp; Accreditation Items'!$B$11:$B$263, 0)), "")))</f>
        <v/>
      </c>
      <c r="AO1647" s="28" t="str">
        <f t="shared" si="170"/>
        <v/>
      </c>
      <c r="AQ1647" s="106" t="str">
        <f t="shared" si="168"/>
        <v/>
      </c>
      <c r="AR1647" s="109" t="str">
        <f t="shared" si="171"/>
        <v/>
      </c>
      <c r="AT1647" s="134"/>
      <c r="AU1647" s="135"/>
      <c r="AV1647" s="135"/>
      <c r="AW1647" s="115"/>
    </row>
    <row r="1648" spans="34:49" ht="15" hidden="1" customHeight="1" x14ac:dyDescent="0.25">
      <c r="AH1648" s="28">
        <v>120</v>
      </c>
      <c r="AJ1648" s="101" t="str">
        <f t="shared" si="167"/>
        <v/>
      </c>
      <c r="AL1648" s="101" t="str">
        <f t="shared" si="169"/>
        <v/>
      </c>
      <c r="AM1648" s="28" t="str">
        <f>IF($AL1648="", "", IF(IFERROR(INDEX('Training &amp; Accreditation Items'!$F$11:$F$263, MATCH(IFERROR(INDEX($C$11:$C$263, MATCH($AH1648, $Z$11:$Z$263, 0)), ""), 'Training &amp; Accreditation Items'!$B$11:$B$263, 0)), "")="", "None", IFERROR(INDEX('Training &amp; Accreditation Items'!$F$11:$F$263, MATCH(IFERROR(INDEX($C$11:$C$263, MATCH($AH1648, $Z$11:$Z$263, 0)), ""), 'Training &amp; Accreditation Items'!$B$11:$B$263, 0)), "")))</f>
        <v/>
      </c>
      <c r="AO1648" s="28" t="str">
        <f t="shared" si="170"/>
        <v/>
      </c>
      <c r="AQ1648" s="106" t="str">
        <f t="shared" si="168"/>
        <v/>
      </c>
      <c r="AR1648" s="109" t="str">
        <f t="shared" si="171"/>
        <v/>
      </c>
      <c r="AT1648" s="134"/>
      <c r="AU1648" s="135"/>
      <c r="AV1648" s="135"/>
      <c r="AW1648" s="115"/>
    </row>
    <row r="1649" spans="34:49" ht="15" hidden="1" customHeight="1" x14ac:dyDescent="0.25">
      <c r="AH1649" s="28">
        <v>121</v>
      </c>
      <c r="AJ1649" s="101" t="str">
        <f t="shared" si="167"/>
        <v/>
      </c>
      <c r="AL1649" s="101" t="str">
        <f t="shared" si="169"/>
        <v/>
      </c>
      <c r="AM1649" s="28" t="str">
        <f>IF($AL1649="", "", IF(IFERROR(INDEX('Training &amp; Accreditation Items'!$F$11:$F$263, MATCH(IFERROR(INDEX($C$11:$C$263, MATCH($AH1649, $Z$11:$Z$263, 0)), ""), 'Training &amp; Accreditation Items'!$B$11:$B$263, 0)), "")="", "None", IFERROR(INDEX('Training &amp; Accreditation Items'!$F$11:$F$263, MATCH(IFERROR(INDEX($C$11:$C$263, MATCH($AH1649, $Z$11:$Z$263, 0)), ""), 'Training &amp; Accreditation Items'!$B$11:$B$263, 0)), "")))</f>
        <v/>
      </c>
      <c r="AO1649" s="28" t="str">
        <f t="shared" si="170"/>
        <v/>
      </c>
      <c r="AQ1649" s="106" t="str">
        <f t="shared" si="168"/>
        <v/>
      </c>
      <c r="AR1649" s="109" t="str">
        <f t="shared" si="171"/>
        <v/>
      </c>
      <c r="AT1649" s="134"/>
      <c r="AU1649" s="135"/>
      <c r="AV1649" s="135"/>
      <c r="AW1649" s="115"/>
    </row>
    <row r="1650" spans="34:49" ht="15" hidden="1" customHeight="1" x14ac:dyDescent="0.25">
      <c r="AH1650" s="28">
        <v>122</v>
      </c>
      <c r="AJ1650" s="101" t="str">
        <f t="shared" si="167"/>
        <v/>
      </c>
      <c r="AL1650" s="101" t="str">
        <f t="shared" si="169"/>
        <v/>
      </c>
      <c r="AM1650" s="28" t="str">
        <f>IF($AL1650="", "", IF(IFERROR(INDEX('Training &amp; Accreditation Items'!$F$11:$F$263, MATCH(IFERROR(INDEX($C$11:$C$263, MATCH($AH1650, $Z$11:$Z$263, 0)), ""), 'Training &amp; Accreditation Items'!$B$11:$B$263, 0)), "")="", "None", IFERROR(INDEX('Training &amp; Accreditation Items'!$F$11:$F$263, MATCH(IFERROR(INDEX($C$11:$C$263, MATCH($AH1650, $Z$11:$Z$263, 0)), ""), 'Training &amp; Accreditation Items'!$B$11:$B$263, 0)), "")))</f>
        <v/>
      </c>
      <c r="AO1650" s="28" t="str">
        <f t="shared" si="170"/>
        <v/>
      </c>
      <c r="AQ1650" s="106" t="str">
        <f t="shared" si="168"/>
        <v/>
      </c>
      <c r="AR1650" s="109" t="str">
        <f t="shared" si="171"/>
        <v/>
      </c>
      <c r="AT1650" s="134"/>
      <c r="AU1650" s="135"/>
      <c r="AV1650" s="135"/>
      <c r="AW1650" s="115"/>
    </row>
    <row r="1651" spans="34:49" ht="15" hidden="1" customHeight="1" x14ac:dyDescent="0.25">
      <c r="AH1651" s="28">
        <v>123</v>
      </c>
      <c r="AJ1651" s="101" t="str">
        <f t="shared" si="167"/>
        <v/>
      </c>
      <c r="AL1651" s="101" t="str">
        <f t="shared" si="169"/>
        <v/>
      </c>
      <c r="AM1651" s="28" t="str">
        <f>IF($AL1651="", "", IF(IFERROR(INDEX('Training &amp; Accreditation Items'!$F$11:$F$263, MATCH(IFERROR(INDEX($C$11:$C$263, MATCH($AH1651, $Z$11:$Z$263, 0)), ""), 'Training &amp; Accreditation Items'!$B$11:$B$263, 0)), "")="", "None", IFERROR(INDEX('Training &amp; Accreditation Items'!$F$11:$F$263, MATCH(IFERROR(INDEX($C$11:$C$263, MATCH($AH1651, $Z$11:$Z$263, 0)), ""), 'Training &amp; Accreditation Items'!$B$11:$B$263, 0)), "")))</f>
        <v/>
      </c>
      <c r="AO1651" s="28" t="str">
        <f t="shared" si="170"/>
        <v/>
      </c>
      <c r="AQ1651" s="106" t="str">
        <f t="shared" si="168"/>
        <v/>
      </c>
      <c r="AR1651" s="109" t="str">
        <f t="shared" si="171"/>
        <v/>
      </c>
      <c r="AT1651" s="134"/>
      <c r="AU1651" s="135"/>
      <c r="AV1651" s="135"/>
      <c r="AW1651" s="115"/>
    </row>
    <row r="1652" spans="34:49" ht="15" hidden="1" customHeight="1" x14ac:dyDescent="0.25">
      <c r="AH1652" s="28">
        <v>124</v>
      </c>
      <c r="AJ1652" s="101" t="str">
        <f t="shared" si="167"/>
        <v/>
      </c>
      <c r="AL1652" s="101" t="str">
        <f t="shared" si="169"/>
        <v/>
      </c>
      <c r="AM1652" s="28" t="str">
        <f>IF($AL1652="", "", IF(IFERROR(INDEX('Training &amp; Accreditation Items'!$F$11:$F$263, MATCH(IFERROR(INDEX($C$11:$C$263, MATCH($AH1652, $Z$11:$Z$263, 0)), ""), 'Training &amp; Accreditation Items'!$B$11:$B$263, 0)), "")="", "None", IFERROR(INDEX('Training &amp; Accreditation Items'!$F$11:$F$263, MATCH(IFERROR(INDEX($C$11:$C$263, MATCH($AH1652, $Z$11:$Z$263, 0)), ""), 'Training &amp; Accreditation Items'!$B$11:$B$263, 0)), "")))</f>
        <v/>
      </c>
      <c r="AO1652" s="28" t="str">
        <f t="shared" si="170"/>
        <v/>
      </c>
      <c r="AQ1652" s="106" t="str">
        <f t="shared" si="168"/>
        <v/>
      </c>
      <c r="AR1652" s="109" t="str">
        <f t="shared" si="171"/>
        <v/>
      </c>
      <c r="AT1652" s="134"/>
      <c r="AU1652" s="135"/>
      <c r="AV1652" s="135"/>
      <c r="AW1652" s="115"/>
    </row>
    <row r="1653" spans="34:49" ht="15" hidden="1" customHeight="1" x14ac:dyDescent="0.25">
      <c r="AH1653" s="28">
        <v>125</v>
      </c>
      <c r="AJ1653" s="101" t="str">
        <f t="shared" si="167"/>
        <v/>
      </c>
      <c r="AL1653" s="101" t="str">
        <f t="shared" si="169"/>
        <v/>
      </c>
      <c r="AM1653" s="28" t="str">
        <f>IF($AL1653="", "", IF(IFERROR(INDEX('Training &amp; Accreditation Items'!$F$11:$F$263, MATCH(IFERROR(INDEX($C$11:$C$263, MATCH($AH1653, $Z$11:$Z$263, 0)), ""), 'Training &amp; Accreditation Items'!$B$11:$B$263, 0)), "")="", "None", IFERROR(INDEX('Training &amp; Accreditation Items'!$F$11:$F$263, MATCH(IFERROR(INDEX($C$11:$C$263, MATCH($AH1653, $Z$11:$Z$263, 0)), ""), 'Training &amp; Accreditation Items'!$B$11:$B$263, 0)), "")))</f>
        <v/>
      </c>
      <c r="AO1653" s="28" t="str">
        <f t="shared" si="170"/>
        <v/>
      </c>
      <c r="AQ1653" s="106" t="str">
        <f t="shared" si="168"/>
        <v/>
      </c>
      <c r="AR1653" s="109" t="str">
        <f t="shared" si="171"/>
        <v/>
      </c>
      <c r="AT1653" s="134"/>
      <c r="AU1653" s="135"/>
      <c r="AV1653" s="135"/>
      <c r="AW1653" s="115"/>
    </row>
    <row r="1654" spans="34:49" ht="15" hidden="1" customHeight="1" x14ac:dyDescent="0.25">
      <c r="AH1654" s="28">
        <v>126</v>
      </c>
      <c r="AJ1654" s="101" t="str">
        <f t="shared" si="167"/>
        <v/>
      </c>
      <c r="AL1654" s="101" t="str">
        <f t="shared" si="169"/>
        <v/>
      </c>
      <c r="AM1654" s="28" t="str">
        <f>IF($AL1654="", "", IF(IFERROR(INDEX('Training &amp; Accreditation Items'!$F$11:$F$263, MATCH(IFERROR(INDEX($C$11:$C$263, MATCH($AH1654, $Z$11:$Z$263, 0)), ""), 'Training &amp; Accreditation Items'!$B$11:$B$263, 0)), "")="", "None", IFERROR(INDEX('Training &amp; Accreditation Items'!$F$11:$F$263, MATCH(IFERROR(INDEX($C$11:$C$263, MATCH($AH1654, $Z$11:$Z$263, 0)), ""), 'Training &amp; Accreditation Items'!$B$11:$B$263, 0)), "")))</f>
        <v/>
      </c>
      <c r="AO1654" s="28" t="str">
        <f t="shared" si="170"/>
        <v/>
      </c>
      <c r="AQ1654" s="106" t="str">
        <f t="shared" si="168"/>
        <v/>
      </c>
      <c r="AR1654" s="109" t="str">
        <f t="shared" si="171"/>
        <v/>
      </c>
      <c r="AT1654" s="134"/>
      <c r="AU1654" s="135"/>
      <c r="AV1654" s="135"/>
      <c r="AW1654" s="115"/>
    </row>
    <row r="1655" spans="34:49" ht="15" hidden="1" customHeight="1" x14ac:dyDescent="0.25">
      <c r="AH1655" s="28">
        <v>127</v>
      </c>
      <c r="AJ1655" s="101" t="str">
        <f t="shared" si="167"/>
        <v/>
      </c>
      <c r="AL1655" s="101" t="str">
        <f t="shared" si="169"/>
        <v/>
      </c>
      <c r="AM1655" s="28" t="str">
        <f>IF($AL1655="", "", IF(IFERROR(INDEX('Training &amp; Accreditation Items'!$F$11:$F$263, MATCH(IFERROR(INDEX($C$11:$C$263, MATCH($AH1655, $Z$11:$Z$263, 0)), ""), 'Training &amp; Accreditation Items'!$B$11:$B$263, 0)), "")="", "None", IFERROR(INDEX('Training &amp; Accreditation Items'!$F$11:$F$263, MATCH(IFERROR(INDEX($C$11:$C$263, MATCH($AH1655, $Z$11:$Z$263, 0)), ""), 'Training &amp; Accreditation Items'!$B$11:$B$263, 0)), "")))</f>
        <v/>
      </c>
      <c r="AO1655" s="28" t="str">
        <f t="shared" si="170"/>
        <v/>
      </c>
      <c r="AQ1655" s="106" t="str">
        <f t="shared" si="168"/>
        <v/>
      </c>
      <c r="AR1655" s="109" t="str">
        <f t="shared" si="171"/>
        <v/>
      </c>
      <c r="AT1655" s="134"/>
      <c r="AU1655" s="135"/>
      <c r="AV1655" s="135"/>
      <c r="AW1655" s="115"/>
    </row>
    <row r="1656" spans="34:49" ht="15" hidden="1" customHeight="1" x14ac:dyDescent="0.25">
      <c r="AH1656" s="28">
        <v>128</v>
      </c>
      <c r="AJ1656" s="101" t="str">
        <f t="shared" si="167"/>
        <v/>
      </c>
      <c r="AL1656" s="101" t="str">
        <f t="shared" si="169"/>
        <v/>
      </c>
      <c r="AM1656" s="28" t="str">
        <f>IF($AL1656="", "", IF(IFERROR(INDEX('Training &amp; Accreditation Items'!$F$11:$F$263, MATCH(IFERROR(INDEX($C$11:$C$263, MATCH($AH1656, $Z$11:$Z$263, 0)), ""), 'Training &amp; Accreditation Items'!$B$11:$B$263, 0)), "")="", "None", IFERROR(INDEX('Training &amp; Accreditation Items'!$F$11:$F$263, MATCH(IFERROR(INDEX($C$11:$C$263, MATCH($AH1656, $Z$11:$Z$263, 0)), ""), 'Training &amp; Accreditation Items'!$B$11:$B$263, 0)), "")))</f>
        <v/>
      </c>
      <c r="AO1656" s="28" t="str">
        <f t="shared" si="170"/>
        <v/>
      </c>
      <c r="AQ1656" s="106" t="str">
        <f t="shared" si="168"/>
        <v/>
      </c>
      <c r="AR1656" s="109" t="str">
        <f t="shared" si="171"/>
        <v/>
      </c>
      <c r="AT1656" s="134"/>
      <c r="AU1656" s="135"/>
      <c r="AV1656" s="135"/>
      <c r="AW1656" s="115"/>
    </row>
    <row r="1657" spans="34:49" ht="15" hidden="1" customHeight="1" x14ac:dyDescent="0.25">
      <c r="AH1657" s="28">
        <v>129</v>
      </c>
      <c r="AJ1657" s="101" t="str">
        <f t="shared" ref="AJ1657:AJ1720" si="172">IF(AJ1404="", "", DATE(YEAR($AJ139), MONTH(AJ1404)+$X139, DAY(AJ1404)))</f>
        <v/>
      </c>
      <c r="AL1657" s="101" t="str">
        <f t="shared" si="169"/>
        <v/>
      </c>
      <c r="AM1657" s="28" t="str">
        <f>IF($AL1657="", "", IF(IFERROR(INDEX('Training &amp; Accreditation Items'!$F$11:$F$263, MATCH(IFERROR(INDEX($C$11:$C$263, MATCH($AH1657, $Z$11:$Z$263, 0)), ""), 'Training &amp; Accreditation Items'!$B$11:$B$263, 0)), "")="", "None", IFERROR(INDEX('Training &amp; Accreditation Items'!$F$11:$F$263, MATCH(IFERROR(INDEX($C$11:$C$263, MATCH($AH1657, $Z$11:$Z$263, 0)), ""), 'Training &amp; Accreditation Items'!$B$11:$B$263, 0)), "")))</f>
        <v/>
      </c>
      <c r="AO1657" s="28" t="str">
        <f t="shared" si="170"/>
        <v/>
      </c>
      <c r="AQ1657" s="106" t="str">
        <f t="shared" si="168"/>
        <v/>
      </c>
      <c r="AR1657" s="109" t="str">
        <f t="shared" si="171"/>
        <v/>
      </c>
      <c r="AT1657" s="134"/>
      <c r="AU1657" s="135"/>
      <c r="AV1657" s="135"/>
      <c r="AW1657" s="115"/>
    </row>
    <row r="1658" spans="34:49" ht="15" hidden="1" customHeight="1" x14ac:dyDescent="0.25">
      <c r="AH1658" s="28">
        <v>130</v>
      </c>
      <c r="AJ1658" s="101" t="str">
        <f t="shared" si="172"/>
        <v/>
      </c>
      <c r="AL1658" s="101" t="str">
        <f t="shared" si="169"/>
        <v/>
      </c>
      <c r="AM1658" s="28" t="str">
        <f>IF($AL1658="", "", IF(IFERROR(INDEX('Training &amp; Accreditation Items'!$F$11:$F$263, MATCH(IFERROR(INDEX($C$11:$C$263, MATCH($AH1658, $Z$11:$Z$263, 0)), ""), 'Training &amp; Accreditation Items'!$B$11:$B$263, 0)), "")="", "None", IFERROR(INDEX('Training &amp; Accreditation Items'!$F$11:$F$263, MATCH(IFERROR(INDEX($C$11:$C$263, MATCH($AH1658, $Z$11:$Z$263, 0)), ""), 'Training &amp; Accreditation Items'!$B$11:$B$263, 0)), "")))</f>
        <v/>
      </c>
      <c r="AO1658" s="28" t="str">
        <f t="shared" si="170"/>
        <v/>
      </c>
      <c r="AQ1658" s="106" t="str">
        <f t="shared" si="168"/>
        <v/>
      </c>
      <c r="AR1658" s="109" t="str">
        <f t="shared" si="171"/>
        <v/>
      </c>
      <c r="AT1658" s="134"/>
      <c r="AU1658" s="135"/>
      <c r="AV1658" s="135"/>
      <c r="AW1658" s="115"/>
    </row>
    <row r="1659" spans="34:49" ht="15" hidden="1" customHeight="1" x14ac:dyDescent="0.25">
      <c r="AH1659" s="28">
        <v>131</v>
      </c>
      <c r="AJ1659" s="101" t="str">
        <f t="shared" si="172"/>
        <v/>
      </c>
      <c r="AL1659" s="101" t="str">
        <f t="shared" si="169"/>
        <v/>
      </c>
      <c r="AM1659" s="28" t="str">
        <f>IF($AL1659="", "", IF(IFERROR(INDEX('Training &amp; Accreditation Items'!$F$11:$F$263, MATCH(IFERROR(INDEX($C$11:$C$263, MATCH($AH1659, $Z$11:$Z$263, 0)), ""), 'Training &amp; Accreditation Items'!$B$11:$B$263, 0)), "")="", "None", IFERROR(INDEX('Training &amp; Accreditation Items'!$F$11:$F$263, MATCH(IFERROR(INDEX($C$11:$C$263, MATCH($AH1659, $Z$11:$Z$263, 0)), ""), 'Training &amp; Accreditation Items'!$B$11:$B$263, 0)), "")))</f>
        <v/>
      </c>
      <c r="AO1659" s="28" t="str">
        <f t="shared" si="170"/>
        <v/>
      </c>
      <c r="AQ1659" s="106" t="str">
        <f t="shared" si="168"/>
        <v/>
      </c>
      <c r="AR1659" s="109" t="str">
        <f t="shared" si="171"/>
        <v/>
      </c>
      <c r="AT1659" s="134"/>
      <c r="AU1659" s="135"/>
      <c r="AV1659" s="135"/>
      <c r="AW1659" s="115"/>
    </row>
    <row r="1660" spans="34:49" ht="15" hidden="1" customHeight="1" x14ac:dyDescent="0.25">
      <c r="AH1660" s="28">
        <v>132</v>
      </c>
      <c r="AJ1660" s="101" t="str">
        <f t="shared" si="172"/>
        <v/>
      </c>
      <c r="AL1660" s="101" t="str">
        <f t="shared" si="169"/>
        <v/>
      </c>
      <c r="AM1660" s="28" t="str">
        <f>IF($AL1660="", "", IF(IFERROR(INDEX('Training &amp; Accreditation Items'!$F$11:$F$263, MATCH(IFERROR(INDEX($C$11:$C$263, MATCH($AH1660, $Z$11:$Z$263, 0)), ""), 'Training &amp; Accreditation Items'!$B$11:$B$263, 0)), "")="", "None", IFERROR(INDEX('Training &amp; Accreditation Items'!$F$11:$F$263, MATCH(IFERROR(INDEX($C$11:$C$263, MATCH($AH1660, $Z$11:$Z$263, 0)), ""), 'Training &amp; Accreditation Items'!$B$11:$B$263, 0)), "")))</f>
        <v/>
      </c>
      <c r="AO1660" s="28" t="str">
        <f t="shared" si="170"/>
        <v/>
      </c>
      <c r="AQ1660" s="106" t="str">
        <f t="shared" si="168"/>
        <v/>
      </c>
      <c r="AR1660" s="109" t="str">
        <f t="shared" si="171"/>
        <v/>
      </c>
      <c r="AT1660" s="134"/>
      <c r="AU1660" s="135"/>
      <c r="AV1660" s="135"/>
      <c r="AW1660" s="115"/>
    </row>
    <row r="1661" spans="34:49" ht="15" hidden="1" customHeight="1" x14ac:dyDescent="0.25">
      <c r="AH1661" s="28">
        <v>133</v>
      </c>
      <c r="AJ1661" s="101" t="str">
        <f t="shared" si="172"/>
        <v/>
      </c>
      <c r="AL1661" s="101" t="str">
        <f t="shared" si="169"/>
        <v/>
      </c>
      <c r="AM1661" s="28" t="str">
        <f>IF($AL1661="", "", IF(IFERROR(INDEX('Training &amp; Accreditation Items'!$F$11:$F$263, MATCH(IFERROR(INDEX($C$11:$C$263, MATCH($AH1661, $Z$11:$Z$263, 0)), ""), 'Training &amp; Accreditation Items'!$B$11:$B$263, 0)), "")="", "None", IFERROR(INDEX('Training &amp; Accreditation Items'!$F$11:$F$263, MATCH(IFERROR(INDEX($C$11:$C$263, MATCH($AH1661, $Z$11:$Z$263, 0)), ""), 'Training &amp; Accreditation Items'!$B$11:$B$263, 0)), "")))</f>
        <v/>
      </c>
      <c r="AO1661" s="28" t="str">
        <f t="shared" si="170"/>
        <v/>
      </c>
      <c r="AQ1661" s="106" t="str">
        <f t="shared" si="168"/>
        <v/>
      </c>
      <c r="AR1661" s="109" t="str">
        <f t="shared" si="171"/>
        <v/>
      </c>
      <c r="AT1661" s="134"/>
      <c r="AU1661" s="135"/>
      <c r="AV1661" s="135"/>
      <c r="AW1661" s="115"/>
    </row>
    <row r="1662" spans="34:49" ht="15" hidden="1" customHeight="1" x14ac:dyDescent="0.25">
      <c r="AH1662" s="28">
        <v>134</v>
      </c>
      <c r="AJ1662" s="101" t="str">
        <f t="shared" si="172"/>
        <v/>
      </c>
      <c r="AL1662" s="101" t="str">
        <f t="shared" si="169"/>
        <v/>
      </c>
      <c r="AM1662" s="28" t="str">
        <f>IF($AL1662="", "", IF(IFERROR(INDEX('Training &amp; Accreditation Items'!$F$11:$F$263, MATCH(IFERROR(INDEX($C$11:$C$263, MATCH($AH1662, $Z$11:$Z$263, 0)), ""), 'Training &amp; Accreditation Items'!$B$11:$B$263, 0)), "")="", "None", IFERROR(INDEX('Training &amp; Accreditation Items'!$F$11:$F$263, MATCH(IFERROR(INDEX($C$11:$C$263, MATCH($AH1662, $Z$11:$Z$263, 0)), ""), 'Training &amp; Accreditation Items'!$B$11:$B$263, 0)), "")))</f>
        <v/>
      </c>
      <c r="AO1662" s="28" t="str">
        <f t="shared" si="170"/>
        <v/>
      </c>
      <c r="AQ1662" s="106" t="str">
        <f t="shared" si="168"/>
        <v/>
      </c>
      <c r="AR1662" s="109" t="str">
        <f t="shared" si="171"/>
        <v/>
      </c>
      <c r="AT1662" s="134"/>
      <c r="AU1662" s="135"/>
      <c r="AV1662" s="135"/>
      <c r="AW1662" s="115"/>
    </row>
    <row r="1663" spans="34:49" ht="15" hidden="1" customHeight="1" x14ac:dyDescent="0.25">
      <c r="AH1663" s="28">
        <v>135</v>
      </c>
      <c r="AJ1663" s="101" t="str">
        <f t="shared" si="172"/>
        <v/>
      </c>
      <c r="AL1663" s="101" t="str">
        <f t="shared" si="169"/>
        <v/>
      </c>
      <c r="AM1663" s="28" t="str">
        <f>IF($AL1663="", "", IF(IFERROR(INDEX('Training &amp; Accreditation Items'!$F$11:$F$263, MATCH(IFERROR(INDEX($C$11:$C$263, MATCH($AH1663, $Z$11:$Z$263, 0)), ""), 'Training &amp; Accreditation Items'!$B$11:$B$263, 0)), "")="", "None", IFERROR(INDEX('Training &amp; Accreditation Items'!$F$11:$F$263, MATCH(IFERROR(INDEX($C$11:$C$263, MATCH($AH1663, $Z$11:$Z$263, 0)), ""), 'Training &amp; Accreditation Items'!$B$11:$B$263, 0)), "")))</f>
        <v/>
      </c>
      <c r="AO1663" s="28" t="str">
        <f t="shared" si="170"/>
        <v/>
      </c>
      <c r="AQ1663" s="106" t="str">
        <f t="shared" si="168"/>
        <v/>
      </c>
      <c r="AR1663" s="109" t="str">
        <f t="shared" si="171"/>
        <v/>
      </c>
      <c r="AT1663" s="134"/>
      <c r="AU1663" s="135"/>
      <c r="AV1663" s="135"/>
      <c r="AW1663" s="115"/>
    </row>
    <row r="1664" spans="34:49" ht="15" hidden="1" customHeight="1" x14ac:dyDescent="0.25">
      <c r="AH1664" s="28">
        <v>136</v>
      </c>
      <c r="AJ1664" s="101" t="str">
        <f t="shared" si="172"/>
        <v/>
      </c>
      <c r="AL1664" s="101" t="str">
        <f t="shared" si="169"/>
        <v/>
      </c>
      <c r="AM1664" s="28" t="str">
        <f>IF($AL1664="", "", IF(IFERROR(INDEX('Training &amp; Accreditation Items'!$F$11:$F$263, MATCH(IFERROR(INDEX($C$11:$C$263, MATCH($AH1664, $Z$11:$Z$263, 0)), ""), 'Training &amp; Accreditation Items'!$B$11:$B$263, 0)), "")="", "None", IFERROR(INDEX('Training &amp; Accreditation Items'!$F$11:$F$263, MATCH(IFERROR(INDEX($C$11:$C$263, MATCH($AH1664, $Z$11:$Z$263, 0)), ""), 'Training &amp; Accreditation Items'!$B$11:$B$263, 0)), "")))</f>
        <v/>
      </c>
      <c r="AO1664" s="28" t="str">
        <f t="shared" si="170"/>
        <v/>
      </c>
      <c r="AQ1664" s="106" t="str">
        <f t="shared" si="168"/>
        <v/>
      </c>
      <c r="AR1664" s="109" t="str">
        <f t="shared" si="171"/>
        <v/>
      </c>
      <c r="AT1664" s="134"/>
      <c r="AU1664" s="135"/>
      <c r="AV1664" s="135"/>
      <c r="AW1664" s="115"/>
    </row>
    <row r="1665" spans="34:49" ht="15" hidden="1" customHeight="1" x14ac:dyDescent="0.25">
      <c r="AH1665" s="28">
        <v>137</v>
      </c>
      <c r="AJ1665" s="101" t="str">
        <f t="shared" si="172"/>
        <v/>
      </c>
      <c r="AL1665" s="101" t="str">
        <f t="shared" si="169"/>
        <v/>
      </c>
      <c r="AM1665" s="28" t="str">
        <f>IF($AL1665="", "", IF(IFERROR(INDEX('Training &amp; Accreditation Items'!$F$11:$F$263, MATCH(IFERROR(INDEX($C$11:$C$263, MATCH($AH1665, $Z$11:$Z$263, 0)), ""), 'Training &amp; Accreditation Items'!$B$11:$B$263, 0)), "")="", "None", IFERROR(INDEX('Training &amp; Accreditation Items'!$F$11:$F$263, MATCH(IFERROR(INDEX($C$11:$C$263, MATCH($AH1665, $Z$11:$Z$263, 0)), ""), 'Training &amp; Accreditation Items'!$B$11:$B$263, 0)), "")))</f>
        <v/>
      </c>
      <c r="AO1665" s="28" t="str">
        <f t="shared" si="170"/>
        <v/>
      </c>
      <c r="AQ1665" s="106" t="str">
        <f t="shared" si="168"/>
        <v/>
      </c>
      <c r="AR1665" s="109" t="str">
        <f t="shared" si="171"/>
        <v/>
      </c>
      <c r="AT1665" s="134"/>
      <c r="AU1665" s="135"/>
      <c r="AV1665" s="135"/>
      <c r="AW1665" s="115"/>
    </row>
    <row r="1666" spans="34:49" ht="15" hidden="1" customHeight="1" x14ac:dyDescent="0.25">
      <c r="AH1666" s="28">
        <v>138</v>
      </c>
      <c r="AJ1666" s="101" t="str">
        <f t="shared" si="172"/>
        <v/>
      </c>
      <c r="AL1666" s="101" t="str">
        <f t="shared" si="169"/>
        <v/>
      </c>
      <c r="AM1666" s="28" t="str">
        <f>IF($AL1666="", "", IF(IFERROR(INDEX('Training &amp; Accreditation Items'!$F$11:$F$263, MATCH(IFERROR(INDEX($C$11:$C$263, MATCH($AH1666, $Z$11:$Z$263, 0)), ""), 'Training &amp; Accreditation Items'!$B$11:$B$263, 0)), "")="", "None", IFERROR(INDEX('Training &amp; Accreditation Items'!$F$11:$F$263, MATCH(IFERROR(INDEX($C$11:$C$263, MATCH($AH1666, $Z$11:$Z$263, 0)), ""), 'Training &amp; Accreditation Items'!$B$11:$B$263, 0)), "")))</f>
        <v/>
      </c>
      <c r="AO1666" s="28" t="str">
        <f t="shared" si="170"/>
        <v/>
      </c>
      <c r="AQ1666" s="106" t="str">
        <f t="shared" si="168"/>
        <v/>
      </c>
      <c r="AR1666" s="109" t="str">
        <f t="shared" si="171"/>
        <v/>
      </c>
      <c r="AT1666" s="134"/>
      <c r="AU1666" s="135"/>
      <c r="AV1666" s="135"/>
      <c r="AW1666" s="115"/>
    </row>
    <row r="1667" spans="34:49" ht="15" hidden="1" customHeight="1" x14ac:dyDescent="0.25">
      <c r="AH1667" s="28">
        <v>139</v>
      </c>
      <c r="AJ1667" s="101" t="str">
        <f t="shared" si="172"/>
        <v/>
      </c>
      <c r="AL1667" s="101" t="str">
        <f t="shared" si="169"/>
        <v/>
      </c>
      <c r="AM1667" s="28" t="str">
        <f>IF($AL1667="", "", IF(IFERROR(INDEX('Training &amp; Accreditation Items'!$F$11:$F$263, MATCH(IFERROR(INDEX($C$11:$C$263, MATCH($AH1667, $Z$11:$Z$263, 0)), ""), 'Training &amp; Accreditation Items'!$B$11:$B$263, 0)), "")="", "None", IFERROR(INDEX('Training &amp; Accreditation Items'!$F$11:$F$263, MATCH(IFERROR(INDEX($C$11:$C$263, MATCH($AH1667, $Z$11:$Z$263, 0)), ""), 'Training &amp; Accreditation Items'!$B$11:$B$263, 0)), "")))</f>
        <v/>
      </c>
      <c r="AO1667" s="28" t="str">
        <f t="shared" si="170"/>
        <v/>
      </c>
      <c r="AQ1667" s="106" t="str">
        <f t="shared" si="168"/>
        <v/>
      </c>
      <c r="AR1667" s="109" t="str">
        <f t="shared" si="171"/>
        <v/>
      </c>
      <c r="AT1667" s="134"/>
      <c r="AU1667" s="135"/>
      <c r="AV1667" s="135"/>
      <c r="AW1667" s="115"/>
    </row>
    <row r="1668" spans="34:49" ht="15" hidden="1" customHeight="1" x14ac:dyDescent="0.25">
      <c r="AH1668" s="28">
        <v>140</v>
      </c>
      <c r="AJ1668" s="101" t="str">
        <f t="shared" si="172"/>
        <v/>
      </c>
      <c r="AL1668" s="101" t="str">
        <f t="shared" si="169"/>
        <v/>
      </c>
      <c r="AM1668" s="28" t="str">
        <f>IF($AL1668="", "", IF(IFERROR(INDEX('Training &amp; Accreditation Items'!$F$11:$F$263, MATCH(IFERROR(INDEX($C$11:$C$263, MATCH($AH1668, $Z$11:$Z$263, 0)), ""), 'Training &amp; Accreditation Items'!$B$11:$B$263, 0)), "")="", "None", IFERROR(INDEX('Training &amp; Accreditation Items'!$F$11:$F$263, MATCH(IFERROR(INDEX($C$11:$C$263, MATCH($AH1668, $Z$11:$Z$263, 0)), ""), 'Training &amp; Accreditation Items'!$B$11:$B$263, 0)), "")))</f>
        <v/>
      </c>
      <c r="AO1668" s="28" t="str">
        <f t="shared" si="170"/>
        <v/>
      </c>
      <c r="AQ1668" s="106" t="str">
        <f t="shared" si="168"/>
        <v/>
      </c>
      <c r="AR1668" s="109" t="str">
        <f t="shared" si="171"/>
        <v/>
      </c>
      <c r="AT1668" s="134"/>
      <c r="AU1668" s="135"/>
      <c r="AV1668" s="135"/>
      <c r="AW1668" s="115"/>
    </row>
    <row r="1669" spans="34:49" ht="15" hidden="1" customHeight="1" x14ac:dyDescent="0.25">
      <c r="AH1669" s="28">
        <v>141</v>
      </c>
      <c r="AJ1669" s="101" t="str">
        <f t="shared" si="172"/>
        <v/>
      </c>
      <c r="AL1669" s="101" t="str">
        <f t="shared" si="169"/>
        <v/>
      </c>
      <c r="AM1669" s="28" t="str">
        <f>IF($AL1669="", "", IF(IFERROR(INDEX('Training &amp; Accreditation Items'!$F$11:$F$263, MATCH(IFERROR(INDEX($C$11:$C$263, MATCH($AH1669, $Z$11:$Z$263, 0)), ""), 'Training &amp; Accreditation Items'!$B$11:$B$263, 0)), "")="", "None", IFERROR(INDEX('Training &amp; Accreditation Items'!$F$11:$F$263, MATCH(IFERROR(INDEX($C$11:$C$263, MATCH($AH1669, $Z$11:$Z$263, 0)), ""), 'Training &amp; Accreditation Items'!$B$11:$B$263, 0)), "")))</f>
        <v/>
      </c>
      <c r="AO1669" s="28" t="str">
        <f t="shared" si="170"/>
        <v/>
      </c>
      <c r="AQ1669" s="106" t="str">
        <f t="shared" si="168"/>
        <v/>
      </c>
      <c r="AR1669" s="109" t="str">
        <f t="shared" si="171"/>
        <v/>
      </c>
      <c r="AT1669" s="134"/>
      <c r="AU1669" s="135"/>
      <c r="AV1669" s="135"/>
      <c r="AW1669" s="115"/>
    </row>
    <row r="1670" spans="34:49" ht="15" hidden="1" customHeight="1" x14ac:dyDescent="0.25">
      <c r="AH1670" s="28">
        <v>142</v>
      </c>
      <c r="AJ1670" s="101" t="str">
        <f t="shared" si="172"/>
        <v/>
      </c>
      <c r="AL1670" s="101" t="str">
        <f t="shared" si="169"/>
        <v/>
      </c>
      <c r="AM1670" s="28" t="str">
        <f>IF($AL1670="", "", IF(IFERROR(INDEX('Training &amp; Accreditation Items'!$F$11:$F$263, MATCH(IFERROR(INDEX($C$11:$C$263, MATCH($AH1670, $Z$11:$Z$263, 0)), ""), 'Training &amp; Accreditation Items'!$B$11:$B$263, 0)), "")="", "None", IFERROR(INDEX('Training &amp; Accreditation Items'!$F$11:$F$263, MATCH(IFERROR(INDEX($C$11:$C$263, MATCH($AH1670, $Z$11:$Z$263, 0)), ""), 'Training &amp; Accreditation Items'!$B$11:$B$263, 0)), "")))</f>
        <v/>
      </c>
      <c r="AO1670" s="28" t="str">
        <f t="shared" si="170"/>
        <v/>
      </c>
      <c r="AQ1670" s="106" t="str">
        <f t="shared" si="168"/>
        <v/>
      </c>
      <c r="AR1670" s="109" t="str">
        <f t="shared" si="171"/>
        <v/>
      </c>
      <c r="AT1670" s="134"/>
      <c r="AU1670" s="135"/>
      <c r="AV1670" s="135"/>
      <c r="AW1670" s="115"/>
    </row>
    <row r="1671" spans="34:49" ht="15" hidden="1" customHeight="1" x14ac:dyDescent="0.25">
      <c r="AH1671" s="28">
        <v>143</v>
      </c>
      <c r="AJ1671" s="101" t="str">
        <f t="shared" si="172"/>
        <v/>
      </c>
      <c r="AL1671" s="101" t="str">
        <f t="shared" si="169"/>
        <v/>
      </c>
      <c r="AM1671" s="28" t="str">
        <f>IF($AL1671="", "", IF(IFERROR(INDEX('Training &amp; Accreditation Items'!$F$11:$F$263, MATCH(IFERROR(INDEX($C$11:$C$263, MATCH($AH1671, $Z$11:$Z$263, 0)), ""), 'Training &amp; Accreditation Items'!$B$11:$B$263, 0)), "")="", "None", IFERROR(INDEX('Training &amp; Accreditation Items'!$F$11:$F$263, MATCH(IFERROR(INDEX($C$11:$C$263, MATCH($AH1671, $Z$11:$Z$263, 0)), ""), 'Training &amp; Accreditation Items'!$B$11:$B$263, 0)), "")))</f>
        <v/>
      </c>
      <c r="AO1671" s="28" t="str">
        <f t="shared" si="170"/>
        <v/>
      </c>
      <c r="AQ1671" s="106" t="str">
        <f t="shared" si="168"/>
        <v/>
      </c>
      <c r="AR1671" s="109" t="str">
        <f t="shared" si="171"/>
        <v/>
      </c>
      <c r="AT1671" s="134"/>
      <c r="AU1671" s="135"/>
      <c r="AV1671" s="135"/>
      <c r="AW1671" s="115"/>
    </row>
    <row r="1672" spans="34:49" ht="15" hidden="1" customHeight="1" x14ac:dyDescent="0.25">
      <c r="AH1672" s="28">
        <v>144</v>
      </c>
      <c r="AJ1672" s="101" t="str">
        <f t="shared" si="172"/>
        <v/>
      </c>
      <c r="AL1672" s="101" t="str">
        <f t="shared" si="169"/>
        <v/>
      </c>
      <c r="AM1672" s="28" t="str">
        <f>IF($AL1672="", "", IF(IFERROR(INDEX('Training &amp; Accreditation Items'!$F$11:$F$263, MATCH(IFERROR(INDEX($C$11:$C$263, MATCH($AH1672, $Z$11:$Z$263, 0)), ""), 'Training &amp; Accreditation Items'!$B$11:$B$263, 0)), "")="", "None", IFERROR(INDEX('Training &amp; Accreditation Items'!$F$11:$F$263, MATCH(IFERROR(INDEX($C$11:$C$263, MATCH($AH1672, $Z$11:$Z$263, 0)), ""), 'Training &amp; Accreditation Items'!$B$11:$B$263, 0)), "")))</f>
        <v/>
      </c>
      <c r="AO1672" s="28" t="str">
        <f t="shared" si="170"/>
        <v/>
      </c>
      <c r="AQ1672" s="106" t="str">
        <f t="shared" si="168"/>
        <v/>
      </c>
      <c r="AR1672" s="109" t="str">
        <f t="shared" si="171"/>
        <v/>
      </c>
      <c r="AT1672" s="134"/>
      <c r="AU1672" s="135"/>
      <c r="AV1672" s="135"/>
      <c r="AW1672" s="115"/>
    </row>
    <row r="1673" spans="34:49" ht="15" hidden="1" customHeight="1" x14ac:dyDescent="0.25">
      <c r="AH1673" s="28">
        <v>145</v>
      </c>
      <c r="AJ1673" s="101" t="str">
        <f t="shared" si="172"/>
        <v/>
      </c>
      <c r="AL1673" s="101" t="str">
        <f t="shared" si="169"/>
        <v/>
      </c>
      <c r="AM1673" s="28" t="str">
        <f>IF($AL1673="", "", IF(IFERROR(INDEX('Training &amp; Accreditation Items'!$F$11:$F$263, MATCH(IFERROR(INDEX($C$11:$C$263, MATCH($AH1673, $Z$11:$Z$263, 0)), ""), 'Training &amp; Accreditation Items'!$B$11:$B$263, 0)), "")="", "None", IFERROR(INDEX('Training &amp; Accreditation Items'!$F$11:$F$263, MATCH(IFERROR(INDEX($C$11:$C$263, MATCH($AH1673, $Z$11:$Z$263, 0)), ""), 'Training &amp; Accreditation Items'!$B$11:$B$263, 0)), "")))</f>
        <v/>
      </c>
      <c r="AO1673" s="28" t="str">
        <f t="shared" si="170"/>
        <v/>
      </c>
      <c r="AQ1673" s="106" t="str">
        <f t="shared" si="168"/>
        <v/>
      </c>
      <c r="AR1673" s="109" t="str">
        <f t="shared" si="171"/>
        <v/>
      </c>
      <c r="AT1673" s="134"/>
      <c r="AU1673" s="135"/>
      <c r="AV1673" s="135"/>
      <c r="AW1673" s="115"/>
    </row>
    <row r="1674" spans="34:49" ht="15" hidden="1" customHeight="1" x14ac:dyDescent="0.25">
      <c r="AH1674" s="28">
        <v>146</v>
      </c>
      <c r="AJ1674" s="101" t="str">
        <f t="shared" si="172"/>
        <v/>
      </c>
      <c r="AL1674" s="101" t="str">
        <f t="shared" si="169"/>
        <v/>
      </c>
      <c r="AM1674" s="28" t="str">
        <f>IF($AL1674="", "", IF(IFERROR(INDEX('Training &amp; Accreditation Items'!$F$11:$F$263, MATCH(IFERROR(INDEX($C$11:$C$263, MATCH($AH1674, $Z$11:$Z$263, 0)), ""), 'Training &amp; Accreditation Items'!$B$11:$B$263, 0)), "")="", "None", IFERROR(INDEX('Training &amp; Accreditation Items'!$F$11:$F$263, MATCH(IFERROR(INDEX($C$11:$C$263, MATCH($AH1674, $Z$11:$Z$263, 0)), ""), 'Training &amp; Accreditation Items'!$B$11:$B$263, 0)), "")))</f>
        <v/>
      </c>
      <c r="AO1674" s="28" t="str">
        <f t="shared" si="170"/>
        <v/>
      </c>
      <c r="AQ1674" s="106" t="str">
        <f t="shared" si="168"/>
        <v/>
      </c>
      <c r="AR1674" s="109" t="str">
        <f t="shared" si="171"/>
        <v/>
      </c>
      <c r="AT1674" s="134"/>
      <c r="AU1674" s="135"/>
      <c r="AV1674" s="135"/>
      <c r="AW1674" s="115"/>
    </row>
    <row r="1675" spans="34:49" ht="15" hidden="1" customHeight="1" x14ac:dyDescent="0.25">
      <c r="AH1675" s="28">
        <v>147</v>
      </c>
      <c r="AJ1675" s="101" t="str">
        <f t="shared" si="172"/>
        <v/>
      </c>
      <c r="AL1675" s="101" t="str">
        <f t="shared" si="169"/>
        <v/>
      </c>
      <c r="AM1675" s="28" t="str">
        <f>IF($AL1675="", "", IF(IFERROR(INDEX('Training &amp; Accreditation Items'!$F$11:$F$263, MATCH(IFERROR(INDEX($C$11:$C$263, MATCH($AH1675, $Z$11:$Z$263, 0)), ""), 'Training &amp; Accreditation Items'!$B$11:$B$263, 0)), "")="", "None", IFERROR(INDEX('Training &amp; Accreditation Items'!$F$11:$F$263, MATCH(IFERROR(INDEX($C$11:$C$263, MATCH($AH1675, $Z$11:$Z$263, 0)), ""), 'Training &amp; Accreditation Items'!$B$11:$B$263, 0)), "")))</f>
        <v/>
      </c>
      <c r="AO1675" s="28" t="str">
        <f t="shared" si="170"/>
        <v/>
      </c>
      <c r="AQ1675" s="106" t="str">
        <f t="shared" ref="AQ1675:AQ1738" si="173">IF($AL1675="", "", IFERROR(INDEX($I$11:$I$263, MATCH($AH1675, $Z$11:$Z$263, 0)), ""))</f>
        <v/>
      </c>
      <c r="AR1675" s="109" t="str">
        <f t="shared" si="171"/>
        <v/>
      </c>
      <c r="AT1675" s="134"/>
      <c r="AU1675" s="135"/>
      <c r="AV1675" s="135"/>
      <c r="AW1675" s="115"/>
    </row>
    <row r="1676" spans="34:49" ht="15" hidden="1" customHeight="1" x14ac:dyDescent="0.25">
      <c r="AH1676" s="28">
        <v>148</v>
      </c>
      <c r="AJ1676" s="101" t="str">
        <f t="shared" si="172"/>
        <v/>
      </c>
      <c r="AL1676" s="101" t="str">
        <f t="shared" ref="AL1676:AL1739" si="174">IF($AJ1676="", "", IF(OR($AJ1676&lt;$AJ$5, $AJ1676&gt;$AJ$6), "", $AJ1676))</f>
        <v/>
      </c>
      <c r="AM1676" s="28" t="str">
        <f>IF($AL1676="", "", IF(IFERROR(INDEX('Training &amp; Accreditation Items'!$F$11:$F$263, MATCH(IFERROR(INDEX($C$11:$C$263, MATCH($AH1676, $Z$11:$Z$263, 0)), ""), 'Training &amp; Accreditation Items'!$B$11:$B$263, 0)), "")="", "None", IFERROR(INDEX('Training &amp; Accreditation Items'!$F$11:$F$263, MATCH(IFERROR(INDEX($C$11:$C$263, MATCH($AH1676, $Z$11:$Z$263, 0)), ""), 'Training &amp; Accreditation Items'!$B$11:$B$263, 0)), "")))</f>
        <v/>
      </c>
      <c r="AO1676" s="28" t="str">
        <f t="shared" ref="AO1676:AO1739" si="175">IF($AL1676="", "", TEXT($AL1676, "mmm yyyy"))</f>
        <v/>
      </c>
      <c r="AQ1676" s="106" t="str">
        <f t="shared" si="173"/>
        <v/>
      </c>
      <c r="AR1676" s="109" t="str">
        <f t="shared" ref="AR1676:AR1739" si="176">IF($AO1676="", "", CONCATENATE($AO1676, " - ", $AM1676))</f>
        <v/>
      </c>
      <c r="AT1676" s="134"/>
      <c r="AU1676" s="135"/>
      <c r="AV1676" s="135"/>
      <c r="AW1676" s="115"/>
    </row>
    <row r="1677" spans="34:49" ht="15" hidden="1" customHeight="1" x14ac:dyDescent="0.25">
      <c r="AH1677" s="28">
        <v>149</v>
      </c>
      <c r="AJ1677" s="101" t="str">
        <f t="shared" si="172"/>
        <v/>
      </c>
      <c r="AL1677" s="101" t="str">
        <f t="shared" si="174"/>
        <v/>
      </c>
      <c r="AM1677" s="28" t="str">
        <f>IF($AL1677="", "", IF(IFERROR(INDEX('Training &amp; Accreditation Items'!$F$11:$F$263, MATCH(IFERROR(INDEX($C$11:$C$263, MATCH($AH1677, $Z$11:$Z$263, 0)), ""), 'Training &amp; Accreditation Items'!$B$11:$B$263, 0)), "")="", "None", IFERROR(INDEX('Training &amp; Accreditation Items'!$F$11:$F$263, MATCH(IFERROR(INDEX($C$11:$C$263, MATCH($AH1677, $Z$11:$Z$263, 0)), ""), 'Training &amp; Accreditation Items'!$B$11:$B$263, 0)), "")))</f>
        <v/>
      </c>
      <c r="AO1677" s="28" t="str">
        <f t="shared" si="175"/>
        <v/>
      </c>
      <c r="AQ1677" s="106" t="str">
        <f t="shared" si="173"/>
        <v/>
      </c>
      <c r="AR1677" s="109" t="str">
        <f t="shared" si="176"/>
        <v/>
      </c>
      <c r="AT1677" s="134"/>
      <c r="AU1677" s="135"/>
      <c r="AV1677" s="135"/>
      <c r="AW1677" s="115"/>
    </row>
    <row r="1678" spans="34:49" ht="15" hidden="1" customHeight="1" x14ac:dyDescent="0.25">
      <c r="AH1678" s="28">
        <v>150</v>
      </c>
      <c r="AJ1678" s="101" t="str">
        <f t="shared" si="172"/>
        <v/>
      </c>
      <c r="AL1678" s="101" t="str">
        <f t="shared" si="174"/>
        <v/>
      </c>
      <c r="AM1678" s="28" t="str">
        <f>IF($AL1678="", "", IF(IFERROR(INDEX('Training &amp; Accreditation Items'!$F$11:$F$263, MATCH(IFERROR(INDEX($C$11:$C$263, MATCH($AH1678, $Z$11:$Z$263, 0)), ""), 'Training &amp; Accreditation Items'!$B$11:$B$263, 0)), "")="", "None", IFERROR(INDEX('Training &amp; Accreditation Items'!$F$11:$F$263, MATCH(IFERROR(INDEX($C$11:$C$263, MATCH($AH1678, $Z$11:$Z$263, 0)), ""), 'Training &amp; Accreditation Items'!$B$11:$B$263, 0)), "")))</f>
        <v/>
      </c>
      <c r="AO1678" s="28" t="str">
        <f t="shared" si="175"/>
        <v/>
      </c>
      <c r="AQ1678" s="106" t="str">
        <f t="shared" si="173"/>
        <v/>
      </c>
      <c r="AR1678" s="109" t="str">
        <f t="shared" si="176"/>
        <v/>
      </c>
      <c r="AT1678" s="134"/>
      <c r="AU1678" s="135"/>
      <c r="AV1678" s="135"/>
      <c r="AW1678" s="115"/>
    </row>
    <row r="1679" spans="34:49" ht="15" hidden="1" customHeight="1" x14ac:dyDescent="0.25">
      <c r="AH1679" s="28">
        <v>151</v>
      </c>
      <c r="AJ1679" s="101" t="str">
        <f t="shared" si="172"/>
        <v/>
      </c>
      <c r="AL1679" s="101" t="str">
        <f t="shared" si="174"/>
        <v/>
      </c>
      <c r="AM1679" s="28" t="str">
        <f>IF($AL1679="", "", IF(IFERROR(INDEX('Training &amp; Accreditation Items'!$F$11:$F$263, MATCH(IFERROR(INDEX($C$11:$C$263, MATCH($AH1679, $Z$11:$Z$263, 0)), ""), 'Training &amp; Accreditation Items'!$B$11:$B$263, 0)), "")="", "None", IFERROR(INDEX('Training &amp; Accreditation Items'!$F$11:$F$263, MATCH(IFERROR(INDEX($C$11:$C$263, MATCH($AH1679, $Z$11:$Z$263, 0)), ""), 'Training &amp; Accreditation Items'!$B$11:$B$263, 0)), "")))</f>
        <v/>
      </c>
      <c r="AO1679" s="28" t="str">
        <f t="shared" si="175"/>
        <v/>
      </c>
      <c r="AQ1679" s="106" t="str">
        <f t="shared" si="173"/>
        <v/>
      </c>
      <c r="AR1679" s="109" t="str">
        <f t="shared" si="176"/>
        <v/>
      </c>
      <c r="AT1679" s="134"/>
      <c r="AU1679" s="135"/>
      <c r="AV1679" s="135"/>
      <c r="AW1679" s="115"/>
    </row>
    <row r="1680" spans="34:49" ht="15" hidden="1" customHeight="1" x14ac:dyDescent="0.25">
      <c r="AH1680" s="28">
        <v>152</v>
      </c>
      <c r="AJ1680" s="101" t="str">
        <f t="shared" si="172"/>
        <v/>
      </c>
      <c r="AL1680" s="101" t="str">
        <f t="shared" si="174"/>
        <v/>
      </c>
      <c r="AM1680" s="28" t="str">
        <f>IF($AL1680="", "", IF(IFERROR(INDEX('Training &amp; Accreditation Items'!$F$11:$F$263, MATCH(IFERROR(INDEX($C$11:$C$263, MATCH($AH1680, $Z$11:$Z$263, 0)), ""), 'Training &amp; Accreditation Items'!$B$11:$B$263, 0)), "")="", "None", IFERROR(INDEX('Training &amp; Accreditation Items'!$F$11:$F$263, MATCH(IFERROR(INDEX($C$11:$C$263, MATCH($AH1680, $Z$11:$Z$263, 0)), ""), 'Training &amp; Accreditation Items'!$B$11:$B$263, 0)), "")))</f>
        <v/>
      </c>
      <c r="AO1680" s="28" t="str">
        <f t="shared" si="175"/>
        <v/>
      </c>
      <c r="AQ1680" s="106" t="str">
        <f t="shared" si="173"/>
        <v/>
      </c>
      <c r="AR1680" s="109" t="str">
        <f t="shared" si="176"/>
        <v/>
      </c>
      <c r="AT1680" s="134"/>
      <c r="AU1680" s="135"/>
      <c r="AV1680" s="135"/>
      <c r="AW1680" s="115"/>
    </row>
    <row r="1681" spans="34:49" ht="15" hidden="1" customHeight="1" x14ac:dyDescent="0.25">
      <c r="AH1681" s="28">
        <v>153</v>
      </c>
      <c r="AJ1681" s="101" t="str">
        <f t="shared" si="172"/>
        <v/>
      </c>
      <c r="AL1681" s="101" t="str">
        <f t="shared" si="174"/>
        <v/>
      </c>
      <c r="AM1681" s="28" t="str">
        <f>IF($AL1681="", "", IF(IFERROR(INDEX('Training &amp; Accreditation Items'!$F$11:$F$263, MATCH(IFERROR(INDEX($C$11:$C$263, MATCH($AH1681, $Z$11:$Z$263, 0)), ""), 'Training &amp; Accreditation Items'!$B$11:$B$263, 0)), "")="", "None", IFERROR(INDEX('Training &amp; Accreditation Items'!$F$11:$F$263, MATCH(IFERROR(INDEX($C$11:$C$263, MATCH($AH1681, $Z$11:$Z$263, 0)), ""), 'Training &amp; Accreditation Items'!$B$11:$B$263, 0)), "")))</f>
        <v/>
      </c>
      <c r="AO1681" s="28" t="str">
        <f t="shared" si="175"/>
        <v/>
      </c>
      <c r="AQ1681" s="106" t="str">
        <f t="shared" si="173"/>
        <v/>
      </c>
      <c r="AR1681" s="109" t="str">
        <f t="shared" si="176"/>
        <v/>
      </c>
      <c r="AT1681" s="134"/>
      <c r="AU1681" s="135"/>
      <c r="AV1681" s="135"/>
      <c r="AW1681" s="115"/>
    </row>
    <row r="1682" spans="34:49" ht="15" hidden="1" customHeight="1" x14ac:dyDescent="0.25">
      <c r="AH1682" s="28">
        <v>154</v>
      </c>
      <c r="AJ1682" s="101" t="str">
        <f t="shared" si="172"/>
        <v/>
      </c>
      <c r="AL1682" s="101" t="str">
        <f t="shared" si="174"/>
        <v/>
      </c>
      <c r="AM1682" s="28" t="str">
        <f>IF($AL1682="", "", IF(IFERROR(INDEX('Training &amp; Accreditation Items'!$F$11:$F$263, MATCH(IFERROR(INDEX($C$11:$C$263, MATCH($AH1682, $Z$11:$Z$263, 0)), ""), 'Training &amp; Accreditation Items'!$B$11:$B$263, 0)), "")="", "None", IFERROR(INDEX('Training &amp; Accreditation Items'!$F$11:$F$263, MATCH(IFERROR(INDEX($C$11:$C$263, MATCH($AH1682, $Z$11:$Z$263, 0)), ""), 'Training &amp; Accreditation Items'!$B$11:$B$263, 0)), "")))</f>
        <v/>
      </c>
      <c r="AO1682" s="28" t="str">
        <f t="shared" si="175"/>
        <v/>
      </c>
      <c r="AQ1682" s="106" t="str">
        <f t="shared" si="173"/>
        <v/>
      </c>
      <c r="AR1682" s="109" t="str">
        <f t="shared" si="176"/>
        <v/>
      </c>
      <c r="AT1682" s="134"/>
      <c r="AU1682" s="135"/>
      <c r="AV1682" s="135"/>
      <c r="AW1682" s="115"/>
    </row>
    <row r="1683" spans="34:49" ht="15" hidden="1" customHeight="1" x14ac:dyDescent="0.25">
      <c r="AH1683" s="28">
        <v>155</v>
      </c>
      <c r="AJ1683" s="101" t="str">
        <f t="shared" si="172"/>
        <v/>
      </c>
      <c r="AL1683" s="101" t="str">
        <f t="shared" si="174"/>
        <v/>
      </c>
      <c r="AM1683" s="28" t="str">
        <f>IF($AL1683="", "", IF(IFERROR(INDEX('Training &amp; Accreditation Items'!$F$11:$F$263, MATCH(IFERROR(INDEX($C$11:$C$263, MATCH($AH1683, $Z$11:$Z$263, 0)), ""), 'Training &amp; Accreditation Items'!$B$11:$B$263, 0)), "")="", "None", IFERROR(INDEX('Training &amp; Accreditation Items'!$F$11:$F$263, MATCH(IFERROR(INDEX($C$11:$C$263, MATCH($AH1683, $Z$11:$Z$263, 0)), ""), 'Training &amp; Accreditation Items'!$B$11:$B$263, 0)), "")))</f>
        <v/>
      </c>
      <c r="AO1683" s="28" t="str">
        <f t="shared" si="175"/>
        <v/>
      </c>
      <c r="AQ1683" s="106" t="str">
        <f t="shared" si="173"/>
        <v/>
      </c>
      <c r="AR1683" s="109" t="str">
        <f t="shared" si="176"/>
        <v/>
      </c>
      <c r="AT1683" s="134"/>
      <c r="AU1683" s="135"/>
      <c r="AV1683" s="135"/>
      <c r="AW1683" s="115"/>
    </row>
    <row r="1684" spans="34:49" ht="15" hidden="1" customHeight="1" x14ac:dyDescent="0.25">
      <c r="AH1684" s="28">
        <v>156</v>
      </c>
      <c r="AJ1684" s="101" t="str">
        <f t="shared" si="172"/>
        <v/>
      </c>
      <c r="AL1684" s="101" t="str">
        <f t="shared" si="174"/>
        <v/>
      </c>
      <c r="AM1684" s="28" t="str">
        <f>IF($AL1684="", "", IF(IFERROR(INDEX('Training &amp; Accreditation Items'!$F$11:$F$263, MATCH(IFERROR(INDEX($C$11:$C$263, MATCH($AH1684, $Z$11:$Z$263, 0)), ""), 'Training &amp; Accreditation Items'!$B$11:$B$263, 0)), "")="", "None", IFERROR(INDEX('Training &amp; Accreditation Items'!$F$11:$F$263, MATCH(IFERROR(INDEX($C$11:$C$263, MATCH($AH1684, $Z$11:$Z$263, 0)), ""), 'Training &amp; Accreditation Items'!$B$11:$B$263, 0)), "")))</f>
        <v/>
      </c>
      <c r="AO1684" s="28" t="str">
        <f t="shared" si="175"/>
        <v/>
      </c>
      <c r="AQ1684" s="106" t="str">
        <f t="shared" si="173"/>
        <v/>
      </c>
      <c r="AR1684" s="109" t="str">
        <f t="shared" si="176"/>
        <v/>
      </c>
      <c r="AT1684" s="134"/>
      <c r="AU1684" s="135"/>
      <c r="AV1684" s="135"/>
      <c r="AW1684" s="115"/>
    </row>
    <row r="1685" spans="34:49" ht="15" hidden="1" customHeight="1" x14ac:dyDescent="0.25">
      <c r="AH1685" s="28">
        <v>157</v>
      </c>
      <c r="AJ1685" s="101" t="str">
        <f t="shared" si="172"/>
        <v/>
      </c>
      <c r="AL1685" s="101" t="str">
        <f t="shared" si="174"/>
        <v/>
      </c>
      <c r="AM1685" s="28" t="str">
        <f>IF($AL1685="", "", IF(IFERROR(INDEX('Training &amp; Accreditation Items'!$F$11:$F$263, MATCH(IFERROR(INDEX($C$11:$C$263, MATCH($AH1685, $Z$11:$Z$263, 0)), ""), 'Training &amp; Accreditation Items'!$B$11:$B$263, 0)), "")="", "None", IFERROR(INDEX('Training &amp; Accreditation Items'!$F$11:$F$263, MATCH(IFERROR(INDEX($C$11:$C$263, MATCH($AH1685, $Z$11:$Z$263, 0)), ""), 'Training &amp; Accreditation Items'!$B$11:$B$263, 0)), "")))</f>
        <v/>
      </c>
      <c r="AO1685" s="28" t="str">
        <f t="shared" si="175"/>
        <v/>
      </c>
      <c r="AQ1685" s="106" t="str">
        <f t="shared" si="173"/>
        <v/>
      </c>
      <c r="AR1685" s="109" t="str">
        <f t="shared" si="176"/>
        <v/>
      </c>
      <c r="AT1685" s="134"/>
      <c r="AU1685" s="135"/>
      <c r="AV1685" s="135"/>
      <c r="AW1685" s="115"/>
    </row>
    <row r="1686" spans="34:49" ht="15" hidden="1" customHeight="1" x14ac:dyDescent="0.25">
      <c r="AH1686" s="28">
        <v>158</v>
      </c>
      <c r="AJ1686" s="101" t="str">
        <f t="shared" si="172"/>
        <v/>
      </c>
      <c r="AL1686" s="101" t="str">
        <f t="shared" si="174"/>
        <v/>
      </c>
      <c r="AM1686" s="28" t="str">
        <f>IF($AL1686="", "", IF(IFERROR(INDEX('Training &amp; Accreditation Items'!$F$11:$F$263, MATCH(IFERROR(INDEX($C$11:$C$263, MATCH($AH1686, $Z$11:$Z$263, 0)), ""), 'Training &amp; Accreditation Items'!$B$11:$B$263, 0)), "")="", "None", IFERROR(INDEX('Training &amp; Accreditation Items'!$F$11:$F$263, MATCH(IFERROR(INDEX($C$11:$C$263, MATCH($AH1686, $Z$11:$Z$263, 0)), ""), 'Training &amp; Accreditation Items'!$B$11:$B$263, 0)), "")))</f>
        <v/>
      </c>
      <c r="AO1686" s="28" t="str">
        <f t="shared" si="175"/>
        <v/>
      </c>
      <c r="AQ1686" s="106" t="str">
        <f t="shared" si="173"/>
        <v/>
      </c>
      <c r="AR1686" s="109" t="str">
        <f t="shared" si="176"/>
        <v/>
      </c>
      <c r="AT1686" s="134"/>
      <c r="AU1686" s="135"/>
      <c r="AV1686" s="135"/>
      <c r="AW1686" s="115"/>
    </row>
    <row r="1687" spans="34:49" ht="15" hidden="1" customHeight="1" x14ac:dyDescent="0.25">
      <c r="AH1687" s="28">
        <v>159</v>
      </c>
      <c r="AJ1687" s="101" t="str">
        <f t="shared" si="172"/>
        <v/>
      </c>
      <c r="AL1687" s="101" t="str">
        <f t="shared" si="174"/>
        <v/>
      </c>
      <c r="AM1687" s="28" t="str">
        <f>IF($AL1687="", "", IF(IFERROR(INDEX('Training &amp; Accreditation Items'!$F$11:$F$263, MATCH(IFERROR(INDEX($C$11:$C$263, MATCH($AH1687, $Z$11:$Z$263, 0)), ""), 'Training &amp; Accreditation Items'!$B$11:$B$263, 0)), "")="", "None", IFERROR(INDEX('Training &amp; Accreditation Items'!$F$11:$F$263, MATCH(IFERROR(INDEX($C$11:$C$263, MATCH($AH1687, $Z$11:$Z$263, 0)), ""), 'Training &amp; Accreditation Items'!$B$11:$B$263, 0)), "")))</f>
        <v/>
      </c>
      <c r="AO1687" s="28" t="str">
        <f t="shared" si="175"/>
        <v/>
      </c>
      <c r="AQ1687" s="106" t="str">
        <f t="shared" si="173"/>
        <v/>
      </c>
      <c r="AR1687" s="109" t="str">
        <f t="shared" si="176"/>
        <v/>
      </c>
      <c r="AT1687" s="134"/>
      <c r="AU1687" s="135"/>
      <c r="AV1687" s="135"/>
      <c r="AW1687" s="115"/>
    </row>
    <row r="1688" spans="34:49" ht="15" hidden="1" customHeight="1" x14ac:dyDescent="0.25">
      <c r="AH1688" s="28">
        <v>160</v>
      </c>
      <c r="AJ1688" s="101" t="str">
        <f t="shared" si="172"/>
        <v/>
      </c>
      <c r="AL1688" s="101" t="str">
        <f t="shared" si="174"/>
        <v/>
      </c>
      <c r="AM1688" s="28" t="str">
        <f>IF($AL1688="", "", IF(IFERROR(INDEX('Training &amp; Accreditation Items'!$F$11:$F$263, MATCH(IFERROR(INDEX($C$11:$C$263, MATCH($AH1688, $Z$11:$Z$263, 0)), ""), 'Training &amp; Accreditation Items'!$B$11:$B$263, 0)), "")="", "None", IFERROR(INDEX('Training &amp; Accreditation Items'!$F$11:$F$263, MATCH(IFERROR(INDEX($C$11:$C$263, MATCH($AH1688, $Z$11:$Z$263, 0)), ""), 'Training &amp; Accreditation Items'!$B$11:$B$263, 0)), "")))</f>
        <v/>
      </c>
      <c r="AO1688" s="28" t="str">
        <f t="shared" si="175"/>
        <v/>
      </c>
      <c r="AQ1688" s="106" t="str">
        <f t="shared" si="173"/>
        <v/>
      </c>
      <c r="AR1688" s="109" t="str">
        <f t="shared" si="176"/>
        <v/>
      </c>
      <c r="AT1688" s="134"/>
      <c r="AU1688" s="135"/>
      <c r="AV1688" s="135"/>
      <c r="AW1688" s="115"/>
    </row>
    <row r="1689" spans="34:49" ht="15" hidden="1" customHeight="1" x14ac:dyDescent="0.25">
      <c r="AH1689" s="28">
        <v>161</v>
      </c>
      <c r="AJ1689" s="101" t="str">
        <f t="shared" si="172"/>
        <v/>
      </c>
      <c r="AL1689" s="101" t="str">
        <f t="shared" si="174"/>
        <v/>
      </c>
      <c r="AM1689" s="28" t="str">
        <f>IF($AL1689="", "", IF(IFERROR(INDEX('Training &amp; Accreditation Items'!$F$11:$F$263, MATCH(IFERROR(INDEX($C$11:$C$263, MATCH($AH1689, $Z$11:$Z$263, 0)), ""), 'Training &amp; Accreditation Items'!$B$11:$B$263, 0)), "")="", "None", IFERROR(INDEX('Training &amp; Accreditation Items'!$F$11:$F$263, MATCH(IFERROR(INDEX($C$11:$C$263, MATCH($AH1689, $Z$11:$Z$263, 0)), ""), 'Training &amp; Accreditation Items'!$B$11:$B$263, 0)), "")))</f>
        <v/>
      </c>
      <c r="AO1689" s="28" t="str">
        <f t="shared" si="175"/>
        <v/>
      </c>
      <c r="AQ1689" s="106" t="str">
        <f t="shared" si="173"/>
        <v/>
      </c>
      <c r="AR1689" s="109" t="str">
        <f t="shared" si="176"/>
        <v/>
      </c>
      <c r="AT1689" s="134"/>
      <c r="AU1689" s="135"/>
      <c r="AV1689" s="135"/>
      <c r="AW1689" s="115"/>
    </row>
    <row r="1690" spans="34:49" ht="15" hidden="1" customHeight="1" x14ac:dyDescent="0.25">
      <c r="AH1690" s="28">
        <v>162</v>
      </c>
      <c r="AJ1690" s="101" t="str">
        <f t="shared" si="172"/>
        <v/>
      </c>
      <c r="AL1690" s="101" t="str">
        <f t="shared" si="174"/>
        <v/>
      </c>
      <c r="AM1690" s="28" t="str">
        <f>IF($AL1690="", "", IF(IFERROR(INDEX('Training &amp; Accreditation Items'!$F$11:$F$263, MATCH(IFERROR(INDEX($C$11:$C$263, MATCH($AH1690, $Z$11:$Z$263, 0)), ""), 'Training &amp; Accreditation Items'!$B$11:$B$263, 0)), "")="", "None", IFERROR(INDEX('Training &amp; Accreditation Items'!$F$11:$F$263, MATCH(IFERROR(INDEX($C$11:$C$263, MATCH($AH1690, $Z$11:$Z$263, 0)), ""), 'Training &amp; Accreditation Items'!$B$11:$B$263, 0)), "")))</f>
        <v/>
      </c>
      <c r="AO1690" s="28" t="str">
        <f t="shared" si="175"/>
        <v/>
      </c>
      <c r="AQ1690" s="106" t="str">
        <f t="shared" si="173"/>
        <v/>
      </c>
      <c r="AR1690" s="109" t="str">
        <f t="shared" si="176"/>
        <v/>
      </c>
      <c r="AT1690" s="134"/>
      <c r="AU1690" s="135"/>
      <c r="AV1690" s="135"/>
      <c r="AW1690" s="115"/>
    </row>
    <row r="1691" spans="34:49" ht="15" hidden="1" customHeight="1" x14ac:dyDescent="0.25">
      <c r="AH1691" s="28">
        <v>163</v>
      </c>
      <c r="AJ1691" s="101" t="str">
        <f t="shared" si="172"/>
        <v/>
      </c>
      <c r="AL1691" s="101" t="str">
        <f t="shared" si="174"/>
        <v/>
      </c>
      <c r="AM1691" s="28" t="str">
        <f>IF($AL1691="", "", IF(IFERROR(INDEX('Training &amp; Accreditation Items'!$F$11:$F$263, MATCH(IFERROR(INDEX($C$11:$C$263, MATCH($AH1691, $Z$11:$Z$263, 0)), ""), 'Training &amp; Accreditation Items'!$B$11:$B$263, 0)), "")="", "None", IFERROR(INDEX('Training &amp; Accreditation Items'!$F$11:$F$263, MATCH(IFERROR(INDEX($C$11:$C$263, MATCH($AH1691, $Z$11:$Z$263, 0)), ""), 'Training &amp; Accreditation Items'!$B$11:$B$263, 0)), "")))</f>
        <v/>
      </c>
      <c r="AO1691" s="28" t="str">
        <f t="shared" si="175"/>
        <v/>
      </c>
      <c r="AQ1691" s="106" t="str">
        <f t="shared" si="173"/>
        <v/>
      </c>
      <c r="AR1691" s="109" t="str">
        <f t="shared" si="176"/>
        <v/>
      </c>
      <c r="AT1691" s="134"/>
      <c r="AU1691" s="135"/>
      <c r="AV1691" s="135"/>
      <c r="AW1691" s="115"/>
    </row>
    <row r="1692" spans="34:49" ht="15" hidden="1" customHeight="1" x14ac:dyDescent="0.25">
      <c r="AH1692" s="28">
        <v>164</v>
      </c>
      <c r="AJ1692" s="101" t="str">
        <f t="shared" si="172"/>
        <v/>
      </c>
      <c r="AL1692" s="101" t="str">
        <f t="shared" si="174"/>
        <v/>
      </c>
      <c r="AM1692" s="28" t="str">
        <f>IF($AL1692="", "", IF(IFERROR(INDEX('Training &amp; Accreditation Items'!$F$11:$F$263, MATCH(IFERROR(INDEX($C$11:$C$263, MATCH($AH1692, $Z$11:$Z$263, 0)), ""), 'Training &amp; Accreditation Items'!$B$11:$B$263, 0)), "")="", "None", IFERROR(INDEX('Training &amp; Accreditation Items'!$F$11:$F$263, MATCH(IFERROR(INDEX($C$11:$C$263, MATCH($AH1692, $Z$11:$Z$263, 0)), ""), 'Training &amp; Accreditation Items'!$B$11:$B$263, 0)), "")))</f>
        <v/>
      </c>
      <c r="AO1692" s="28" t="str">
        <f t="shared" si="175"/>
        <v/>
      </c>
      <c r="AQ1692" s="106" t="str">
        <f t="shared" si="173"/>
        <v/>
      </c>
      <c r="AR1692" s="109" t="str">
        <f t="shared" si="176"/>
        <v/>
      </c>
      <c r="AT1692" s="134"/>
      <c r="AU1692" s="135"/>
      <c r="AV1692" s="135"/>
      <c r="AW1692" s="115"/>
    </row>
    <row r="1693" spans="34:49" ht="15" hidden="1" customHeight="1" x14ac:dyDescent="0.25">
      <c r="AH1693" s="28">
        <v>165</v>
      </c>
      <c r="AJ1693" s="101" t="str">
        <f t="shared" si="172"/>
        <v/>
      </c>
      <c r="AL1693" s="101" t="str">
        <f t="shared" si="174"/>
        <v/>
      </c>
      <c r="AM1693" s="28" t="str">
        <f>IF($AL1693="", "", IF(IFERROR(INDEX('Training &amp; Accreditation Items'!$F$11:$F$263, MATCH(IFERROR(INDEX($C$11:$C$263, MATCH($AH1693, $Z$11:$Z$263, 0)), ""), 'Training &amp; Accreditation Items'!$B$11:$B$263, 0)), "")="", "None", IFERROR(INDEX('Training &amp; Accreditation Items'!$F$11:$F$263, MATCH(IFERROR(INDEX($C$11:$C$263, MATCH($AH1693, $Z$11:$Z$263, 0)), ""), 'Training &amp; Accreditation Items'!$B$11:$B$263, 0)), "")))</f>
        <v/>
      </c>
      <c r="AO1693" s="28" t="str">
        <f t="shared" si="175"/>
        <v/>
      </c>
      <c r="AQ1693" s="106" t="str">
        <f t="shared" si="173"/>
        <v/>
      </c>
      <c r="AR1693" s="109" t="str">
        <f t="shared" si="176"/>
        <v/>
      </c>
      <c r="AT1693" s="134"/>
      <c r="AU1693" s="135"/>
      <c r="AV1693" s="135"/>
      <c r="AW1693" s="115"/>
    </row>
    <row r="1694" spans="34:49" ht="15" hidden="1" customHeight="1" x14ac:dyDescent="0.25">
      <c r="AH1694" s="28">
        <v>166</v>
      </c>
      <c r="AJ1694" s="101" t="str">
        <f t="shared" si="172"/>
        <v/>
      </c>
      <c r="AL1694" s="101" t="str">
        <f t="shared" si="174"/>
        <v/>
      </c>
      <c r="AM1694" s="28" t="str">
        <f>IF($AL1694="", "", IF(IFERROR(INDEX('Training &amp; Accreditation Items'!$F$11:$F$263, MATCH(IFERROR(INDEX($C$11:$C$263, MATCH($AH1694, $Z$11:$Z$263, 0)), ""), 'Training &amp; Accreditation Items'!$B$11:$B$263, 0)), "")="", "None", IFERROR(INDEX('Training &amp; Accreditation Items'!$F$11:$F$263, MATCH(IFERROR(INDEX($C$11:$C$263, MATCH($AH1694, $Z$11:$Z$263, 0)), ""), 'Training &amp; Accreditation Items'!$B$11:$B$263, 0)), "")))</f>
        <v/>
      </c>
      <c r="AO1694" s="28" t="str">
        <f t="shared" si="175"/>
        <v/>
      </c>
      <c r="AQ1694" s="106" t="str">
        <f t="shared" si="173"/>
        <v/>
      </c>
      <c r="AR1694" s="109" t="str">
        <f t="shared" si="176"/>
        <v/>
      </c>
      <c r="AT1694" s="134"/>
      <c r="AU1694" s="135"/>
      <c r="AV1694" s="135"/>
      <c r="AW1694" s="115"/>
    </row>
    <row r="1695" spans="34:49" ht="15" hidden="1" customHeight="1" x14ac:dyDescent="0.25">
      <c r="AH1695" s="28">
        <v>167</v>
      </c>
      <c r="AJ1695" s="101" t="str">
        <f t="shared" si="172"/>
        <v/>
      </c>
      <c r="AL1695" s="101" t="str">
        <f t="shared" si="174"/>
        <v/>
      </c>
      <c r="AM1695" s="28" t="str">
        <f>IF($AL1695="", "", IF(IFERROR(INDEX('Training &amp; Accreditation Items'!$F$11:$F$263, MATCH(IFERROR(INDEX($C$11:$C$263, MATCH($AH1695, $Z$11:$Z$263, 0)), ""), 'Training &amp; Accreditation Items'!$B$11:$B$263, 0)), "")="", "None", IFERROR(INDEX('Training &amp; Accreditation Items'!$F$11:$F$263, MATCH(IFERROR(INDEX($C$11:$C$263, MATCH($AH1695, $Z$11:$Z$263, 0)), ""), 'Training &amp; Accreditation Items'!$B$11:$B$263, 0)), "")))</f>
        <v/>
      </c>
      <c r="AO1695" s="28" t="str">
        <f t="shared" si="175"/>
        <v/>
      </c>
      <c r="AQ1695" s="106" t="str">
        <f t="shared" si="173"/>
        <v/>
      </c>
      <c r="AR1695" s="109" t="str">
        <f t="shared" si="176"/>
        <v/>
      </c>
      <c r="AT1695" s="134"/>
      <c r="AU1695" s="135"/>
      <c r="AV1695" s="135"/>
      <c r="AW1695" s="115"/>
    </row>
    <row r="1696" spans="34:49" ht="15" hidden="1" customHeight="1" x14ac:dyDescent="0.25">
      <c r="AH1696" s="28">
        <v>168</v>
      </c>
      <c r="AJ1696" s="101" t="str">
        <f t="shared" si="172"/>
        <v/>
      </c>
      <c r="AL1696" s="101" t="str">
        <f t="shared" si="174"/>
        <v/>
      </c>
      <c r="AM1696" s="28" t="str">
        <f>IF($AL1696="", "", IF(IFERROR(INDEX('Training &amp; Accreditation Items'!$F$11:$F$263, MATCH(IFERROR(INDEX($C$11:$C$263, MATCH($AH1696, $Z$11:$Z$263, 0)), ""), 'Training &amp; Accreditation Items'!$B$11:$B$263, 0)), "")="", "None", IFERROR(INDEX('Training &amp; Accreditation Items'!$F$11:$F$263, MATCH(IFERROR(INDEX($C$11:$C$263, MATCH($AH1696, $Z$11:$Z$263, 0)), ""), 'Training &amp; Accreditation Items'!$B$11:$B$263, 0)), "")))</f>
        <v/>
      </c>
      <c r="AO1696" s="28" t="str">
        <f t="shared" si="175"/>
        <v/>
      </c>
      <c r="AQ1696" s="106" t="str">
        <f t="shared" si="173"/>
        <v/>
      </c>
      <c r="AR1696" s="109" t="str">
        <f t="shared" si="176"/>
        <v/>
      </c>
      <c r="AT1696" s="134"/>
      <c r="AU1696" s="135"/>
      <c r="AV1696" s="135"/>
      <c r="AW1696" s="115"/>
    </row>
    <row r="1697" spans="34:49" ht="15" hidden="1" customHeight="1" x14ac:dyDescent="0.25">
      <c r="AH1697" s="28">
        <v>169</v>
      </c>
      <c r="AJ1697" s="101" t="str">
        <f t="shared" si="172"/>
        <v/>
      </c>
      <c r="AL1697" s="101" t="str">
        <f t="shared" si="174"/>
        <v/>
      </c>
      <c r="AM1697" s="28" t="str">
        <f>IF($AL1697="", "", IF(IFERROR(INDEX('Training &amp; Accreditation Items'!$F$11:$F$263, MATCH(IFERROR(INDEX($C$11:$C$263, MATCH($AH1697, $Z$11:$Z$263, 0)), ""), 'Training &amp; Accreditation Items'!$B$11:$B$263, 0)), "")="", "None", IFERROR(INDEX('Training &amp; Accreditation Items'!$F$11:$F$263, MATCH(IFERROR(INDEX($C$11:$C$263, MATCH($AH1697, $Z$11:$Z$263, 0)), ""), 'Training &amp; Accreditation Items'!$B$11:$B$263, 0)), "")))</f>
        <v/>
      </c>
      <c r="AO1697" s="28" t="str">
        <f t="shared" si="175"/>
        <v/>
      </c>
      <c r="AQ1697" s="106" t="str">
        <f t="shared" si="173"/>
        <v/>
      </c>
      <c r="AR1697" s="109" t="str">
        <f t="shared" si="176"/>
        <v/>
      </c>
      <c r="AT1697" s="134"/>
      <c r="AU1697" s="135"/>
      <c r="AV1697" s="135"/>
      <c r="AW1697" s="115"/>
    </row>
    <row r="1698" spans="34:49" ht="15" hidden="1" customHeight="1" x14ac:dyDescent="0.25">
      <c r="AH1698" s="28">
        <v>170</v>
      </c>
      <c r="AJ1698" s="101" t="str">
        <f t="shared" si="172"/>
        <v/>
      </c>
      <c r="AL1698" s="101" t="str">
        <f t="shared" si="174"/>
        <v/>
      </c>
      <c r="AM1698" s="28" t="str">
        <f>IF($AL1698="", "", IF(IFERROR(INDEX('Training &amp; Accreditation Items'!$F$11:$F$263, MATCH(IFERROR(INDEX($C$11:$C$263, MATCH($AH1698, $Z$11:$Z$263, 0)), ""), 'Training &amp; Accreditation Items'!$B$11:$B$263, 0)), "")="", "None", IFERROR(INDEX('Training &amp; Accreditation Items'!$F$11:$F$263, MATCH(IFERROR(INDEX($C$11:$C$263, MATCH($AH1698, $Z$11:$Z$263, 0)), ""), 'Training &amp; Accreditation Items'!$B$11:$B$263, 0)), "")))</f>
        <v/>
      </c>
      <c r="AO1698" s="28" t="str">
        <f t="shared" si="175"/>
        <v/>
      </c>
      <c r="AQ1698" s="106" t="str">
        <f t="shared" si="173"/>
        <v/>
      </c>
      <c r="AR1698" s="109" t="str">
        <f t="shared" si="176"/>
        <v/>
      </c>
      <c r="AT1698" s="134"/>
      <c r="AU1698" s="135"/>
      <c r="AV1698" s="135"/>
      <c r="AW1698" s="115"/>
    </row>
    <row r="1699" spans="34:49" ht="15" hidden="1" customHeight="1" x14ac:dyDescent="0.25">
      <c r="AH1699" s="28">
        <v>171</v>
      </c>
      <c r="AJ1699" s="101" t="str">
        <f t="shared" si="172"/>
        <v/>
      </c>
      <c r="AL1699" s="101" t="str">
        <f t="shared" si="174"/>
        <v/>
      </c>
      <c r="AM1699" s="28" t="str">
        <f>IF($AL1699="", "", IF(IFERROR(INDEX('Training &amp; Accreditation Items'!$F$11:$F$263, MATCH(IFERROR(INDEX($C$11:$C$263, MATCH($AH1699, $Z$11:$Z$263, 0)), ""), 'Training &amp; Accreditation Items'!$B$11:$B$263, 0)), "")="", "None", IFERROR(INDEX('Training &amp; Accreditation Items'!$F$11:$F$263, MATCH(IFERROR(INDEX($C$11:$C$263, MATCH($AH1699, $Z$11:$Z$263, 0)), ""), 'Training &amp; Accreditation Items'!$B$11:$B$263, 0)), "")))</f>
        <v/>
      </c>
      <c r="AO1699" s="28" t="str">
        <f t="shared" si="175"/>
        <v/>
      </c>
      <c r="AQ1699" s="106" t="str">
        <f t="shared" si="173"/>
        <v/>
      </c>
      <c r="AR1699" s="109" t="str">
        <f t="shared" si="176"/>
        <v/>
      </c>
      <c r="AT1699" s="134"/>
      <c r="AU1699" s="135"/>
      <c r="AV1699" s="135"/>
      <c r="AW1699" s="115"/>
    </row>
    <row r="1700" spans="34:49" ht="15" hidden="1" customHeight="1" x14ac:dyDescent="0.25">
      <c r="AH1700" s="28">
        <v>172</v>
      </c>
      <c r="AJ1700" s="101" t="str">
        <f t="shared" si="172"/>
        <v/>
      </c>
      <c r="AL1700" s="101" t="str">
        <f t="shared" si="174"/>
        <v/>
      </c>
      <c r="AM1700" s="28" t="str">
        <f>IF($AL1700="", "", IF(IFERROR(INDEX('Training &amp; Accreditation Items'!$F$11:$F$263, MATCH(IFERROR(INDEX($C$11:$C$263, MATCH($AH1700, $Z$11:$Z$263, 0)), ""), 'Training &amp; Accreditation Items'!$B$11:$B$263, 0)), "")="", "None", IFERROR(INDEX('Training &amp; Accreditation Items'!$F$11:$F$263, MATCH(IFERROR(INDEX($C$11:$C$263, MATCH($AH1700, $Z$11:$Z$263, 0)), ""), 'Training &amp; Accreditation Items'!$B$11:$B$263, 0)), "")))</f>
        <v/>
      </c>
      <c r="AO1700" s="28" t="str">
        <f t="shared" si="175"/>
        <v/>
      </c>
      <c r="AQ1700" s="106" t="str">
        <f t="shared" si="173"/>
        <v/>
      </c>
      <c r="AR1700" s="109" t="str">
        <f t="shared" si="176"/>
        <v/>
      </c>
      <c r="AT1700" s="134"/>
      <c r="AU1700" s="135"/>
      <c r="AV1700" s="135"/>
      <c r="AW1700" s="115"/>
    </row>
    <row r="1701" spans="34:49" ht="15" hidden="1" customHeight="1" x14ac:dyDescent="0.25">
      <c r="AH1701" s="28">
        <v>173</v>
      </c>
      <c r="AJ1701" s="101" t="str">
        <f t="shared" si="172"/>
        <v/>
      </c>
      <c r="AL1701" s="101" t="str">
        <f t="shared" si="174"/>
        <v/>
      </c>
      <c r="AM1701" s="28" t="str">
        <f>IF($AL1701="", "", IF(IFERROR(INDEX('Training &amp; Accreditation Items'!$F$11:$F$263, MATCH(IFERROR(INDEX($C$11:$C$263, MATCH($AH1701, $Z$11:$Z$263, 0)), ""), 'Training &amp; Accreditation Items'!$B$11:$B$263, 0)), "")="", "None", IFERROR(INDEX('Training &amp; Accreditation Items'!$F$11:$F$263, MATCH(IFERROR(INDEX($C$11:$C$263, MATCH($AH1701, $Z$11:$Z$263, 0)), ""), 'Training &amp; Accreditation Items'!$B$11:$B$263, 0)), "")))</f>
        <v/>
      </c>
      <c r="AO1701" s="28" t="str">
        <f t="shared" si="175"/>
        <v/>
      </c>
      <c r="AQ1701" s="106" t="str">
        <f t="shared" si="173"/>
        <v/>
      </c>
      <c r="AR1701" s="109" t="str">
        <f t="shared" si="176"/>
        <v/>
      </c>
      <c r="AT1701" s="134"/>
      <c r="AU1701" s="135"/>
      <c r="AV1701" s="135"/>
      <c r="AW1701" s="115"/>
    </row>
    <row r="1702" spans="34:49" ht="15" hidden="1" customHeight="1" x14ac:dyDescent="0.25">
      <c r="AH1702" s="28">
        <v>174</v>
      </c>
      <c r="AJ1702" s="101" t="str">
        <f t="shared" si="172"/>
        <v/>
      </c>
      <c r="AL1702" s="101" t="str">
        <f t="shared" si="174"/>
        <v/>
      </c>
      <c r="AM1702" s="28" t="str">
        <f>IF($AL1702="", "", IF(IFERROR(INDEX('Training &amp; Accreditation Items'!$F$11:$F$263, MATCH(IFERROR(INDEX($C$11:$C$263, MATCH($AH1702, $Z$11:$Z$263, 0)), ""), 'Training &amp; Accreditation Items'!$B$11:$B$263, 0)), "")="", "None", IFERROR(INDEX('Training &amp; Accreditation Items'!$F$11:$F$263, MATCH(IFERROR(INDEX($C$11:$C$263, MATCH($AH1702, $Z$11:$Z$263, 0)), ""), 'Training &amp; Accreditation Items'!$B$11:$B$263, 0)), "")))</f>
        <v/>
      </c>
      <c r="AO1702" s="28" t="str">
        <f t="shared" si="175"/>
        <v/>
      </c>
      <c r="AQ1702" s="106" t="str">
        <f t="shared" si="173"/>
        <v/>
      </c>
      <c r="AR1702" s="109" t="str">
        <f t="shared" si="176"/>
        <v/>
      </c>
      <c r="AT1702" s="134"/>
      <c r="AU1702" s="135"/>
      <c r="AV1702" s="135"/>
      <c r="AW1702" s="115"/>
    </row>
    <row r="1703" spans="34:49" ht="15" hidden="1" customHeight="1" x14ac:dyDescent="0.25">
      <c r="AH1703" s="28">
        <v>175</v>
      </c>
      <c r="AJ1703" s="101" t="str">
        <f t="shared" si="172"/>
        <v/>
      </c>
      <c r="AL1703" s="101" t="str">
        <f t="shared" si="174"/>
        <v/>
      </c>
      <c r="AM1703" s="28" t="str">
        <f>IF($AL1703="", "", IF(IFERROR(INDEX('Training &amp; Accreditation Items'!$F$11:$F$263, MATCH(IFERROR(INDEX($C$11:$C$263, MATCH($AH1703, $Z$11:$Z$263, 0)), ""), 'Training &amp; Accreditation Items'!$B$11:$B$263, 0)), "")="", "None", IFERROR(INDEX('Training &amp; Accreditation Items'!$F$11:$F$263, MATCH(IFERROR(INDEX($C$11:$C$263, MATCH($AH1703, $Z$11:$Z$263, 0)), ""), 'Training &amp; Accreditation Items'!$B$11:$B$263, 0)), "")))</f>
        <v/>
      </c>
      <c r="AO1703" s="28" t="str">
        <f t="shared" si="175"/>
        <v/>
      </c>
      <c r="AQ1703" s="106" t="str">
        <f t="shared" si="173"/>
        <v/>
      </c>
      <c r="AR1703" s="109" t="str">
        <f t="shared" si="176"/>
        <v/>
      </c>
      <c r="AT1703" s="134"/>
      <c r="AU1703" s="135"/>
      <c r="AV1703" s="135"/>
      <c r="AW1703" s="115"/>
    </row>
    <row r="1704" spans="34:49" ht="15" hidden="1" customHeight="1" x14ac:dyDescent="0.25">
      <c r="AH1704" s="28">
        <v>176</v>
      </c>
      <c r="AJ1704" s="101" t="str">
        <f t="shared" si="172"/>
        <v/>
      </c>
      <c r="AL1704" s="101" t="str">
        <f t="shared" si="174"/>
        <v/>
      </c>
      <c r="AM1704" s="28" t="str">
        <f>IF($AL1704="", "", IF(IFERROR(INDEX('Training &amp; Accreditation Items'!$F$11:$F$263, MATCH(IFERROR(INDEX($C$11:$C$263, MATCH($AH1704, $Z$11:$Z$263, 0)), ""), 'Training &amp; Accreditation Items'!$B$11:$B$263, 0)), "")="", "None", IFERROR(INDEX('Training &amp; Accreditation Items'!$F$11:$F$263, MATCH(IFERROR(INDEX($C$11:$C$263, MATCH($AH1704, $Z$11:$Z$263, 0)), ""), 'Training &amp; Accreditation Items'!$B$11:$B$263, 0)), "")))</f>
        <v/>
      </c>
      <c r="AO1704" s="28" t="str">
        <f t="shared" si="175"/>
        <v/>
      </c>
      <c r="AQ1704" s="106" t="str">
        <f t="shared" si="173"/>
        <v/>
      </c>
      <c r="AR1704" s="109" t="str">
        <f t="shared" si="176"/>
        <v/>
      </c>
      <c r="AT1704" s="134"/>
      <c r="AU1704" s="135"/>
      <c r="AV1704" s="135"/>
      <c r="AW1704" s="115"/>
    </row>
    <row r="1705" spans="34:49" ht="15" hidden="1" customHeight="1" x14ac:dyDescent="0.25">
      <c r="AH1705" s="28">
        <v>177</v>
      </c>
      <c r="AJ1705" s="101" t="str">
        <f t="shared" si="172"/>
        <v/>
      </c>
      <c r="AL1705" s="101" t="str">
        <f t="shared" si="174"/>
        <v/>
      </c>
      <c r="AM1705" s="28" t="str">
        <f>IF($AL1705="", "", IF(IFERROR(INDEX('Training &amp; Accreditation Items'!$F$11:$F$263, MATCH(IFERROR(INDEX($C$11:$C$263, MATCH($AH1705, $Z$11:$Z$263, 0)), ""), 'Training &amp; Accreditation Items'!$B$11:$B$263, 0)), "")="", "None", IFERROR(INDEX('Training &amp; Accreditation Items'!$F$11:$F$263, MATCH(IFERROR(INDEX($C$11:$C$263, MATCH($AH1705, $Z$11:$Z$263, 0)), ""), 'Training &amp; Accreditation Items'!$B$11:$B$263, 0)), "")))</f>
        <v/>
      </c>
      <c r="AO1705" s="28" t="str">
        <f t="shared" si="175"/>
        <v/>
      </c>
      <c r="AQ1705" s="106" t="str">
        <f t="shared" si="173"/>
        <v/>
      </c>
      <c r="AR1705" s="109" t="str">
        <f t="shared" si="176"/>
        <v/>
      </c>
      <c r="AT1705" s="134"/>
      <c r="AU1705" s="135"/>
      <c r="AV1705" s="135"/>
      <c r="AW1705" s="115"/>
    </row>
    <row r="1706" spans="34:49" ht="15" hidden="1" customHeight="1" x14ac:dyDescent="0.25">
      <c r="AH1706" s="28">
        <v>178</v>
      </c>
      <c r="AJ1706" s="101" t="str">
        <f t="shared" si="172"/>
        <v/>
      </c>
      <c r="AL1706" s="101" t="str">
        <f t="shared" si="174"/>
        <v/>
      </c>
      <c r="AM1706" s="28" t="str">
        <f>IF($AL1706="", "", IF(IFERROR(INDEX('Training &amp; Accreditation Items'!$F$11:$F$263, MATCH(IFERROR(INDEX($C$11:$C$263, MATCH($AH1706, $Z$11:$Z$263, 0)), ""), 'Training &amp; Accreditation Items'!$B$11:$B$263, 0)), "")="", "None", IFERROR(INDEX('Training &amp; Accreditation Items'!$F$11:$F$263, MATCH(IFERROR(INDEX($C$11:$C$263, MATCH($AH1706, $Z$11:$Z$263, 0)), ""), 'Training &amp; Accreditation Items'!$B$11:$B$263, 0)), "")))</f>
        <v/>
      </c>
      <c r="AO1706" s="28" t="str">
        <f t="shared" si="175"/>
        <v/>
      </c>
      <c r="AQ1706" s="106" t="str">
        <f t="shared" si="173"/>
        <v/>
      </c>
      <c r="AR1706" s="109" t="str">
        <f t="shared" si="176"/>
        <v/>
      </c>
      <c r="AT1706" s="134"/>
      <c r="AU1706" s="135"/>
      <c r="AV1706" s="135"/>
      <c r="AW1706" s="115"/>
    </row>
    <row r="1707" spans="34:49" ht="15" hidden="1" customHeight="1" x14ac:dyDescent="0.25">
      <c r="AH1707" s="28">
        <v>179</v>
      </c>
      <c r="AJ1707" s="101" t="str">
        <f t="shared" si="172"/>
        <v/>
      </c>
      <c r="AL1707" s="101" t="str">
        <f t="shared" si="174"/>
        <v/>
      </c>
      <c r="AM1707" s="28" t="str">
        <f>IF($AL1707="", "", IF(IFERROR(INDEX('Training &amp; Accreditation Items'!$F$11:$F$263, MATCH(IFERROR(INDEX($C$11:$C$263, MATCH($AH1707, $Z$11:$Z$263, 0)), ""), 'Training &amp; Accreditation Items'!$B$11:$B$263, 0)), "")="", "None", IFERROR(INDEX('Training &amp; Accreditation Items'!$F$11:$F$263, MATCH(IFERROR(INDEX($C$11:$C$263, MATCH($AH1707, $Z$11:$Z$263, 0)), ""), 'Training &amp; Accreditation Items'!$B$11:$B$263, 0)), "")))</f>
        <v/>
      </c>
      <c r="AO1707" s="28" t="str">
        <f t="shared" si="175"/>
        <v/>
      </c>
      <c r="AQ1707" s="106" t="str">
        <f t="shared" si="173"/>
        <v/>
      </c>
      <c r="AR1707" s="109" t="str">
        <f t="shared" si="176"/>
        <v/>
      </c>
      <c r="AT1707" s="134"/>
      <c r="AU1707" s="135"/>
      <c r="AV1707" s="135"/>
      <c r="AW1707" s="115"/>
    </row>
    <row r="1708" spans="34:49" ht="15" hidden="1" customHeight="1" x14ac:dyDescent="0.25">
      <c r="AH1708" s="28">
        <v>180</v>
      </c>
      <c r="AJ1708" s="101" t="str">
        <f t="shared" si="172"/>
        <v/>
      </c>
      <c r="AL1708" s="101" t="str">
        <f t="shared" si="174"/>
        <v/>
      </c>
      <c r="AM1708" s="28" t="str">
        <f>IF($AL1708="", "", IF(IFERROR(INDEX('Training &amp; Accreditation Items'!$F$11:$F$263, MATCH(IFERROR(INDEX($C$11:$C$263, MATCH($AH1708, $Z$11:$Z$263, 0)), ""), 'Training &amp; Accreditation Items'!$B$11:$B$263, 0)), "")="", "None", IFERROR(INDEX('Training &amp; Accreditation Items'!$F$11:$F$263, MATCH(IFERROR(INDEX($C$11:$C$263, MATCH($AH1708, $Z$11:$Z$263, 0)), ""), 'Training &amp; Accreditation Items'!$B$11:$B$263, 0)), "")))</f>
        <v/>
      </c>
      <c r="AO1708" s="28" t="str">
        <f t="shared" si="175"/>
        <v/>
      </c>
      <c r="AQ1708" s="106" t="str">
        <f t="shared" si="173"/>
        <v/>
      </c>
      <c r="AR1708" s="109" t="str">
        <f t="shared" si="176"/>
        <v/>
      </c>
      <c r="AT1708" s="134"/>
      <c r="AU1708" s="135"/>
      <c r="AV1708" s="135"/>
      <c r="AW1708" s="115"/>
    </row>
    <row r="1709" spans="34:49" ht="15" hidden="1" customHeight="1" x14ac:dyDescent="0.25">
      <c r="AH1709" s="28">
        <v>181</v>
      </c>
      <c r="AJ1709" s="101" t="str">
        <f t="shared" si="172"/>
        <v/>
      </c>
      <c r="AL1709" s="101" t="str">
        <f t="shared" si="174"/>
        <v/>
      </c>
      <c r="AM1709" s="28" t="str">
        <f>IF($AL1709="", "", IF(IFERROR(INDEX('Training &amp; Accreditation Items'!$F$11:$F$263, MATCH(IFERROR(INDEX($C$11:$C$263, MATCH($AH1709, $Z$11:$Z$263, 0)), ""), 'Training &amp; Accreditation Items'!$B$11:$B$263, 0)), "")="", "None", IFERROR(INDEX('Training &amp; Accreditation Items'!$F$11:$F$263, MATCH(IFERROR(INDEX($C$11:$C$263, MATCH($AH1709, $Z$11:$Z$263, 0)), ""), 'Training &amp; Accreditation Items'!$B$11:$B$263, 0)), "")))</f>
        <v/>
      </c>
      <c r="AO1709" s="28" t="str">
        <f t="shared" si="175"/>
        <v/>
      </c>
      <c r="AQ1709" s="106" t="str">
        <f t="shared" si="173"/>
        <v/>
      </c>
      <c r="AR1709" s="109" t="str">
        <f t="shared" si="176"/>
        <v/>
      </c>
      <c r="AT1709" s="134"/>
      <c r="AU1709" s="135"/>
      <c r="AV1709" s="135"/>
      <c r="AW1709" s="115"/>
    </row>
    <row r="1710" spans="34:49" ht="15" hidden="1" customHeight="1" x14ac:dyDescent="0.25">
      <c r="AH1710" s="28">
        <v>182</v>
      </c>
      <c r="AJ1710" s="101" t="str">
        <f t="shared" si="172"/>
        <v/>
      </c>
      <c r="AL1710" s="101" t="str">
        <f t="shared" si="174"/>
        <v/>
      </c>
      <c r="AM1710" s="28" t="str">
        <f>IF($AL1710="", "", IF(IFERROR(INDEX('Training &amp; Accreditation Items'!$F$11:$F$263, MATCH(IFERROR(INDEX($C$11:$C$263, MATCH($AH1710, $Z$11:$Z$263, 0)), ""), 'Training &amp; Accreditation Items'!$B$11:$B$263, 0)), "")="", "None", IFERROR(INDEX('Training &amp; Accreditation Items'!$F$11:$F$263, MATCH(IFERROR(INDEX($C$11:$C$263, MATCH($AH1710, $Z$11:$Z$263, 0)), ""), 'Training &amp; Accreditation Items'!$B$11:$B$263, 0)), "")))</f>
        <v/>
      </c>
      <c r="AO1710" s="28" t="str">
        <f t="shared" si="175"/>
        <v/>
      </c>
      <c r="AQ1710" s="106" t="str">
        <f t="shared" si="173"/>
        <v/>
      </c>
      <c r="AR1710" s="109" t="str">
        <f t="shared" si="176"/>
        <v/>
      </c>
      <c r="AT1710" s="134"/>
      <c r="AU1710" s="135"/>
      <c r="AV1710" s="135"/>
      <c r="AW1710" s="115"/>
    </row>
    <row r="1711" spans="34:49" ht="15" hidden="1" customHeight="1" x14ac:dyDescent="0.25">
      <c r="AH1711" s="28">
        <v>183</v>
      </c>
      <c r="AJ1711" s="101" t="str">
        <f t="shared" si="172"/>
        <v/>
      </c>
      <c r="AL1711" s="101" t="str">
        <f t="shared" si="174"/>
        <v/>
      </c>
      <c r="AM1711" s="28" t="str">
        <f>IF($AL1711="", "", IF(IFERROR(INDEX('Training &amp; Accreditation Items'!$F$11:$F$263, MATCH(IFERROR(INDEX($C$11:$C$263, MATCH($AH1711, $Z$11:$Z$263, 0)), ""), 'Training &amp; Accreditation Items'!$B$11:$B$263, 0)), "")="", "None", IFERROR(INDEX('Training &amp; Accreditation Items'!$F$11:$F$263, MATCH(IFERROR(INDEX($C$11:$C$263, MATCH($AH1711, $Z$11:$Z$263, 0)), ""), 'Training &amp; Accreditation Items'!$B$11:$B$263, 0)), "")))</f>
        <v/>
      </c>
      <c r="AO1711" s="28" t="str">
        <f t="shared" si="175"/>
        <v/>
      </c>
      <c r="AQ1711" s="106" t="str">
        <f t="shared" si="173"/>
        <v/>
      </c>
      <c r="AR1711" s="109" t="str">
        <f t="shared" si="176"/>
        <v/>
      </c>
      <c r="AT1711" s="134"/>
      <c r="AU1711" s="135"/>
      <c r="AV1711" s="135"/>
      <c r="AW1711" s="115"/>
    </row>
    <row r="1712" spans="34:49" ht="15" hidden="1" customHeight="1" x14ac:dyDescent="0.25">
      <c r="AH1712" s="28">
        <v>184</v>
      </c>
      <c r="AJ1712" s="101" t="str">
        <f t="shared" si="172"/>
        <v/>
      </c>
      <c r="AL1712" s="101" t="str">
        <f t="shared" si="174"/>
        <v/>
      </c>
      <c r="AM1712" s="28" t="str">
        <f>IF($AL1712="", "", IF(IFERROR(INDEX('Training &amp; Accreditation Items'!$F$11:$F$263, MATCH(IFERROR(INDEX($C$11:$C$263, MATCH($AH1712, $Z$11:$Z$263, 0)), ""), 'Training &amp; Accreditation Items'!$B$11:$B$263, 0)), "")="", "None", IFERROR(INDEX('Training &amp; Accreditation Items'!$F$11:$F$263, MATCH(IFERROR(INDEX($C$11:$C$263, MATCH($AH1712, $Z$11:$Z$263, 0)), ""), 'Training &amp; Accreditation Items'!$B$11:$B$263, 0)), "")))</f>
        <v/>
      </c>
      <c r="AO1712" s="28" t="str">
        <f t="shared" si="175"/>
        <v/>
      </c>
      <c r="AQ1712" s="106" t="str">
        <f t="shared" si="173"/>
        <v/>
      </c>
      <c r="AR1712" s="109" t="str">
        <f t="shared" si="176"/>
        <v/>
      </c>
      <c r="AT1712" s="134"/>
      <c r="AU1712" s="135"/>
      <c r="AV1712" s="135"/>
      <c r="AW1712" s="115"/>
    </row>
    <row r="1713" spans="34:49" ht="15" hidden="1" customHeight="1" x14ac:dyDescent="0.25">
      <c r="AH1713" s="28">
        <v>185</v>
      </c>
      <c r="AJ1713" s="101" t="str">
        <f t="shared" si="172"/>
        <v/>
      </c>
      <c r="AL1713" s="101" t="str">
        <f t="shared" si="174"/>
        <v/>
      </c>
      <c r="AM1713" s="28" t="str">
        <f>IF($AL1713="", "", IF(IFERROR(INDEX('Training &amp; Accreditation Items'!$F$11:$F$263, MATCH(IFERROR(INDEX($C$11:$C$263, MATCH($AH1713, $Z$11:$Z$263, 0)), ""), 'Training &amp; Accreditation Items'!$B$11:$B$263, 0)), "")="", "None", IFERROR(INDEX('Training &amp; Accreditation Items'!$F$11:$F$263, MATCH(IFERROR(INDEX($C$11:$C$263, MATCH($AH1713, $Z$11:$Z$263, 0)), ""), 'Training &amp; Accreditation Items'!$B$11:$B$263, 0)), "")))</f>
        <v/>
      </c>
      <c r="AO1713" s="28" t="str">
        <f t="shared" si="175"/>
        <v/>
      </c>
      <c r="AQ1713" s="106" t="str">
        <f t="shared" si="173"/>
        <v/>
      </c>
      <c r="AR1713" s="109" t="str">
        <f t="shared" si="176"/>
        <v/>
      </c>
      <c r="AT1713" s="134"/>
      <c r="AU1713" s="135"/>
      <c r="AV1713" s="135"/>
      <c r="AW1713" s="115"/>
    </row>
    <row r="1714" spans="34:49" ht="15" hidden="1" customHeight="1" x14ac:dyDescent="0.25">
      <c r="AH1714" s="28">
        <v>186</v>
      </c>
      <c r="AJ1714" s="101" t="str">
        <f t="shared" si="172"/>
        <v/>
      </c>
      <c r="AL1714" s="101" t="str">
        <f t="shared" si="174"/>
        <v/>
      </c>
      <c r="AM1714" s="28" t="str">
        <f>IF($AL1714="", "", IF(IFERROR(INDEX('Training &amp; Accreditation Items'!$F$11:$F$263, MATCH(IFERROR(INDEX($C$11:$C$263, MATCH($AH1714, $Z$11:$Z$263, 0)), ""), 'Training &amp; Accreditation Items'!$B$11:$B$263, 0)), "")="", "None", IFERROR(INDEX('Training &amp; Accreditation Items'!$F$11:$F$263, MATCH(IFERROR(INDEX($C$11:$C$263, MATCH($AH1714, $Z$11:$Z$263, 0)), ""), 'Training &amp; Accreditation Items'!$B$11:$B$263, 0)), "")))</f>
        <v/>
      </c>
      <c r="AO1714" s="28" t="str">
        <f t="shared" si="175"/>
        <v/>
      </c>
      <c r="AQ1714" s="106" t="str">
        <f t="shared" si="173"/>
        <v/>
      </c>
      <c r="AR1714" s="109" t="str">
        <f t="shared" si="176"/>
        <v/>
      </c>
      <c r="AT1714" s="134"/>
      <c r="AU1714" s="135"/>
      <c r="AV1714" s="135"/>
      <c r="AW1714" s="115"/>
    </row>
    <row r="1715" spans="34:49" ht="15" hidden="1" customHeight="1" x14ac:dyDescent="0.25">
      <c r="AH1715" s="28">
        <v>187</v>
      </c>
      <c r="AJ1715" s="101" t="str">
        <f t="shared" si="172"/>
        <v/>
      </c>
      <c r="AL1715" s="101" t="str">
        <f t="shared" si="174"/>
        <v/>
      </c>
      <c r="AM1715" s="28" t="str">
        <f>IF($AL1715="", "", IF(IFERROR(INDEX('Training &amp; Accreditation Items'!$F$11:$F$263, MATCH(IFERROR(INDEX($C$11:$C$263, MATCH($AH1715, $Z$11:$Z$263, 0)), ""), 'Training &amp; Accreditation Items'!$B$11:$B$263, 0)), "")="", "None", IFERROR(INDEX('Training &amp; Accreditation Items'!$F$11:$F$263, MATCH(IFERROR(INDEX($C$11:$C$263, MATCH($AH1715, $Z$11:$Z$263, 0)), ""), 'Training &amp; Accreditation Items'!$B$11:$B$263, 0)), "")))</f>
        <v/>
      </c>
      <c r="AO1715" s="28" t="str">
        <f t="shared" si="175"/>
        <v/>
      </c>
      <c r="AQ1715" s="106" t="str">
        <f t="shared" si="173"/>
        <v/>
      </c>
      <c r="AR1715" s="109" t="str">
        <f t="shared" si="176"/>
        <v/>
      </c>
      <c r="AT1715" s="134"/>
      <c r="AU1715" s="135"/>
      <c r="AV1715" s="135"/>
      <c r="AW1715" s="115"/>
    </row>
    <row r="1716" spans="34:49" ht="15" hidden="1" customHeight="1" x14ac:dyDescent="0.25">
      <c r="AH1716" s="28">
        <v>188</v>
      </c>
      <c r="AJ1716" s="101" t="str">
        <f t="shared" si="172"/>
        <v/>
      </c>
      <c r="AL1716" s="101" t="str">
        <f t="shared" si="174"/>
        <v/>
      </c>
      <c r="AM1716" s="28" t="str">
        <f>IF($AL1716="", "", IF(IFERROR(INDEX('Training &amp; Accreditation Items'!$F$11:$F$263, MATCH(IFERROR(INDEX($C$11:$C$263, MATCH($AH1716, $Z$11:$Z$263, 0)), ""), 'Training &amp; Accreditation Items'!$B$11:$B$263, 0)), "")="", "None", IFERROR(INDEX('Training &amp; Accreditation Items'!$F$11:$F$263, MATCH(IFERROR(INDEX($C$11:$C$263, MATCH($AH1716, $Z$11:$Z$263, 0)), ""), 'Training &amp; Accreditation Items'!$B$11:$B$263, 0)), "")))</f>
        <v/>
      </c>
      <c r="AO1716" s="28" t="str">
        <f t="shared" si="175"/>
        <v/>
      </c>
      <c r="AQ1716" s="106" t="str">
        <f t="shared" si="173"/>
        <v/>
      </c>
      <c r="AR1716" s="109" t="str">
        <f t="shared" si="176"/>
        <v/>
      </c>
      <c r="AT1716" s="134"/>
      <c r="AU1716" s="135"/>
      <c r="AV1716" s="135"/>
      <c r="AW1716" s="115"/>
    </row>
    <row r="1717" spans="34:49" ht="15" hidden="1" customHeight="1" x14ac:dyDescent="0.25">
      <c r="AH1717" s="28">
        <v>189</v>
      </c>
      <c r="AJ1717" s="101" t="str">
        <f t="shared" si="172"/>
        <v/>
      </c>
      <c r="AL1717" s="101" t="str">
        <f t="shared" si="174"/>
        <v/>
      </c>
      <c r="AM1717" s="28" t="str">
        <f>IF($AL1717="", "", IF(IFERROR(INDEX('Training &amp; Accreditation Items'!$F$11:$F$263, MATCH(IFERROR(INDEX($C$11:$C$263, MATCH($AH1717, $Z$11:$Z$263, 0)), ""), 'Training &amp; Accreditation Items'!$B$11:$B$263, 0)), "")="", "None", IFERROR(INDEX('Training &amp; Accreditation Items'!$F$11:$F$263, MATCH(IFERROR(INDEX($C$11:$C$263, MATCH($AH1717, $Z$11:$Z$263, 0)), ""), 'Training &amp; Accreditation Items'!$B$11:$B$263, 0)), "")))</f>
        <v/>
      </c>
      <c r="AO1717" s="28" t="str">
        <f t="shared" si="175"/>
        <v/>
      </c>
      <c r="AQ1717" s="106" t="str">
        <f t="shared" si="173"/>
        <v/>
      </c>
      <c r="AR1717" s="109" t="str">
        <f t="shared" si="176"/>
        <v/>
      </c>
      <c r="AT1717" s="134"/>
      <c r="AU1717" s="135"/>
      <c r="AV1717" s="135"/>
      <c r="AW1717" s="115"/>
    </row>
    <row r="1718" spans="34:49" ht="15" hidden="1" customHeight="1" x14ac:dyDescent="0.25">
      <c r="AH1718" s="28">
        <v>190</v>
      </c>
      <c r="AJ1718" s="101" t="str">
        <f t="shared" si="172"/>
        <v/>
      </c>
      <c r="AL1718" s="101" t="str">
        <f t="shared" si="174"/>
        <v/>
      </c>
      <c r="AM1718" s="28" t="str">
        <f>IF($AL1718="", "", IF(IFERROR(INDEX('Training &amp; Accreditation Items'!$F$11:$F$263, MATCH(IFERROR(INDEX($C$11:$C$263, MATCH($AH1718, $Z$11:$Z$263, 0)), ""), 'Training &amp; Accreditation Items'!$B$11:$B$263, 0)), "")="", "None", IFERROR(INDEX('Training &amp; Accreditation Items'!$F$11:$F$263, MATCH(IFERROR(INDEX($C$11:$C$263, MATCH($AH1718, $Z$11:$Z$263, 0)), ""), 'Training &amp; Accreditation Items'!$B$11:$B$263, 0)), "")))</f>
        <v/>
      </c>
      <c r="AO1718" s="28" t="str">
        <f t="shared" si="175"/>
        <v/>
      </c>
      <c r="AQ1718" s="106" t="str">
        <f t="shared" si="173"/>
        <v/>
      </c>
      <c r="AR1718" s="109" t="str">
        <f t="shared" si="176"/>
        <v/>
      </c>
      <c r="AT1718" s="134"/>
      <c r="AU1718" s="135"/>
      <c r="AV1718" s="135"/>
      <c r="AW1718" s="115"/>
    </row>
    <row r="1719" spans="34:49" ht="15" hidden="1" customHeight="1" x14ac:dyDescent="0.25">
      <c r="AH1719" s="28">
        <v>191</v>
      </c>
      <c r="AJ1719" s="101" t="str">
        <f t="shared" si="172"/>
        <v/>
      </c>
      <c r="AL1719" s="101" t="str">
        <f t="shared" si="174"/>
        <v/>
      </c>
      <c r="AM1719" s="28" t="str">
        <f>IF($AL1719="", "", IF(IFERROR(INDEX('Training &amp; Accreditation Items'!$F$11:$F$263, MATCH(IFERROR(INDEX($C$11:$C$263, MATCH($AH1719, $Z$11:$Z$263, 0)), ""), 'Training &amp; Accreditation Items'!$B$11:$B$263, 0)), "")="", "None", IFERROR(INDEX('Training &amp; Accreditation Items'!$F$11:$F$263, MATCH(IFERROR(INDEX($C$11:$C$263, MATCH($AH1719, $Z$11:$Z$263, 0)), ""), 'Training &amp; Accreditation Items'!$B$11:$B$263, 0)), "")))</f>
        <v/>
      </c>
      <c r="AO1719" s="28" t="str">
        <f t="shared" si="175"/>
        <v/>
      </c>
      <c r="AQ1719" s="106" t="str">
        <f t="shared" si="173"/>
        <v/>
      </c>
      <c r="AR1719" s="109" t="str">
        <f t="shared" si="176"/>
        <v/>
      </c>
      <c r="AT1719" s="134"/>
      <c r="AU1719" s="135"/>
      <c r="AV1719" s="135"/>
      <c r="AW1719" s="115"/>
    </row>
    <row r="1720" spans="34:49" ht="15" hidden="1" customHeight="1" x14ac:dyDescent="0.25">
      <c r="AH1720" s="28">
        <v>192</v>
      </c>
      <c r="AJ1720" s="101" t="str">
        <f t="shared" si="172"/>
        <v/>
      </c>
      <c r="AL1720" s="101" t="str">
        <f t="shared" si="174"/>
        <v/>
      </c>
      <c r="AM1720" s="28" t="str">
        <f>IF($AL1720="", "", IF(IFERROR(INDEX('Training &amp; Accreditation Items'!$F$11:$F$263, MATCH(IFERROR(INDEX($C$11:$C$263, MATCH($AH1720, $Z$11:$Z$263, 0)), ""), 'Training &amp; Accreditation Items'!$B$11:$B$263, 0)), "")="", "None", IFERROR(INDEX('Training &amp; Accreditation Items'!$F$11:$F$263, MATCH(IFERROR(INDEX($C$11:$C$263, MATCH($AH1720, $Z$11:$Z$263, 0)), ""), 'Training &amp; Accreditation Items'!$B$11:$B$263, 0)), "")))</f>
        <v/>
      </c>
      <c r="AO1720" s="28" t="str">
        <f t="shared" si="175"/>
        <v/>
      </c>
      <c r="AQ1720" s="106" t="str">
        <f t="shared" si="173"/>
        <v/>
      </c>
      <c r="AR1720" s="109" t="str">
        <f t="shared" si="176"/>
        <v/>
      </c>
      <c r="AT1720" s="134"/>
      <c r="AU1720" s="135"/>
      <c r="AV1720" s="135"/>
      <c r="AW1720" s="115"/>
    </row>
    <row r="1721" spans="34:49" ht="15" hidden="1" customHeight="1" x14ac:dyDescent="0.25">
      <c r="AH1721" s="28">
        <v>193</v>
      </c>
      <c r="AJ1721" s="101" t="str">
        <f t="shared" ref="AJ1721:AJ1781" si="177">IF(AJ1468="", "", DATE(YEAR($AJ203), MONTH(AJ1468)+$X203, DAY(AJ1468)))</f>
        <v/>
      </c>
      <c r="AL1721" s="101" t="str">
        <f t="shared" si="174"/>
        <v/>
      </c>
      <c r="AM1721" s="28" t="str">
        <f>IF($AL1721="", "", IF(IFERROR(INDEX('Training &amp; Accreditation Items'!$F$11:$F$263, MATCH(IFERROR(INDEX($C$11:$C$263, MATCH($AH1721, $Z$11:$Z$263, 0)), ""), 'Training &amp; Accreditation Items'!$B$11:$B$263, 0)), "")="", "None", IFERROR(INDEX('Training &amp; Accreditation Items'!$F$11:$F$263, MATCH(IFERROR(INDEX($C$11:$C$263, MATCH($AH1721, $Z$11:$Z$263, 0)), ""), 'Training &amp; Accreditation Items'!$B$11:$B$263, 0)), "")))</f>
        <v/>
      </c>
      <c r="AO1721" s="28" t="str">
        <f t="shared" si="175"/>
        <v/>
      </c>
      <c r="AQ1721" s="106" t="str">
        <f t="shared" si="173"/>
        <v/>
      </c>
      <c r="AR1721" s="109" t="str">
        <f t="shared" si="176"/>
        <v/>
      </c>
      <c r="AT1721" s="134"/>
      <c r="AU1721" s="135"/>
      <c r="AV1721" s="135"/>
      <c r="AW1721" s="115"/>
    </row>
    <row r="1722" spans="34:49" ht="15" hidden="1" customHeight="1" x14ac:dyDescent="0.25">
      <c r="AH1722" s="28">
        <v>194</v>
      </c>
      <c r="AJ1722" s="101" t="str">
        <f t="shared" si="177"/>
        <v/>
      </c>
      <c r="AL1722" s="101" t="str">
        <f t="shared" si="174"/>
        <v/>
      </c>
      <c r="AM1722" s="28" t="str">
        <f>IF($AL1722="", "", IF(IFERROR(INDEX('Training &amp; Accreditation Items'!$F$11:$F$263, MATCH(IFERROR(INDEX($C$11:$C$263, MATCH($AH1722, $Z$11:$Z$263, 0)), ""), 'Training &amp; Accreditation Items'!$B$11:$B$263, 0)), "")="", "None", IFERROR(INDEX('Training &amp; Accreditation Items'!$F$11:$F$263, MATCH(IFERROR(INDEX($C$11:$C$263, MATCH($AH1722, $Z$11:$Z$263, 0)), ""), 'Training &amp; Accreditation Items'!$B$11:$B$263, 0)), "")))</f>
        <v/>
      </c>
      <c r="AO1722" s="28" t="str">
        <f t="shared" si="175"/>
        <v/>
      </c>
      <c r="AQ1722" s="106" t="str">
        <f t="shared" si="173"/>
        <v/>
      </c>
      <c r="AR1722" s="109" t="str">
        <f t="shared" si="176"/>
        <v/>
      </c>
      <c r="AT1722" s="134"/>
      <c r="AU1722" s="135"/>
      <c r="AV1722" s="135"/>
      <c r="AW1722" s="115"/>
    </row>
    <row r="1723" spans="34:49" ht="15" hidden="1" customHeight="1" x14ac:dyDescent="0.25">
      <c r="AH1723" s="28">
        <v>195</v>
      </c>
      <c r="AJ1723" s="101" t="str">
        <f t="shared" si="177"/>
        <v/>
      </c>
      <c r="AL1723" s="101" t="str">
        <f t="shared" si="174"/>
        <v/>
      </c>
      <c r="AM1723" s="28" t="str">
        <f>IF($AL1723="", "", IF(IFERROR(INDEX('Training &amp; Accreditation Items'!$F$11:$F$263, MATCH(IFERROR(INDEX($C$11:$C$263, MATCH($AH1723, $Z$11:$Z$263, 0)), ""), 'Training &amp; Accreditation Items'!$B$11:$B$263, 0)), "")="", "None", IFERROR(INDEX('Training &amp; Accreditation Items'!$F$11:$F$263, MATCH(IFERROR(INDEX($C$11:$C$263, MATCH($AH1723, $Z$11:$Z$263, 0)), ""), 'Training &amp; Accreditation Items'!$B$11:$B$263, 0)), "")))</f>
        <v/>
      </c>
      <c r="AO1723" s="28" t="str">
        <f t="shared" si="175"/>
        <v/>
      </c>
      <c r="AQ1723" s="106" t="str">
        <f t="shared" si="173"/>
        <v/>
      </c>
      <c r="AR1723" s="109" t="str">
        <f t="shared" si="176"/>
        <v/>
      </c>
      <c r="AT1723" s="134"/>
      <c r="AU1723" s="135"/>
      <c r="AV1723" s="135"/>
      <c r="AW1723" s="115"/>
    </row>
    <row r="1724" spans="34:49" ht="15" hidden="1" customHeight="1" x14ac:dyDescent="0.25">
      <c r="AH1724" s="28">
        <v>196</v>
      </c>
      <c r="AJ1724" s="101" t="str">
        <f t="shared" si="177"/>
        <v/>
      </c>
      <c r="AL1724" s="101" t="str">
        <f t="shared" si="174"/>
        <v/>
      </c>
      <c r="AM1724" s="28" t="str">
        <f>IF($AL1724="", "", IF(IFERROR(INDEX('Training &amp; Accreditation Items'!$F$11:$F$263, MATCH(IFERROR(INDEX($C$11:$C$263, MATCH($AH1724, $Z$11:$Z$263, 0)), ""), 'Training &amp; Accreditation Items'!$B$11:$B$263, 0)), "")="", "None", IFERROR(INDEX('Training &amp; Accreditation Items'!$F$11:$F$263, MATCH(IFERROR(INDEX($C$11:$C$263, MATCH($AH1724, $Z$11:$Z$263, 0)), ""), 'Training &amp; Accreditation Items'!$B$11:$B$263, 0)), "")))</f>
        <v/>
      </c>
      <c r="AO1724" s="28" t="str">
        <f t="shared" si="175"/>
        <v/>
      </c>
      <c r="AQ1724" s="106" t="str">
        <f t="shared" si="173"/>
        <v/>
      </c>
      <c r="AR1724" s="109" t="str">
        <f t="shared" si="176"/>
        <v/>
      </c>
      <c r="AT1724" s="134"/>
      <c r="AU1724" s="135"/>
      <c r="AV1724" s="135"/>
      <c r="AW1724" s="115"/>
    </row>
    <row r="1725" spans="34:49" ht="15" hidden="1" customHeight="1" x14ac:dyDescent="0.25">
      <c r="AH1725" s="28">
        <v>197</v>
      </c>
      <c r="AJ1725" s="101" t="str">
        <f t="shared" si="177"/>
        <v/>
      </c>
      <c r="AL1725" s="101" t="str">
        <f t="shared" si="174"/>
        <v/>
      </c>
      <c r="AM1725" s="28" t="str">
        <f>IF($AL1725="", "", IF(IFERROR(INDEX('Training &amp; Accreditation Items'!$F$11:$F$263, MATCH(IFERROR(INDEX($C$11:$C$263, MATCH($AH1725, $Z$11:$Z$263, 0)), ""), 'Training &amp; Accreditation Items'!$B$11:$B$263, 0)), "")="", "None", IFERROR(INDEX('Training &amp; Accreditation Items'!$F$11:$F$263, MATCH(IFERROR(INDEX($C$11:$C$263, MATCH($AH1725, $Z$11:$Z$263, 0)), ""), 'Training &amp; Accreditation Items'!$B$11:$B$263, 0)), "")))</f>
        <v/>
      </c>
      <c r="AO1725" s="28" t="str">
        <f t="shared" si="175"/>
        <v/>
      </c>
      <c r="AQ1725" s="106" t="str">
        <f t="shared" si="173"/>
        <v/>
      </c>
      <c r="AR1725" s="109" t="str">
        <f t="shared" si="176"/>
        <v/>
      </c>
      <c r="AT1725" s="134"/>
      <c r="AU1725" s="135"/>
      <c r="AV1725" s="135"/>
      <c r="AW1725" s="115"/>
    </row>
    <row r="1726" spans="34:49" ht="15" hidden="1" customHeight="1" x14ac:dyDescent="0.25">
      <c r="AH1726" s="28">
        <v>198</v>
      </c>
      <c r="AJ1726" s="101" t="str">
        <f t="shared" si="177"/>
        <v/>
      </c>
      <c r="AL1726" s="101" t="str">
        <f t="shared" si="174"/>
        <v/>
      </c>
      <c r="AM1726" s="28" t="str">
        <f>IF($AL1726="", "", IF(IFERROR(INDEX('Training &amp; Accreditation Items'!$F$11:$F$263, MATCH(IFERROR(INDEX($C$11:$C$263, MATCH($AH1726, $Z$11:$Z$263, 0)), ""), 'Training &amp; Accreditation Items'!$B$11:$B$263, 0)), "")="", "None", IFERROR(INDEX('Training &amp; Accreditation Items'!$F$11:$F$263, MATCH(IFERROR(INDEX($C$11:$C$263, MATCH($AH1726, $Z$11:$Z$263, 0)), ""), 'Training &amp; Accreditation Items'!$B$11:$B$263, 0)), "")))</f>
        <v/>
      </c>
      <c r="AO1726" s="28" t="str">
        <f t="shared" si="175"/>
        <v/>
      </c>
      <c r="AQ1726" s="106" t="str">
        <f t="shared" si="173"/>
        <v/>
      </c>
      <c r="AR1726" s="109" t="str">
        <f t="shared" si="176"/>
        <v/>
      </c>
      <c r="AT1726" s="134"/>
      <c r="AU1726" s="135"/>
      <c r="AV1726" s="135"/>
      <c r="AW1726" s="115"/>
    </row>
    <row r="1727" spans="34:49" ht="15" hidden="1" customHeight="1" x14ac:dyDescent="0.25">
      <c r="AH1727" s="28">
        <v>199</v>
      </c>
      <c r="AJ1727" s="101" t="str">
        <f t="shared" si="177"/>
        <v/>
      </c>
      <c r="AL1727" s="101" t="str">
        <f t="shared" si="174"/>
        <v/>
      </c>
      <c r="AM1727" s="28" t="str">
        <f>IF($AL1727="", "", IF(IFERROR(INDEX('Training &amp; Accreditation Items'!$F$11:$F$263, MATCH(IFERROR(INDEX($C$11:$C$263, MATCH($AH1727, $Z$11:$Z$263, 0)), ""), 'Training &amp; Accreditation Items'!$B$11:$B$263, 0)), "")="", "None", IFERROR(INDEX('Training &amp; Accreditation Items'!$F$11:$F$263, MATCH(IFERROR(INDEX($C$11:$C$263, MATCH($AH1727, $Z$11:$Z$263, 0)), ""), 'Training &amp; Accreditation Items'!$B$11:$B$263, 0)), "")))</f>
        <v/>
      </c>
      <c r="AO1727" s="28" t="str">
        <f t="shared" si="175"/>
        <v/>
      </c>
      <c r="AQ1727" s="106" t="str">
        <f t="shared" si="173"/>
        <v/>
      </c>
      <c r="AR1727" s="109" t="str">
        <f t="shared" si="176"/>
        <v/>
      </c>
      <c r="AT1727" s="134"/>
      <c r="AU1727" s="135"/>
      <c r="AV1727" s="135"/>
      <c r="AW1727" s="115"/>
    </row>
    <row r="1728" spans="34:49" ht="15" hidden="1" customHeight="1" x14ac:dyDescent="0.25">
      <c r="AH1728" s="28">
        <v>200</v>
      </c>
      <c r="AJ1728" s="101" t="str">
        <f t="shared" si="177"/>
        <v/>
      </c>
      <c r="AL1728" s="101" t="str">
        <f t="shared" si="174"/>
        <v/>
      </c>
      <c r="AM1728" s="28" t="str">
        <f>IF($AL1728="", "", IF(IFERROR(INDEX('Training &amp; Accreditation Items'!$F$11:$F$263, MATCH(IFERROR(INDEX($C$11:$C$263, MATCH($AH1728, $Z$11:$Z$263, 0)), ""), 'Training &amp; Accreditation Items'!$B$11:$B$263, 0)), "")="", "None", IFERROR(INDEX('Training &amp; Accreditation Items'!$F$11:$F$263, MATCH(IFERROR(INDEX($C$11:$C$263, MATCH($AH1728, $Z$11:$Z$263, 0)), ""), 'Training &amp; Accreditation Items'!$B$11:$B$263, 0)), "")))</f>
        <v/>
      </c>
      <c r="AO1728" s="28" t="str">
        <f t="shared" si="175"/>
        <v/>
      </c>
      <c r="AQ1728" s="106" t="str">
        <f t="shared" si="173"/>
        <v/>
      </c>
      <c r="AR1728" s="109" t="str">
        <f t="shared" si="176"/>
        <v/>
      </c>
      <c r="AT1728" s="134"/>
      <c r="AU1728" s="135"/>
      <c r="AV1728" s="135"/>
      <c r="AW1728" s="115"/>
    </row>
    <row r="1729" spans="34:49" ht="15" hidden="1" customHeight="1" x14ac:dyDescent="0.25">
      <c r="AH1729" s="28">
        <v>201</v>
      </c>
      <c r="AJ1729" s="101" t="str">
        <f t="shared" si="177"/>
        <v/>
      </c>
      <c r="AL1729" s="101" t="str">
        <f t="shared" si="174"/>
        <v/>
      </c>
      <c r="AM1729" s="28" t="str">
        <f>IF($AL1729="", "", IF(IFERROR(INDEX('Training &amp; Accreditation Items'!$F$11:$F$263, MATCH(IFERROR(INDEX($C$11:$C$263, MATCH($AH1729, $Z$11:$Z$263, 0)), ""), 'Training &amp; Accreditation Items'!$B$11:$B$263, 0)), "")="", "None", IFERROR(INDEX('Training &amp; Accreditation Items'!$F$11:$F$263, MATCH(IFERROR(INDEX($C$11:$C$263, MATCH($AH1729, $Z$11:$Z$263, 0)), ""), 'Training &amp; Accreditation Items'!$B$11:$B$263, 0)), "")))</f>
        <v/>
      </c>
      <c r="AO1729" s="28" t="str">
        <f t="shared" si="175"/>
        <v/>
      </c>
      <c r="AQ1729" s="106" t="str">
        <f t="shared" si="173"/>
        <v/>
      </c>
      <c r="AR1729" s="109" t="str">
        <f t="shared" si="176"/>
        <v/>
      </c>
      <c r="AT1729" s="134"/>
      <c r="AU1729" s="135"/>
      <c r="AV1729" s="135"/>
      <c r="AW1729" s="115"/>
    </row>
    <row r="1730" spans="34:49" ht="15" hidden="1" customHeight="1" x14ac:dyDescent="0.25">
      <c r="AH1730" s="28">
        <v>202</v>
      </c>
      <c r="AJ1730" s="101" t="str">
        <f t="shared" si="177"/>
        <v/>
      </c>
      <c r="AL1730" s="101" t="str">
        <f t="shared" si="174"/>
        <v/>
      </c>
      <c r="AM1730" s="28" t="str">
        <f>IF($AL1730="", "", IF(IFERROR(INDEX('Training &amp; Accreditation Items'!$F$11:$F$263, MATCH(IFERROR(INDEX($C$11:$C$263, MATCH($AH1730, $Z$11:$Z$263, 0)), ""), 'Training &amp; Accreditation Items'!$B$11:$B$263, 0)), "")="", "None", IFERROR(INDEX('Training &amp; Accreditation Items'!$F$11:$F$263, MATCH(IFERROR(INDEX($C$11:$C$263, MATCH($AH1730, $Z$11:$Z$263, 0)), ""), 'Training &amp; Accreditation Items'!$B$11:$B$263, 0)), "")))</f>
        <v/>
      </c>
      <c r="AO1730" s="28" t="str">
        <f t="shared" si="175"/>
        <v/>
      </c>
      <c r="AQ1730" s="106" t="str">
        <f t="shared" si="173"/>
        <v/>
      </c>
      <c r="AR1730" s="109" t="str">
        <f t="shared" si="176"/>
        <v/>
      </c>
      <c r="AT1730" s="134"/>
      <c r="AU1730" s="135"/>
      <c r="AV1730" s="135"/>
      <c r="AW1730" s="115"/>
    </row>
    <row r="1731" spans="34:49" ht="15" hidden="1" customHeight="1" x14ac:dyDescent="0.25">
      <c r="AH1731" s="28">
        <v>203</v>
      </c>
      <c r="AJ1731" s="101" t="str">
        <f t="shared" si="177"/>
        <v/>
      </c>
      <c r="AL1731" s="101" t="str">
        <f t="shared" si="174"/>
        <v/>
      </c>
      <c r="AM1731" s="28" t="str">
        <f>IF($AL1731="", "", IF(IFERROR(INDEX('Training &amp; Accreditation Items'!$F$11:$F$263, MATCH(IFERROR(INDEX($C$11:$C$263, MATCH($AH1731, $Z$11:$Z$263, 0)), ""), 'Training &amp; Accreditation Items'!$B$11:$B$263, 0)), "")="", "None", IFERROR(INDEX('Training &amp; Accreditation Items'!$F$11:$F$263, MATCH(IFERROR(INDEX($C$11:$C$263, MATCH($AH1731, $Z$11:$Z$263, 0)), ""), 'Training &amp; Accreditation Items'!$B$11:$B$263, 0)), "")))</f>
        <v/>
      </c>
      <c r="AO1731" s="28" t="str">
        <f t="shared" si="175"/>
        <v/>
      </c>
      <c r="AQ1731" s="106" t="str">
        <f t="shared" si="173"/>
        <v/>
      </c>
      <c r="AR1731" s="109" t="str">
        <f t="shared" si="176"/>
        <v/>
      </c>
      <c r="AT1731" s="134"/>
      <c r="AU1731" s="135"/>
      <c r="AV1731" s="135"/>
      <c r="AW1731" s="115"/>
    </row>
    <row r="1732" spans="34:49" ht="15" hidden="1" customHeight="1" x14ac:dyDescent="0.25">
      <c r="AH1732" s="28">
        <v>204</v>
      </c>
      <c r="AJ1732" s="101" t="str">
        <f t="shared" si="177"/>
        <v/>
      </c>
      <c r="AL1732" s="101" t="str">
        <f t="shared" si="174"/>
        <v/>
      </c>
      <c r="AM1732" s="28" t="str">
        <f>IF($AL1732="", "", IF(IFERROR(INDEX('Training &amp; Accreditation Items'!$F$11:$F$263, MATCH(IFERROR(INDEX($C$11:$C$263, MATCH($AH1732, $Z$11:$Z$263, 0)), ""), 'Training &amp; Accreditation Items'!$B$11:$B$263, 0)), "")="", "None", IFERROR(INDEX('Training &amp; Accreditation Items'!$F$11:$F$263, MATCH(IFERROR(INDEX($C$11:$C$263, MATCH($AH1732, $Z$11:$Z$263, 0)), ""), 'Training &amp; Accreditation Items'!$B$11:$B$263, 0)), "")))</f>
        <v/>
      </c>
      <c r="AO1732" s="28" t="str">
        <f t="shared" si="175"/>
        <v/>
      </c>
      <c r="AQ1732" s="106" t="str">
        <f t="shared" si="173"/>
        <v/>
      </c>
      <c r="AR1732" s="109" t="str">
        <f t="shared" si="176"/>
        <v/>
      </c>
      <c r="AT1732" s="134"/>
      <c r="AU1732" s="135"/>
      <c r="AV1732" s="135"/>
      <c r="AW1732" s="115"/>
    </row>
    <row r="1733" spans="34:49" ht="15" hidden="1" customHeight="1" x14ac:dyDescent="0.25">
      <c r="AH1733" s="28">
        <v>205</v>
      </c>
      <c r="AJ1733" s="101" t="str">
        <f t="shared" si="177"/>
        <v/>
      </c>
      <c r="AL1733" s="101" t="str">
        <f t="shared" si="174"/>
        <v/>
      </c>
      <c r="AM1733" s="28" t="str">
        <f>IF($AL1733="", "", IF(IFERROR(INDEX('Training &amp; Accreditation Items'!$F$11:$F$263, MATCH(IFERROR(INDEX($C$11:$C$263, MATCH($AH1733, $Z$11:$Z$263, 0)), ""), 'Training &amp; Accreditation Items'!$B$11:$B$263, 0)), "")="", "None", IFERROR(INDEX('Training &amp; Accreditation Items'!$F$11:$F$263, MATCH(IFERROR(INDEX($C$11:$C$263, MATCH($AH1733, $Z$11:$Z$263, 0)), ""), 'Training &amp; Accreditation Items'!$B$11:$B$263, 0)), "")))</f>
        <v/>
      </c>
      <c r="AO1733" s="28" t="str">
        <f t="shared" si="175"/>
        <v/>
      </c>
      <c r="AQ1733" s="106" t="str">
        <f t="shared" si="173"/>
        <v/>
      </c>
      <c r="AR1733" s="109" t="str">
        <f t="shared" si="176"/>
        <v/>
      </c>
      <c r="AT1733" s="134"/>
      <c r="AU1733" s="135"/>
      <c r="AV1733" s="135"/>
      <c r="AW1733" s="115"/>
    </row>
    <row r="1734" spans="34:49" ht="15" hidden="1" customHeight="1" x14ac:dyDescent="0.25">
      <c r="AH1734" s="28">
        <v>206</v>
      </c>
      <c r="AJ1734" s="101" t="str">
        <f t="shared" si="177"/>
        <v/>
      </c>
      <c r="AL1734" s="101" t="str">
        <f t="shared" si="174"/>
        <v/>
      </c>
      <c r="AM1734" s="28" t="str">
        <f>IF($AL1734="", "", IF(IFERROR(INDEX('Training &amp; Accreditation Items'!$F$11:$F$263, MATCH(IFERROR(INDEX($C$11:$C$263, MATCH($AH1734, $Z$11:$Z$263, 0)), ""), 'Training &amp; Accreditation Items'!$B$11:$B$263, 0)), "")="", "None", IFERROR(INDEX('Training &amp; Accreditation Items'!$F$11:$F$263, MATCH(IFERROR(INDEX($C$11:$C$263, MATCH($AH1734, $Z$11:$Z$263, 0)), ""), 'Training &amp; Accreditation Items'!$B$11:$B$263, 0)), "")))</f>
        <v/>
      </c>
      <c r="AO1734" s="28" t="str">
        <f t="shared" si="175"/>
        <v/>
      </c>
      <c r="AQ1734" s="106" t="str">
        <f t="shared" si="173"/>
        <v/>
      </c>
      <c r="AR1734" s="109" t="str">
        <f t="shared" si="176"/>
        <v/>
      </c>
      <c r="AT1734" s="134"/>
      <c r="AU1734" s="135"/>
      <c r="AV1734" s="135"/>
      <c r="AW1734" s="115"/>
    </row>
    <row r="1735" spans="34:49" ht="15" hidden="1" customHeight="1" x14ac:dyDescent="0.25">
      <c r="AH1735" s="28">
        <v>207</v>
      </c>
      <c r="AJ1735" s="101" t="str">
        <f t="shared" si="177"/>
        <v/>
      </c>
      <c r="AL1735" s="101" t="str">
        <f t="shared" si="174"/>
        <v/>
      </c>
      <c r="AM1735" s="28" t="str">
        <f>IF($AL1735="", "", IF(IFERROR(INDEX('Training &amp; Accreditation Items'!$F$11:$F$263, MATCH(IFERROR(INDEX($C$11:$C$263, MATCH($AH1735, $Z$11:$Z$263, 0)), ""), 'Training &amp; Accreditation Items'!$B$11:$B$263, 0)), "")="", "None", IFERROR(INDEX('Training &amp; Accreditation Items'!$F$11:$F$263, MATCH(IFERROR(INDEX($C$11:$C$263, MATCH($AH1735, $Z$11:$Z$263, 0)), ""), 'Training &amp; Accreditation Items'!$B$11:$B$263, 0)), "")))</f>
        <v/>
      </c>
      <c r="AO1735" s="28" t="str">
        <f t="shared" si="175"/>
        <v/>
      </c>
      <c r="AQ1735" s="106" t="str">
        <f t="shared" si="173"/>
        <v/>
      </c>
      <c r="AR1735" s="109" t="str">
        <f t="shared" si="176"/>
        <v/>
      </c>
      <c r="AT1735" s="134"/>
      <c r="AU1735" s="135"/>
      <c r="AV1735" s="135"/>
      <c r="AW1735" s="115"/>
    </row>
    <row r="1736" spans="34:49" ht="15" hidden="1" customHeight="1" x14ac:dyDescent="0.25">
      <c r="AH1736" s="28">
        <v>208</v>
      </c>
      <c r="AJ1736" s="101" t="str">
        <f t="shared" si="177"/>
        <v/>
      </c>
      <c r="AL1736" s="101" t="str">
        <f t="shared" si="174"/>
        <v/>
      </c>
      <c r="AM1736" s="28" t="str">
        <f>IF($AL1736="", "", IF(IFERROR(INDEX('Training &amp; Accreditation Items'!$F$11:$F$263, MATCH(IFERROR(INDEX($C$11:$C$263, MATCH($AH1736, $Z$11:$Z$263, 0)), ""), 'Training &amp; Accreditation Items'!$B$11:$B$263, 0)), "")="", "None", IFERROR(INDEX('Training &amp; Accreditation Items'!$F$11:$F$263, MATCH(IFERROR(INDEX($C$11:$C$263, MATCH($AH1736, $Z$11:$Z$263, 0)), ""), 'Training &amp; Accreditation Items'!$B$11:$B$263, 0)), "")))</f>
        <v/>
      </c>
      <c r="AO1736" s="28" t="str">
        <f t="shared" si="175"/>
        <v/>
      </c>
      <c r="AQ1736" s="106" t="str">
        <f t="shared" si="173"/>
        <v/>
      </c>
      <c r="AR1736" s="109" t="str">
        <f t="shared" si="176"/>
        <v/>
      </c>
      <c r="AT1736" s="134"/>
      <c r="AU1736" s="135"/>
      <c r="AV1736" s="135"/>
      <c r="AW1736" s="115"/>
    </row>
    <row r="1737" spans="34:49" ht="15" hidden="1" customHeight="1" x14ac:dyDescent="0.25">
      <c r="AH1737" s="28">
        <v>209</v>
      </c>
      <c r="AJ1737" s="101" t="str">
        <f t="shared" si="177"/>
        <v/>
      </c>
      <c r="AL1737" s="101" t="str">
        <f t="shared" si="174"/>
        <v/>
      </c>
      <c r="AM1737" s="28" t="str">
        <f>IF($AL1737="", "", IF(IFERROR(INDEX('Training &amp; Accreditation Items'!$F$11:$F$263, MATCH(IFERROR(INDEX($C$11:$C$263, MATCH($AH1737, $Z$11:$Z$263, 0)), ""), 'Training &amp; Accreditation Items'!$B$11:$B$263, 0)), "")="", "None", IFERROR(INDEX('Training &amp; Accreditation Items'!$F$11:$F$263, MATCH(IFERROR(INDEX($C$11:$C$263, MATCH($AH1737, $Z$11:$Z$263, 0)), ""), 'Training &amp; Accreditation Items'!$B$11:$B$263, 0)), "")))</f>
        <v/>
      </c>
      <c r="AO1737" s="28" t="str">
        <f t="shared" si="175"/>
        <v/>
      </c>
      <c r="AQ1737" s="106" t="str">
        <f t="shared" si="173"/>
        <v/>
      </c>
      <c r="AR1737" s="109" t="str">
        <f t="shared" si="176"/>
        <v/>
      </c>
      <c r="AT1737" s="134"/>
      <c r="AU1737" s="135"/>
      <c r="AV1737" s="135"/>
      <c r="AW1737" s="115"/>
    </row>
    <row r="1738" spans="34:49" ht="15" hidden="1" customHeight="1" x14ac:dyDescent="0.25">
      <c r="AH1738" s="28">
        <v>210</v>
      </c>
      <c r="AJ1738" s="101" t="str">
        <f t="shared" si="177"/>
        <v/>
      </c>
      <c r="AL1738" s="101" t="str">
        <f t="shared" si="174"/>
        <v/>
      </c>
      <c r="AM1738" s="28" t="str">
        <f>IF($AL1738="", "", IF(IFERROR(INDEX('Training &amp; Accreditation Items'!$F$11:$F$263, MATCH(IFERROR(INDEX($C$11:$C$263, MATCH($AH1738, $Z$11:$Z$263, 0)), ""), 'Training &amp; Accreditation Items'!$B$11:$B$263, 0)), "")="", "None", IFERROR(INDEX('Training &amp; Accreditation Items'!$F$11:$F$263, MATCH(IFERROR(INDEX($C$11:$C$263, MATCH($AH1738, $Z$11:$Z$263, 0)), ""), 'Training &amp; Accreditation Items'!$B$11:$B$263, 0)), "")))</f>
        <v/>
      </c>
      <c r="AO1738" s="28" t="str">
        <f t="shared" si="175"/>
        <v/>
      </c>
      <c r="AQ1738" s="106" t="str">
        <f t="shared" si="173"/>
        <v/>
      </c>
      <c r="AR1738" s="109" t="str">
        <f t="shared" si="176"/>
        <v/>
      </c>
      <c r="AT1738" s="134"/>
      <c r="AU1738" s="135"/>
      <c r="AV1738" s="135"/>
      <c r="AW1738" s="115"/>
    </row>
    <row r="1739" spans="34:49" ht="15" hidden="1" customHeight="1" x14ac:dyDescent="0.25">
      <c r="AH1739" s="28">
        <v>211</v>
      </c>
      <c r="AJ1739" s="101" t="str">
        <f t="shared" si="177"/>
        <v/>
      </c>
      <c r="AL1739" s="101" t="str">
        <f t="shared" si="174"/>
        <v/>
      </c>
      <c r="AM1739" s="28" t="str">
        <f>IF($AL1739="", "", IF(IFERROR(INDEX('Training &amp; Accreditation Items'!$F$11:$F$263, MATCH(IFERROR(INDEX($C$11:$C$263, MATCH($AH1739, $Z$11:$Z$263, 0)), ""), 'Training &amp; Accreditation Items'!$B$11:$B$263, 0)), "")="", "None", IFERROR(INDEX('Training &amp; Accreditation Items'!$F$11:$F$263, MATCH(IFERROR(INDEX($C$11:$C$263, MATCH($AH1739, $Z$11:$Z$263, 0)), ""), 'Training &amp; Accreditation Items'!$B$11:$B$263, 0)), "")))</f>
        <v/>
      </c>
      <c r="AO1739" s="28" t="str">
        <f t="shared" si="175"/>
        <v/>
      </c>
      <c r="AQ1739" s="106" t="str">
        <f t="shared" ref="AQ1739:AQ1802" si="178">IF($AL1739="", "", IFERROR(INDEX($I$11:$I$263, MATCH($AH1739, $Z$11:$Z$263, 0)), ""))</f>
        <v/>
      </c>
      <c r="AR1739" s="109" t="str">
        <f t="shared" si="176"/>
        <v/>
      </c>
      <c r="AT1739" s="134"/>
      <c r="AU1739" s="135"/>
      <c r="AV1739" s="135"/>
      <c r="AW1739" s="115"/>
    </row>
    <row r="1740" spans="34:49" ht="15" hidden="1" customHeight="1" x14ac:dyDescent="0.25">
      <c r="AH1740" s="28">
        <v>212</v>
      </c>
      <c r="AJ1740" s="101" t="str">
        <f t="shared" si="177"/>
        <v/>
      </c>
      <c r="AL1740" s="101" t="str">
        <f t="shared" ref="AL1740:AL1803" si="179">IF($AJ1740="", "", IF(OR($AJ1740&lt;$AJ$5, $AJ1740&gt;$AJ$6), "", $AJ1740))</f>
        <v/>
      </c>
      <c r="AM1740" s="28" t="str">
        <f>IF($AL1740="", "", IF(IFERROR(INDEX('Training &amp; Accreditation Items'!$F$11:$F$263, MATCH(IFERROR(INDEX($C$11:$C$263, MATCH($AH1740, $Z$11:$Z$263, 0)), ""), 'Training &amp; Accreditation Items'!$B$11:$B$263, 0)), "")="", "None", IFERROR(INDEX('Training &amp; Accreditation Items'!$F$11:$F$263, MATCH(IFERROR(INDEX($C$11:$C$263, MATCH($AH1740, $Z$11:$Z$263, 0)), ""), 'Training &amp; Accreditation Items'!$B$11:$B$263, 0)), "")))</f>
        <v/>
      </c>
      <c r="AO1740" s="28" t="str">
        <f t="shared" ref="AO1740:AO1803" si="180">IF($AL1740="", "", TEXT($AL1740, "mmm yyyy"))</f>
        <v/>
      </c>
      <c r="AQ1740" s="106" t="str">
        <f t="shared" si="178"/>
        <v/>
      </c>
      <c r="AR1740" s="109" t="str">
        <f t="shared" ref="AR1740:AR1803" si="181">IF($AO1740="", "", CONCATENATE($AO1740, " - ", $AM1740))</f>
        <v/>
      </c>
      <c r="AT1740" s="134"/>
      <c r="AU1740" s="135"/>
      <c r="AV1740" s="135"/>
      <c r="AW1740" s="115"/>
    </row>
    <row r="1741" spans="34:49" ht="15" hidden="1" customHeight="1" x14ac:dyDescent="0.25">
      <c r="AH1741" s="28">
        <v>213</v>
      </c>
      <c r="AJ1741" s="101" t="str">
        <f t="shared" si="177"/>
        <v/>
      </c>
      <c r="AL1741" s="101" t="str">
        <f t="shared" si="179"/>
        <v/>
      </c>
      <c r="AM1741" s="28" t="str">
        <f>IF($AL1741="", "", IF(IFERROR(INDEX('Training &amp; Accreditation Items'!$F$11:$F$263, MATCH(IFERROR(INDEX($C$11:$C$263, MATCH($AH1741, $Z$11:$Z$263, 0)), ""), 'Training &amp; Accreditation Items'!$B$11:$B$263, 0)), "")="", "None", IFERROR(INDEX('Training &amp; Accreditation Items'!$F$11:$F$263, MATCH(IFERROR(INDEX($C$11:$C$263, MATCH($AH1741, $Z$11:$Z$263, 0)), ""), 'Training &amp; Accreditation Items'!$B$11:$B$263, 0)), "")))</f>
        <v/>
      </c>
      <c r="AO1741" s="28" t="str">
        <f t="shared" si="180"/>
        <v/>
      </c>
      <c r="AQ1741" s="106" t="str">
        <f t="shared" si="178"/>
        <v/>
      </c>
      <c r="AR1741" s="109" t="str">
        <f t="shared" si="181"/>
        <v/>
      </c>
      <c r="AT1741" s="134"/>
      <c r="AU1741" s="135"/>
      <c r="AV1741" s="135"/>
      <c r="AW1741" s="115"/>
    </row>
    <row r="1742" spans="34:49" ht="15" hidden="1" customHeight="1" x14ac:dyDescent="0.25">
      <c r="AH1742" s="28">
        <v>214</v>
      </c>
      <c r="AJ1742" s="101" t="str">
        <f t="shared" si="177"/>
        <v/>
      </c>
      <c r="AL1742" s="101" t="str">
        <f t="shared" si="179"/>
        <v/>
      </c>
      <c r="AM1742" s="28" t="str">
        <f>IF($AL1742="", "", IF(IFERROR(INDEX('Training &amp; Accreditation Items'!$F$11:$F$263, MATCH(IFERROR(INDEX($C$11:$C$263, MATCH($AH1742, $Z$11:$Z$263, 0)), ""), 'Training &amp; Accreditation Items'!$B$11:$B$263, 0)), "")="", "None", IFERROR(INDEX('Training &amp; Accreditation Items'!$F$11:$F$263, MATCH(IFERROR(INDEX($C$11:$C$263, MATCH($AH1742, $Z$11:$Z$263, 0)), ""), 'Training &amp; Accreditation Items'!$B$11:$B$263, 0)), "")))</f>
        <v/>
      </c>
      <c r="AO1742" s="28" t="str">
        <f t="shared" si="180"/>
        <v/>
      </c>
      <c r="AQ1742" s="106" t="str">
        <f t="shared" si="178"/>
        <v/>
      </c>
      <c r="AR1742" s="109" t="str">
        <f t="shared" si="181"/>
        <v/>
      </c>
      <c r="AT1742" s="134"/>
      <c r="AU1742" s="135"/>
      <c r="AV1742" s="135"/>
      <c r="AW1742" s="115"/>
    </row>
    <row r="1743" spans="34:49" ht="15" hidden="1" customHeight="1" x14ac:dyDescent="0.25">
      <c r="AH1743" s="28">
        <v>215</v>
      </c>
      <c r="AJ1743" s="101" t="str">
        <f t="shared" si="177"/>
        <v/>
      </c>
      <c r="AL1743" s="101" t="str">
        <f t="shared" si="179"/>
        <v/>
      </c>
      <c r="AM1743" s="28" t="str">
        <f>IF($AL1743="", "", IF(IFERROR(INDEX('Training &amp; Accreditation Items'!$F$11:$F$263, MATCH(IFERROR(INDEX($C$11:$C$263, MATCH($AH1743, $Z$11:$Z$263, 0)), ""), 'Training &amp; Accreditation Items'!$B$11:$B$263, 0)), "")="", "None", IFERROR(INDEX('Training &amp; Accreditation Items'!$F$11:$F$263, MATCH(IFERROR(INDEX($C$11:$C$263, MATCH($AH1743, $Z$11:$Z$263, 0)), ""), 'Training &amp; Accreditation Items'!$B$11:$B$263, 0)), "")))</f>
        <v/>
      </c>
      <c r="AO1743" s="28" t="str">
        <f t="shared" si="180"/>
        <v/>
      </c>
      <c r="AQ1743" s="106" t="str">
        <f t="shared" si="178"/>
        <v/>
      </c>
      <c r="AR1743" s="109" t="str">
        <f t="shared" si="181"/>
        <v/>
      </c>
      <c r="AT1743" s="134"/>
      <c r="AU1743" s="135"/>
      <c r="AV1743" s="135"/>
      <c r="AW1743" s="115"/>
    </row>
    <row r="1744" spans="34:49" ht="15" hidden="1" customHeight="1" x14ac:dyDescent="0.25">
      <c r="AH1744" s="28">
        <v>216</v>
      </c>
      <c r="AJ1744" s="101" t="str">
        <f t="shared" si="177"/>
        <v/>
      </c>
      <c r="AL1744" s="101" t="str">
        <f t="shared" si="179"/>
        <v/>
      </c>
      <c r="AM1744" s="28" t="str">
        <f>IF($AL1744="", "", IF(IFERROR(INDEX('Training &amp; Accreditation Items'!$F$11:$F$263, MATCH(IFERROR(INDEX($C$11:$C$263, MATCH($AH1744, $Z$11:$Z$263, 0)), ""), 'Training &amp; Accreditation Items'!$B$11:$B$263, 0)), "")="", "None", IFERROR(INDEX('Training &amp; Accreditation Items'!$F$11:$F$263, MATCH(IFERROR(INDEX($C$11:$C$263, MATCH($AH1744, $Z$11:$Z$263, 0)), ""), 'Training &amp; Accreditation Items'!$B$11:$B$263, 0)), "")))</f>
        <v/>
      </c>
      <c r="AO1744" s="28" t="str">
        <f t="shared" si="180"/>
        <v/>
      </c>
      <c r="AQ1744" s="106" t="str">
        <f t="shared" si="178"/>
        <v/>
      </c>
      <c r="AR1744" s="109" t="str">
        <f t="shared" si="181"/>
        <v/>
      </c>
      <c r="AT1744" s="134"/>
      <c r="AU1744" s="135"/>
      <c r="AV1744" s="135"/>
      <c r="AW1744" s="115"/>
    </row>
    <row r="1745" spans="34:49" ht="15" hidden="1" customHeight="1" x14ac:dyDescent="0.25">
      <c r="AH1745" s="28">
        <v>217</v>
      </c>
      <c r="AJ1745" s="101" t="str">
        <f t="shared" si="177"/>
        <v/>
      </c>
      <c r="AL1745" s="101" t="str">
        <f t="shared" si="179"/>
        <v/>
      </c>
      <c r="AM1745" s="28" t="str">
        <f>IF($AL1745="", "", IF(IFERROR(INDEX('Training &amp; Accreditation Items'!$F$11:$F$263, MATCH(IFERROR(INDEX($C$11:$C$263, MATCH($AH1745, $Z$11:$Z$263, 0)), ""), 'Training &amp; Accreditation Items'!$B$11:$B$263, 0)), "")="", "None", IFERROR(INDEX('Training &amp; Accreditation Items'!$F$11:$F$263, MATCH(IFERROR(INDEX($C$11:$C$263, MATCH($AH1745, $Z$11:$Z$263, 0)), ""), 'Training &amp; Accreditation Items'!$B$11:$B$263, 0)), "")))</f>
        <v/>
      </c>
      <c r="AO1745" s="28" t="str">
        <f t="shared" si="180"/>
        <v/>
      </c>
      <c r="AQ1745" s="106" t="str">
        <f t="shared" si="178"/>
        <v/>
      </c>
      <c r="AR1745" s="109" t="str">
        <f t="shared" si="181"/>
        <v/>
      </c>
      <c r="AT1745" s="134"/>
      <c r="AU1745" s="135"/>
      <c r="AV1745" s="135"/>
      <c r="AW1745" s="115"/>
    </row>
    <row r="1746" spans="34:49" ht="15" hidden="1" customHeight="1" x14ac:dyDescent="0.25">
      <c r="AH1746" s="28">
        <v>218</v>
      </c>
      <c r="AJ1746" s="101" t="str">
        <f t="shared" si="177"/>
        <v/>
      </c>
      <c r="AL1746" s="101" t="str">
        <f t="shared" si="179"/>
        <v/>
      </c>
      <c r="AM1746" s="28" t="str">
        <f>IF($AL1746="", "", IF(IFERROR(INDEX('Training &amp; Accreditation Items'!$F$11:$F$263, MATCH(IFERROR(INDEX($C$11:$C$263, MATCH($AH1746, $Z$11:$Z$263, 0)), ""), 'Training &amp; Accreditation Items'!$B$11:$B$263, 0)), "")="", "None", IFERROR(INDEX('Training &amp; Accreditation Items'!$F$11:$F$263, MATCH(IFERROR(INDEX($C$11:$C$263, MATCH($AH1746, $Z$11:$Z$263, 0)), ""), 'Training &amp; Accreditation Items'!$B$11:$B$263, 0)), "")))</f>
        <v/>
      </c>
      <c r="AO1746" s="28" t="str">
        <f t="shared" si="180"/>
        <v/>
      </c>
      <c r="AQ1746" s="106" t="str">
        <f t="shared" si="178"/>
        <v/>
      </c>
      <c r="AR1746" s="109" t="str">
        <f t="shared" si="181"/>
        <v/>
      </c>
      <c r="AT1746" s="134"/>
      <c r="AU1746" s="135"/>
      <c r="AV1746" s="135"/>
      <c r="AW1746" s="115"/>
    </row>
    <row r="1747" spans="34:49" ht="15" hidden="1" customHeight="1" x14ac:dyDescent="0.25">
      <c r="AH1747" s="28">
        <v>219</v>
      </c>
      <c r="AJ1747" s="101" t="str">
        <f t="shared" si="177"/>
        <v/>
      </c>
      <c r="AL1747" s="101" t="str">
        <f t="shared" si="179"/>
        <v/>
      </c>
      <c r="AM1747" s="28" t="str">
        <f>IF($AL1747="", "", IF(IFERROR(INDEX('Training &amp; Accreditation Items'!$F$11:$F$263, MATCH(IFERROR(INDEX($C$11:$C$263, MATCH($AH1747, $Z$11:$Z$263, 0)), ""), 'Training &amp; Accreditation Items'!$B$11:$B$263, 0)), "")="", "None", IFERROR(INDEX('Training &amp; Accreditation Items'!$F$11:$F$263, MATCH(IFERROR(INDEX($C$11:$C$263, MATCH($AH1747, $Z$11:$Z$263, 0)), ""), 'Training &amp; Accreditation Items'!$B$11:$B$263, 0)), "")))</f>
        <v/>
      </c>
      <c r="AO1747" s="28" t="str">
        <f t="shared" si="180"/>
        <v/>
      </c>
      <c r="AQ1747" s="106" t="str">
        <f t="shared" si="178"/>
        <v/>
      </c>
      <c r="AR1747" s="109" t="str">
        <f t="shared" si="181"/>
        <v/>
      </c>
      <c r="AT1747" s="134"/>
      <c r="AU1747" s="135"/>
      <c r="AV1747" s="135"/>
      <c r="AW1747" s="115"/>
    </row>
    <row r="1748" spans="34:49" ht="15" hidden="1" customHeight="1" x14ac:dyDescent="0.25">
      <c r="AH1748" s="28">
        <v>220</v>
      </c>
      <c r="AJ1748" s="101" t="str">
        <f t="shared" si="177"/>
        <v/>
      </c>
      <c r="AL1748" s="101" t="str">
        <f t="shared" si="179"/>
        <v/>
      </c>
      <c r="AM1748" s="28" t="str">
        <f>IF($AL1748="", "", IF(IFERROR(INDEX('Training &amp; Accreditation Items'!$F$11:$F$263, MATCH(IFERROR(INDEX($C$11:$C$263, MATCH($AH1748, $Z$11:$Z$263, 0)), ""), 'Training &amp; Accreditation Items'!$B$11:$B$263, 0)), "")="", "None", IFERROR(INDEX('Training &amp; Accreditation Items'!$F$11:$F$263, MATCH(IFERROR(INDEX($C$11:$C$263, MATCH($AH1748, $Z$11:$Z$263, 0)), ""), 'Training &amp; Accreditation Items'!$B$11:$B$263, 0)), "")))</f>
        <v/>
      </c>
      <c r="AO1748" s="28" t="str">
        <f t="shared" si="180"/>
        <v/>
      </c>
      <c r="AQ1748" s="106" t="str">
        <f t="shared" si="178"/>
        <v/>
      </c>
      <c r="AR1748" s="109" t="str">
        <f t="shared" si="181"/>
        <v/>
      </c>
      <c r="AT1748" s="134"/>
      <c r="AU1748" s="135"/>
      <c r="AV1748" s="135"/>
      <c r="AW1748" s="115"/>
    </row>
    <row r="1749" spans="34:49" ht="15" hidden="1" customHeight="1" x14ac:dyDescent="0.25">
      <c r="AH1749" s="28">
        <v>221</v>
      </c>
      <c r="AJ1749" s="101" t="str">
        <f t="shared" si="177"/>
        <v/>
      </c>
      <c r="AL1749" s="101" t="str">
        <f t="shared" si="179"/>
        <v/>
      </c>
      <c r="AM1749" s="28" t="str">
        <f>IF($AL1749="", "", IF(IFERROR(INDEX('Training &amp; Accreditation Items'!$F$11:$F$263, MATCH(IFERROR(INDEX($C$11:$C$263, MATCH($AH1749, $Z$11:$Z$263, 0)), ""), 'Training &amp; Accreditation Items'!$B$11:$B$263, 0)), "")="", "None", IFERROR(INDEX('Training &amp; Accreditation Items'!$F$11:$F$263, MATCH(IFERROR(INDEX($C$11:$C$263, MATCH($AH1749, $Z$11:$Z$263, 0)), ""), 'Training &amp; Accreditation Items'!$B$11:$B$263, 0)), "")))</f>
        <v/>
      </c>
      <c r="AO1749" s="28" t="str">
        <f t="shared" si="180"/>
        <v/>
      </c>
      <c r="AQ1749" s="106" t="str">
        <f t="shared" si="178"/>
        <v/>
      </c>
      <c r="AR1749" s="109" t="str">
        <f t="shared" si="181"/>
        <v/>
      </c>
      <c r="AT1749" s="134"/>
      <c r="AU1749" s="135"/>
      <c r="AV1749" s="135"/>
      <c r="AW1749" s="115"/>
    </row>
    <row r="1750" spans="34:49" ht="15" hidden="1" customHeight="1" x14ac:dyDescent="0.25">
      <c r="AH1750" s="28">
        <v>222</v>
      </c>
      <c r="AJ1750" s="101" t="str">
        <f t="shared" si="177"/>
        <v/>
      </c>
      <c r="AL1750" s="101" t="str">
        <f t="shared" si="179"/>
        <v/>
      </c>
      <c r="AM1750" s="28" t="str">
        <f>IF($AL1750="", "", IF(IFERROR(INDEX('Training &amp; Accreditation Items'!$F$11:$F$263, MATCH(IFERROR(INDEX($C$11:$C$263, MATCH($AH1750, $Z$11:$Z$263, 0)), ""), 'Training &amp; Accreditation Items'!$B$11:$B$263, 0)), "")="", "None", IFERROR(INDEX('Training &amp; Accreditation Items'!$F$11:$F$263, MATCH(IFERROR(INDEX($C$11:$C$263, MATCH($AH1750, $Z$11:$Z$263, 0)), ""), 'Training &amp; Accreditation Items'!$B$11:$B$263, 0)), "")))</f>
        <v/>
      </c>
      <c r="AO1750" s="28" t="str">
        <f t="shared" si="180"/>
        <v/>
      </c>
      <c r="AQ1750" s="106" t="str">
        <f t="shared" si="178"/>
        <v/>
      </c>
      <c r="AR1750" s="109" t="str">
        <f t="shared" si="181"/>
        <v/>
      </c>
      <c r="AT1750" s="134"/>
      <c r="AU1750" s="135"/>
      <c r="AV1750" s="135"/>
      <c r="AW1750" s="115"/>
    </row>
    <row r="1751" spans="34:49" ht="15" hidden="1" customHeight="1" x14ac:dyDescent="0.25">
      <c r="AH1751" s="28">
        <v>223</v>
      </c>
      <c r="AJ1751" s="101" t="str">
        <f t="shared" si="177"/>
        <v/>
      </c>
      <c r="AL1751" s="101" t="str">
        <f t="shared" si="179"/>
        <v/>
      </c>
      <c r="AM1751" s="28" t="str">
        <f>IF($AL1751="", "", IF(IFERROR(INDEX('Training &amp; Accreditation Items'!$F$11:$F$263, MATCH(IFERROR(INDEX($C$11:$C$263, MATCH($AH1751, $Z$11:$Z$263, 0)), ""), 'Training &amp; Accreditation Items'!$B$11:$B$263, 0)), "")="", "None", IFERROR(INDEX('Training &amp; Accreditation Items'!$F$11:$F$263, MATCH(IFERROR(INDEX($C$11:$C$263, MATCH($AH1751, $Z$11:$Z$263, 0)), ""), 'Training &amp; Accreditation Items'!$B$11:$B$263, 0)), "")))</f>
        <v/>
      </c>
      <c r="AO1751" s="28" t="str">
        <f t="shared" si="180"/>
        <v/>
      </c>
      <c r="AQ1751" s="106" t="str">
        <f t="shared" si="178"/>
        <v/>
      </c>
      <c r="AR1751" s="109" t="str">
        <f t="shared" si="181"/>
        <v/>
      </c>
      <c r="AT1751" s="134"/>
      <c r="AU1751" s="135"/>
      <c r="AV1751" s="135"/>
      <c r="AW1751" s="115"/>
    </row>
    <row r="1752" spans="34:49" ht="15" hidden="1" customHeight="1" x14ac:dyDescent="0.25">
      <c r="AH1752" s="28">
        <v>224</v>
      </c>
      <c r="AJ1752" s="101" t="str">
        <f t="shared" si="177"/>
        <v/>
      </c>
      <c r="AL1752" s="101" t="str">
        <f t="shared" si="179"/>
        <v/>
      </c>
      <c r="AM1752" s="28" t="str">
        <f>IF($AL1752="", "", IF(IFERROR(INDEX('Training &amp; Accreditation Items'!$F$11:$F$263, MATCH(IFERROR(INDEX($C$11:$C$263, MATCH($AH1752, $Z$11:$Z$263, 0)), ""), 'Training &amp; Accreditation Items'!$B$11:$B$263, 0)), "")="", "None", IFERROR(INDEX('Training &amp; Accreditation Items'!$F$11:$F$263, MATCH(IFERROR(INDEX($C$11:$C$263, MATCH($AH1752, $Z$11:$Z$263, 0)), ""), 'Training &amp; Accreditation Items'!$B$11:$B$263, 0)), "")))</f>
        <v/>
      </c>
      <c r="AO1752" s="28" t="str">
        <f t="shared" si="180"/>
        <v/>
      </c>
      <c r="AQ1752" s="106" t="str">
        <f t="shared" si="178"/>
        <v/>
      </c>
      <c r="AR1752" s="109" t="str">
        <f t="shared" si="181"/>
        <v/>
      </c>
      <c r="AT1752" s="134"/>
      <c r="AU1752" s="135"/>
      <c r="AV1752" s="135"/>
      <c r="AW1752" s="115"/>
    </row>
    <row r="1753" spans="34:49" ht="15" hidden="1" customHeight="1" x14ac:dyDescent="0.25">
      <c r="AH1753" s="28">
        <v>225</v>
      </c>
      <c r="AJ1753" s="101" t="str">
        <f t="shared" si="177"/>
        <v/>
      </c>
      <c r="AL1753" s="101" t="str">
        <f t="shared" si="179"/>
        <v/>
      </c>
      <c r="AM1753" s="28" t="str">
        <f>IF($AL1753="", "", IF(IFERROR(INDEX('Training &amp; Accreditation Items'!$F$11:$F$263, MATCH(IFERROR(INDEX($C$11:$C$263, MATCH($AH1753, $Z$11:$Z$263, 0)), ""), 'Training &amp; Accreditation Items'!$B$11:$B$263, 0)), "")="", "None", IFERROR(INDEX('Training &amp; Accreditation Items'!$F$11:$F$263, MATCH(IFERROR(INDEX($C$11:$C$263, MATCH($AH1753, $Z$11:$Z$263, 0)), ""), 'Training &amp; Accreditation Items'!$B$11:$B$263, 0)), "")))</f>
        <v/>
      </c>
      <c r="AO1753" s="28" t="str">
        <f t="shared" si="180"/>
        <v/>
      </c>
      <c r="AQ1753" s="106" t="str">
        <f t="shared" si="178"/>
        <v/>
      </c>
      <c r="AR1753" s="109" t="str">
        <f t="shared" si="181"/>
        <v/>
      </c>
      <c r="AT1753" s="134"/>
      <c r="AU1753" s="135"/>
      <c r="AV1753" s="135"/>
      <c r="AW1753" s="115"/>
    </row>
    <row r="1754" spans="34:49" ht="15" hidden="1" customHeight="1" x14ac:dyDescent="0.25">
      <c r="AH1754" s="28">
        <v>226</v>
      </c>
      <c r="AJ1754" s="101" t="str">
        <f t="shared" si="177"/>
        <v/>
      </c>
      <c r="AL1754" s="101" t="str">
        <f t="shared" si="179"/>
        <v/>
      </c>
      <c r="AM1754" s="28" t="str">
        <f>IF($AL1754="", "", IF(IFERROR(INDEX('Training &amp; Accreditation Items'!$F$11:$F$263, MATCH(IFERROR(INDEX($C$11:$C$263, MATCH($AH1754, $Z$11:$Z$263, 0)), ""), 'Training &amp; Accreditation Items'!$B$11:$B$263, 0)), "")="", "None", IFERROR(INDEX('Training &amp; Accreditation Items'!$F$11:$F$263, MATCH(IFERROR(INDEX($C$11:$C$263, MATCH($AH1754, $Z$11:$Z$263, 0)), ""), 'Training &amp; Accreditation Items'!$B$11:$B$263, 0)), "")))</f>
        <v/>
      </c>
      <c r="AO1754" s="28" t="str">
        <f t="shared" si="180"/>
        <v/>
      </c>
      <c r="AQ1754" s="106" t="str">
        <f t="shared" si="178"/>
        <v/>
      </c>
      <c r="AR1754" s="109" t="str">
        <f t="shared" si="181"/>
        <v/>
      </c>
      <c r="AT1754" s="134"/>
      <c r="AU1754" s="135"/>
      <c r="AV1754" s="135"/>
      <c r="AW1754" s="115"/>
    </row>
    <row r="1755" spans="34:49" ht="15" hidden="1" customHeight="1" x14ac:dyDescent="0.25">
      <c r="AH1755" s="28">
        <v>227</v>
      </c>
      <c r="AJ1755" s="101" t="str">
        <f t="shared" si="177"/>
        <v/>
      </c>
      <c r="AL1755" s="101" t="str">
        <f t="shared" si="179"/>
        <v/>
      </c>
      <c r="AM1755" s="28" t="str">
        <f>IF($AL1755="", "", IF(IFERROR(INDEX('Training &amp; Accreditation Items'!$F$11:$F$263, MATCH(IFERROR(INDEX($C$11:$C$263, MATCH($AH1755, $Z$11:$Z$263, 0)), ""), 'Training &amp; Accreditation Items'!$B$11:$B$263, 0)), "")="", "None", IFERROR(INDEX('Training &amp; Accreditation Items'!$F$11:$F$263, MATCH(IFERROR(INDEX($C$11:$C$263, MATCH($AH1755, $Z$11:$Z$263, 0)), ""), 'Training &amp; Accreditation Items'!$B$11:$B$263, 0)), "")))</f>
        <v/>
      </c>
      <c r="AO1755" s="28" t="str">
        <f t="shared" si="180"/>
        <v/>
      </c>
      <c r="AQ1755" s="106" t="str">
        <f t="shared" si="178"/>
        <v/>
      </c>
      <c r="AR1755" s="109" t="str">
        <f t="shared" si="181"/>
        <v/>
      </c>
      <c r="AT1755" s="134"/>
      <c r="AU1755" s="135"/>
      <c r="AV1755" s="135"/>
      <c r="AW1755" s="115"/>
    </row>
    <row r="1756" spans="34:49" ht="15" hidden="1" customHeight="1" x14ac:dyDescent="0.25">
      <c r="AH1756" s="28">
        <v>228</v>
      </c>
      <c r="AJ1756" s="101" t="str">
        <f t="shared" si="177"/>
        <v/>
      </c>
      <c r="AL1756" s="101" t="str">
        <f t="shared" si="179"/>
        <v/>
      </c>
      <c r="AM1756" s="28" t="str">
        <f>IF($AL1756="", "", IF(IFERROR(INDEX('Training &amp; Accreditation Items'!$F$11:$F$263, MATCH(IFERROR(INDEX($C$11:$C$263, MATCH($AH1756, $Z$11:$Z$263, 0)), ""), 'Training &amp; Accreditation Items'!$B$11:$B$263, 0)), "")="", "None", IFERROR(INDEX('Training &amp; Accreditation Items'!$F$11:$F$263, MATCH(IFERROR(INDEX($C$11:$C$263, MATCH($AH1756, $Z$11:$Z$263, 0)), ""), 'Training &amp; Accreditation Items'!$B$11:$B$263, 0)), "")))</f>
        <v/>
      </c>
      <c r="AO1756" s="28" t="str">
        <f t="shared" si="180"/>
        <v/>
      </c>
      <c r="AQ1756" s="106" t="str">
        <f t="shared" si="178"/>
        <v/>
      </c>
      <c r="AR1756" s="109" t="str">
        <f t="shared" si="181"/>
        <v/>
      </c>
      <c r="AT1756" s="134"/>
      <c r="AU1756" s="135"/>
      <c r="AV1756" s="135"/>
      <c r="AW1756" s="115"/>
    </row>
    <row r="1757" spans="34:49" ht="15" hidden="1" customHeight="1" x14ac:dyDescent="0.25">
      <c r="AH1757" s="28">
        <v>229</v>
      </c>
      <c r="AJ1757" s="101" t="str">
        <f t="shared" si="177"/>
        <v/>
      </c>
      <c r="AL1757" s="101" t="str">
        <f t="shared" si="179"/>
        <v/>
      </c>
      <c r="AM1757" s="28" t="str">
        <f>IF($AL1757="", "", IF(IFERROR(INDEX('Training &amp; Accreditation Items'!$F$11:$F$263, MATCH(IFERROR(INDEX($C$11:$C$263, MATCH($AH1757, $Z$11:$Z$263, 0)), ""), 'Training &amp; Accreditation Items'!$B$11:$B$263, 0)), "")="", "None", IFERROR(INDEX('Training &amp; Accreditation Items'!$F$11:$F$263, MATCH(IFERROR(INDEX($C$11:$C$263, MATCH($AH1757, $Z$11:$Z$263, 0)), ""), 'Training &amp; Accreditation Items'!$B$11:$B$263, 0)), "")))</f>
        <v/>
      </c>
      <c r="AO1757" s="28" t="str">
        <f t="shared" si="180"/>
        <v/>
      </c>
      <c r="AQ1757" s="106" t="str">
        <f t="shared" si="178"/>
        <v/>
      </c>
      <c r="AR1757" s="109" t="str">
        <f t="shared" si="181"/>
        <v/>
      </c>
      <c r="AT1757" s="134"/>
      <c r="AU1757" s="135"/>
      <c r="AV1757" s="135"/>
      <c r="AW1757" s="115"/>
    </row>
    <row r="1758" spans="34:49" ht="15" hidden="1" customHeight="1" x14ac:dyDescent="0.25">
      <c r="AH1758" s="28">
        <v>230</v>
      </c>
      <c r="AJ1758" s="101" t="str">
        <f t="shared" si="177"/>
        <v/>
      </c>
      <c r="AL1758" s="101" t="str">
        <f t="shared" si="179"/>
        <v/>
      </c>
      <c r="AM1758" s="28" t="str">
        <f>IF($AL1758="", "", IF(IFERROR(INDEX('Training &amp; Accreditation Items'!$F$11:$F$263, MATCH(IFERROR(INDEX($C$11:$C$263, MATCH($AH1758, $Z$11:$Z$263, 0)), ""), 'Training &amp; Accreditation Items'!$B$11:$B$263, 0)), "")="", "None", IFERROR(INDEX('Training &amp; Accreditation Items'!$F$11:$F$263, MATCH(IFERROR(INDEX($C$11:$C$263, MATCH($AH1758, $Z$11:$Z$263, 0)), ""), 'Training &amp; Accreditation Items'!$B$11:$B$263, 0)), "")))</f>
        <v/>
      </c>
      <c r="AO1758" s="28" t="str">
        <f t="shared" si="180"/>
        <v/>
      </c>
      <c r="AQ1758" s="106" t="str">
        <f t="shared" si="178"/>
        <v/>
      </c>
      <c r="AR1758" s="109" t="str">
        <f t="shared" si="181"/>
        <v/>
      </c>
      <c r="AT1758" s="134"/>
      <c r="AU1758" s="135"/>
      <c r="AV1758" s="135"/>
      <c r="AW1758" s="115"/>
    </row>
    <row r="1759" spans="34:49" ht="15" hidden="1" customHeight="1" x14ac:dyDescent="0.25">
      <c r="AH1759" s="28">
        <v>231</v>
      </c>
      <c r="AJ1759" s="101" t="str">
        <f t="shared" si="177"/>
        <v/>
      </c>
      <c r="AL1759" s="101" t="str">
        <f t="shared" si="179"/>
        <v/>
      </c>
      <c r="AM1759" s="28" t="str">
        <f>IF($AL1759="", "", IF(IFERROR(INDEX('Training &amp; Accreditation Items'!$F$11:$F$263, MATCH(IFERROR(INDEX($C$11:$C$263, MATCH($AH1759, $Z$11:$Z$263, 0)), ""), 'Training &amp; Accreditation Items'!$B$11:$B$263, 0)), "")="", "None", IFERROR(INDEX('Training &amp; Accreditation Items'!$F$11:$F$263, MATCH(IFERROR(INDEX($C$11:$C$263, MATCH($AH1759, $Z$11:$Z$263, 0)), ""), 'Training &amp; Accreditation Items'!$B$11:$B$263, 0)), "")))</f>
        <v/>
      </c>
      <c r="AO1759" s="28" t="str">
        <f t="shared" si="180"/>
        <v/>
      </c>
      <c r="AQ1759" s="106" t="str">
        <f t="shared" si="178"/>
        <v/>
      </c>
      <c r="AR1759" s="109" t="str">
        <f t="shared" si="181"/>
        <v/>
      </c>
      <c r="AT1759" s="134"/>
      <c r="AU1759" s="135"/>
      <c r="AV1759" s="135"/>
      <c r="AW1759" s="115"/>
    </row>
    <row r="1760" spans="34:49" ht="15" hidden="1" customHeight="1" x14ac:dyDescent="0.25">
      <c r="AH1760" s="28">
        <v>232</v>
      </c>
      <c r="AJ1760" s="101" t="str">
        <f t="shared" si="177"/>
        <v/>
      </c>
      <c r="AL1760" s="101" t="str">
        <f t="shared" si="179"/>
        <v/>
      </c>
      <c r="AM1760" s="28" t="str">
        <f>IF($AL1760="", "", IF(IFERROR(INDEX('Training &amp; Accreditation Items'!$F$11:$F$263, MATCH(IFERROR(INDEX($C$11:$C$263, MATCH($AH1760, $Z$11:$Z$263, 0)), ""), 'Training &amp; Accreditation Items'!$B$11:$B$263, 0)), "")="", "None", IFERROR(INDEX('Training &amp; Accreditation Items'!$F$11:$F$263, MATCH(IFERROR(INDEX($C$11:$C$263, MATCH($AH1760, $Z$11:$Z$263, 0)), ""), 'Training &amp; Accreditation Items'!$B$11:$B$263, 0)), "")))</f>
        <v/>
      </c>
      <c r="AO1760" s="28" t="str">
        <f t="shared" si="180"/>
        <v/>
      </c>
      <c r="AQ1760" s="106" t="str">
        <f t="shared" si="178"/>
        <v/>
      </c>
      <c r="AR1760" s="109" t="str">
        <f t="shared" si="181"/>
        <v/>
      </c>
      <c r="AT1760" s="134"/>
      <c r="AU1760" s="135"/>
      <c r="AV1760" s="135"/>
      <c r="AW1760" s="115"/>
    </row>
    <row r="1761" spans="34:49" ht="15" hidden="1" customHeight="1" x14ac:dyDescent="0.25">
      <c r="AH1761" s="28">
        <v>233</v>
      </c>
      <c r="AJ1761" s="101" t="str">
        <f t="shared" si="177"/>
        <v/>
      </c>
      <c r="AL1761" s="101" t="str">
        <f t="shared" si="179"/>
        <v/>
      </c>
      <c r="AM1761" s="28" t="str">
        <f>IF($AL1761="", "", IF(IFERROR(INDEX('Training &amp; Accreditation Items'!$F$11:$F$263, MATCH(IFERROR(INDEX($C$11:$C$263, MATCH($AH1761, $Z$11:$Z$263, 0)), ""), 'Training &amp; Accreditation Items'!$B$11:$B$263, 0)), "")="", "None", IFERROR(INDEX('Training &amp; Accreditation Items'!$F$11:$F$263, MATCH(IFERROR(INDEX($C$11:$C$263, MATCH($AH1761, $Z$11:$Z$263, 0)), ""), 'Training &amp; Accreditation Items'!$B$11:$B$263, 0)), "")))</f>
        <v/>
      </c>
      <c r="AO1761" s="28" t="str">
        <f t="shared" si="180"/>
        <v/>
      </c>
      <c r="AQ1761" s="106" t="str">
        <f t="shared" si="178"/>
        <v/>
      </c>
      <c r="AR1761" s="109" t="str">
        <f t="shared" si="181"/>
        <v/>
      </c>
      <c r="AT1761" s="134"/>
      <c r="AU1761" s="135"/>
      <c r="AV1761" s="135"/>
      <c r="AW1761" s="115"/>
    </row>
    <row r="1762" spans="34:49" ht="15" hidden="1" customHeight="1" x14ac:dyDescent="0.25">
      <c r="AH1762" s="28">
        <v>234</v>
      </c>
      <c r="AJ1762" s="101" t="str">
        <f t="shared" si="177"/>
        <v/>
      </c>
      <c r="AL1762" s="101" t="str">
        <f t="shared" si="179"/>
        <v/>
      </c>
      <c r="AM1762" s="28" t="str">
        <f>IF($AL1762="", "", IF(IFERROR(INDEX('Training &amp; Accreditation Items'!$F$11:$F$263, MATCH(IFERROR(INDEX($C$11:$C$263, MATCH($AH1762, $Z$11:$Z$263, 0)), ""), 'Training &amp; Accreditation Items'!$B$11:$B$263, 0)), "")="", "None", IFERROR(INDEX('Training &amp; Accreditation Items'!$F$11:$F$263, MATCH(IFERROR(INDEX($C$11:$C$263, MATCH($AH1762, $Z$11:$Z$263, 0)), ""), 'Training &amp; Accreditation Items'!$B$11:$B$263, 0)), "")))</f>
        <v/>
      </c>
      <c r="AO1762" s="28" t="str">
        <f t="shared" si="180"/>
        <v/>
      </c>
      <c r="AQ1762" s="106" t="str">
        <f t="shared" si="178"/>
        <v/>
      </c>
      <c r="AR1762" s="109" t="str">
        <f t="shared" si="181"/>
        <v/>
      </c>
      <c r="AT1762" s="134"/>
      <c r="AU1762" s="135"/>
      <c r="AV1762" s="135"/>
      <c r="AW1762" s="115"/>
    </row>
    <row r="1763" spans="34:49" ht="15" hidden="1" customHeight="1" x14ac:dyDescent="0.25">
      <c r="AH1763" s="28">
        <v>235</v>
      </c>
      <c r="AJ1763" s="101" t="str">
        <f t="shared" si="177"/>
        <v/>
      </c>
      <c r="AL1763" s="101" t="str">
        <f t="shared" si="179"/>
        <v/>
      </c>
      <c r="AM1763" s="28" t="str">
        <f>IF($AL1763="", "", IF(IFERROR(INDEX('Training &amp; Accreditation Items'!$F$11:$F$263, MATCH(IFERROR(INDEX($C$11:$C$263, MATCH($AH1763, $Z$11:$Z$263, 0)), ""), 'Training &amp; Accreditation Items'!$B$11:$B$263, 0)), "")="", "None", IFERROR(INDEX('Training &amp; Accreditation Items'!$F$11:$F$263, MATCH(IFERROR(INDEX($C$11:$C$263, MATCH($AH1763, $Z$11:$Z$263, 0)), ""), 'Training &amp; Accreditation Items'!$B$11:$B$263, 0)), "")))</f>
        <v/>
      </c>
      <c r="AO1763" s="28" t="str">
        <f t="shared" si="180"/>
        <v/>
      </c>
      <c r="AQ1763" s="106" t="str">
        <f t="shared" si="178"/>
        <v/>
      </c>
      <c r="AR1763" s="109" t="str">
        <f t="shared" si="181"/>
        <v/>
      </c>
      <c r="AT1763" s="134"/>
      <c r="AU1763" s="135"/>
      <c r="AV1763" s="135"/>
      <c r="AW1763" s="115"/>
    </row>
    <row r="1764" spans="34:49" ht="15" hidden="1" customHeight="1" x14ac:dyDescent="0.25">
      <c r="AH1764" s="28">
        <v>236</v>
      </c>
      <c r="AJ1764" s="101" t="str">
        <f t="shared" si="177"/>
        <v/>
      </c>
      <c r="AL1764" s="101" t="str">
        <f t="shared" si="179"/>
        <v/>
      </c>
      <c r="AM1764" s="28" t="str">
        <f>IF($AL1764="", "", IF(IFERROR(INDEX('Training &amp; Accreditation Items'!$F$11:$F$263, MATCH(IFERROR(INDEX($C$11:$C$263, MATCH($AH1764, $Z$11:$Z$263, 0)), ""), 'Training &amp; Accreditation Items'!$B$11:$B$263, 0)), "")="", "None", IFERROR(INDEX('Training &amp; Accreditation Items'!$F$11:$F$263, MATCH(IFERROR(INDEX($C$11:$C$263, MATCH($AH1764, $Z$11:$Z$263, 0)), ""), 'Training &amp; Accreditation Items'!$B$11:$B$263, 0)), "")))</f>
        <v/>
      </c>
      <c r="AO1764" s="28" t="str">
        <f t="shared" si="180"/>
        <v/>
      </c>
      <c r="AQ1764" s="106" t="str">
        <f t="shared" si="178"/>
        <v/>
      </c>
      <c r="AR1764" s="109" t="str">
        <f t="shared" si="181"/>
        <v/>
      </c>
      <c r="AT1764" s="134"/>
      <c r="AU1764" s="135"/>
      <c r="AV1764" s="135"/>
      <c r="AW1764" s="115"/>
    </row>
    <row r="1765" spans="34:49" ht="15" hidden="1" customHeight="1" x14ac:dyDescent="0.25">
      <c r="AH1765" s="28">
        <v>237</v>
      </c>
      <c r="AJ1765" s="101" t="str">
        <f t="shared" si="177"/>
        <v/>
      </c>
      <c r="AL1765" s="101" t="str">
        <f t="shared" si="179"/>
        <v/>
      </c>
      <c r="AM1765" s="28" t="str">
        <f>IF($AL1765="", "", IF(IFERROR(INDEX('Training &amp; Accreditation Items'!$F$11:$F$263, MATCH(IFERROR(INDEX($C$11:$C$263, MATCH($AH1765, $Z$11:$Z$263, 0)), ""), 'Training &amp; Accreditation Items'!$B$11:$B$263, 0)), "")="", "None", IFERROR(INDEX('Training &amp; Accreditation Items'!$F$11:$F$263, MATCH(IFERROR(INDEX($C$11:$C$263, MATCH($AH1765, $Z$11:$Z$263, 0)), ""), 'Training &amp; Accreditation Items'!$B$11:$B$263, 0)), "")))</f>
        <v/>
      </c>
      <c r="AO1765" s="28" t="str">
        <f t="shared" si="180"/>
        <v/>
      </c>
      <c r="AQ1765" s="106" t="str">
        <f t="shared" si="178"/>
        <v/>
      </c>
      <c r="AR1765" s="109" t="str">
        <f t="shared" si="181"/>
        <v/>
      </c>
      <c r="AT1765" s="134"/>
      <c r="AU1765" s="135"/>
      <c r="AV1765" s="135"/>
      <c r="AW1765" s="115"/>
    </row>
    <row r="1766" spans="34:49" ht="15" hidden="1" customHeight="1" x14ac:dyDescent="0.25">
      <c r="AH1766" s="28">
        <v>238</v>
      </c>
      <c r="AJ1766" s="101" t="str">
        <f t="shared" si="177"/>
        <v/>
      </c>
      <c r="AL1766" s="101" t="str">
        <f t="shared" si="179"/>
        <v/>
      </c>
      <c r="AM1766" s="28" t="str">
        <f>IF($AL1766="", "", IF(IFERROR(INDEX('Training &amp; Accreditation Items'!$F$11:$F$263, MATCH(IFERROR(INDEX($C$11:$C$263, MATCH($AH1766, $Z$11:$Z$263, 0)), ""), 'Training &amp; Accreditation Items'!$B$11:$B$263, 0)), "")="", "None", IFERROR(INDEX('Training &amp; Accreditation Items'!$F$11:$F$263, MATCH(IFERROR(INDEX($C$11:$C$263, MATCH($AH1766, $Z$11:$Z$263, 0)), ""), 'Training &amp; Accreditation Items'!$B$11:$B$263, 0)), "")))</f>
        <v/>
      </c>
      <c r="AO1766" s="28" t="str">
        <f t="shared" si="180"/>
        <v/>
      </c>
      <c r="AQ1766" s="106" t="str">
        <f t="shared" si="178"/>
        <v/>
      </c>
      <c r="AR1766" s="109" t="str">
        <f t="shared" si="181"/>
        <v/>
      </c>
      <c r="AT1766" s="134"/>
      <c r="AU1766" s="135"/>
      <c r="AV1766" s="135"/>
      <c r="AW1766" s="115"/>
    </row>
    <row r="1767" spans="34:49" ht="15" hidden="1" customHeight="1" x14ac:dyDescent="0.25">
      <c r="AH1767" s="28">
        <v>239</v>
      </c>
      <c r="AJ1767" s="101" t="str">
        <f t="shared" si="177"/>
        <v/>
      </c>
      <c r="AL1767" s="101" t="str">
        <f t="shared" si="179"/>
        <v/>
      </c>
      <c r="AM1767" s="28" t="str">
        <f>IF($AL1767="", "", IF(IFERROR(INDEX('Training &amp; Accreditation Items'!$F$11:$F$263, MATCH(IFERROR(INDEX($C$11:$C$263, MATCH($AH1767, $Z$11:$Z$263, 0)), ""), 'Training &amp; Accreditation Items'!$B$11:$B$263, 0)), "")="", "None", IFERROR(INDEX('Training &amp; Accreditation Items'!$F$11:$F$263, MATCH(IFERROR(INDEX($C$11:$C$263, MATCH($AH1767, $Z$11:$Z$263, 0)), ""), 'Training &amp; Accreditation Items'!$B$11:$B$263, 0)), "")))</f>
        <v/>
      </c>
      <c r="AO1767" s="28" t="str">
        <f t="shared" si="180"/>
        <v/>
      </c>
      <c r="AQ1767" s="106" t="str">
        <f t="shared" si="178"/>
        <v/>
      </c>
      <c r="AR1767" s="109" t="str">
        <f t="shared" si="181"/>
        <v/>
      </c>
      <c r="AT1767" s="134"/>
      <c r="AU1767" s="135"/>
      <c r="AV1767" s="135"/>
      <c r="AW1767" s="115"/>
    </row>
    <row r="1768" spans="34:49" ht="15" hidden="1" customHeight="1" x14ac:dyDescent="0.25">
      <c r="AH1768" s="28">
        <v>240</v>
      </c>
      <c r="AJ1768" s="101" t="str">
        <f t="shared" si="177"/>
        <v/>
      </c>
      <c r="AL1768" s="101" t="str">
        <f t="shared" si="179"/>
        <v/>
      </c>
      <c r="AM1768" s="28" t="str">
        <f>IF($AL1768="", "", IF(IFERROR(INDEX('Training &amp; Accreditation Items'!$F$11:$F$263, MATCH(IFERROR(INDEX($C$11:$C$263, MATCH($AH1768, $Z$11:$Z$263, 0)), ""), 'Training &amp; Accreditation Items'!$B$11:$B$263, 0)), "")="", "None", IFERROR(INDEX('Training &amp; Accreditation Items'!$F$11:$F$263, MATCH(IFERROR(INDEX($C$11:$C$263, MATCH($AH1768, $Z$11:$Z$263, 0)), ""), 'Training &amp; Accreditation Items'!$B$11:$B$263, 0)), "")))</f>
        <v/>
      </c>
      <c r="AO1768" s="28" t="str">
        <f t="shared" si="180"/>
        <v/>
      </c>
      <c r="AQ1768" s="106" t="str">
        <f t="shared" si="178"/>
        <v/>
      </c>
      <c r="AR1768" s="109" t="str">
        <f t="shared" si="181"/>
        <v/>
      </c>
      <c r="AT1768" s="134"/>
      <c r="AU1768" s="135"/>
      <c r="AV1768" s="135"/>
      <c r="AW1768" s="115"/>
    </row>
    <row r="1769" spans="34:49" ht="15" hidden="1" customHeight="1" x14ac:dyDescent="0.25">
      <c r="AH1769" s="28">
        <v>241</v>
      </c>
      <c r="AJ1769" s="101" t="str">
        <f t="shared" si="177"/>
        <v/>
      </c>
      <c r="AL1769" s="101" t="str">
        <f t="shared" si="179"/>
        <v/>
      </c>
      <c r="AM1769" s="28" t="str">
        <f>IF($AL1769="", "", IF(IFERROR(INDEX('Training &amp; Accreditation Items'!$F$11:$F$263, MATCH(IFERROR(INDEX($C$11:$C$263, MATCH($AH1769, $Z$11:$Z$263, 0)), ""), 'Training &amp; Accreditation Items'!$B$11:$B$263, 0)), "")="", "None", IFERROR(INDEX('Training &amp; Accreditation Items'!$F$11:$F$263, MATCH(IFERROR(INDEX($C$11:$C$263, MATCH($AH1769, $Z$11:$Z$263, 0)), ""), 'Training &amp; Accreditation Items'!$B$11:$B$263, 0)), "")))</f>
        <v/>
      </c>
      <c r="AO1769" s="28" t="str">
        <f t="shared" si="180"/>
        <v/>
      </c>
      <c r="AQ1769" s="106" t="str">
        <f t="shared" si="178"/>
        <v/>
      </c>
      <c r="AR1769" s="109" t="str">
        <f t="shared" si="181"/>
        <v/>
      </c>
      <c r="AT1769" s="134"/>
      <c r="AU1769" s="135"/>
      <c r="AV1769" s="135"/>
      <c r="AW1769" s="115"/>
    </row>
    <row r="1770" spans="34:49" ht="15" hidden="1" customHeight="1" x14ac:dyDescent="0.25">
      <c r="AH1770" s="28">
        <v>242</v>
      </c>
      <c r="AJ1770" s="101" t="str">
        <f t="shared" si="177"/>
        <v/>
      </c>
      <c r="AL1770" s="101" t="str">
        <f t="shared" si="179"/>
        <v/>
      </c>
      <c r="AM1770" s="28" t="str">
        <f>IF($AL1770="", "", IF(IFERROR(INDEX('Training &amp; Accreditation Items'!$F$11:$F$263, MATCH(IFERROR(INDEX($C$11:$C$263, MATCH($AH1770, $Z$11:$Z$263, 0)), ""), 'Training &amp; Accreditation Items'!$B$11:$B$263, 0)), "")="", "None", IFERROR(INDEX('Training &amp; Accreditation Items'!$F$11:$F$263, MATCH(IFERROR(INDEX($C$11:$C$263, MATCH($AH1770, $Z$11:$Z$263, 0)), ""), 'Training &amp; Accreditation Items'!$B$11:$B$263, 0)), "")))</f>
        <v/>
      </c>
      <c r="AO1770" s="28" t="str">
        <f t="shared" si="180"/>
        <v/>
      </c>
      <c r="AQ1770" s="106" t="str">
        <f t="shared" si="178"/>
        <v/>
      </c>
      <c r="AR1770" s="109" t="str">
        <f t="shared" si="181"/>
        <v/>
      </c>
      <c r="AT1770" s="134"/>
      <c r="AU1770" s="135"/>
      <c r="AV1770" s="135"/>
      <c r="AW1770" s="115"/>
    </row>
    <row r="1771" spans="34:49" ht="15" hidden="1" customHeight="1" x14ac:dyDescent="0.25">
      <c r="AH1771" s="28">
        <v>243</v>
      </c>
      <c r="AJ1771" s="101" t="str">
        <f t="shared" si="177"/>
        <v/>
      </c>
      <c r="AL1771" s="101" t="str">
        <f t="shared" si="179"/>
        <v/>
      </c>
      <c r="AM1771" s="28" t="str">
        <f>IF($AL1771="", "", IF(IFERROR(INDEX('Training &amp; Accreditation Items'!$F$11:$F$263, MATCH(IFERROR(INDEX($C$11:$C$263, MATCH($AH1771, $Z$11:$Z$263, 0)), ""), 'Training &amp; Accreditation Items'!$B$11:$B$263, 0)), "")="", "None", IFERROR(INDEX('Training &amp; Accreditation Items'!$F$11:$F$263, MATCH(IFERROR(INDEX($C$11:$C$263, MATCH($AH1771, $Z$11:$Z$263, 0)), ""), 'Training &amp; Accreditation Items'!$B$11:$B$263, 0)), "")))</f>
        <v/>
      </c>
      <c r="AO1771" s="28" t="str">
        <f t="shared" si="180"/>
        <v/>
      </c>
      <c r="AQ1771" s="106" t="str">
        <f t="shared" si="178"/>
        <v/>
      </c>
      <c r="AR1771" s="109" t="str">
        <f t="shared" si="181"/>
        <v/>
      </c>
      <c r="AT1771" s="134"/>
      <c r="AU1771" s="135"/>
      <c r="AV1771" s="135"/>
      <c r="AW1771" s="115"/>
    </row>
    <row r="1772" spans="34:49" ht="15" hidden="1" customHeight="1" x14ac:dyDescent="0.25">
      <c r="AH1772" s="28">
        <v>244</v>
      </c>
      <c r="AJ1772" s="101" t="str">
        <f t="shared" si="177"/>
        <v/>
      </c>
      <c r="AL1772" s="101" t="str">
        <f t="shared" si="179"/>
        <v/>
      </c>
      <c r="AM1772" s="28" t="str">
        <f>IF($AL1772="", "", IF(IFERROR(INDEX('Training &amp; Accreditation Items'!$F$11:$F$263, MATCH(IFERROR(INDEX($C$11:$C$263, MATCH($AH1772, $Z$11:$Z$263, 0)), ""), 'Training &amp; Accreditation Items'!$B$11:$B$263, 0)), "")="", "None", IFERROR(INDEX('Training &amp; Accreditation Items'!$F$11:$F$263, MATCH(IFERROR(INDEX($C$11:$C$263, MATCH($AH1772, $Z$11:$Z$263, 0)), ""), 'Training &amp; Accreditation Items'!$B$11:$B$263, 0)), "")))</f>
        <v/>
      </c>
      <c r="AO1772" s="28" t="str">
        <f t="shared" si="180"/>
        <v/>
      </c>
      <c r="AQ1772" s="106" t="str">
        <f t="shared" si="178"/>
        <v/>
      </c>
      <c r="AR1772" s="109" t="str">
        <f t="shared" si="181"/>
        <v/>
      </c>
      <c r="AT1772" s="134"/>
      <c r="AU1772" s="135"/>
      <c r="AV1772" s="135"/>
      <c r="AW1772" s="115"/>
    </row>
    <row r="1773" spans="34:49" ht="15" hidden="1" customHeight="1" x14ac:dyDescent="0.25">
      <c r="AH1773" s="28">
        <v>245</v>
      </c>
      <c r="AJ1773" s="101" t="str">
        <f t="shared" si="177"/>
        <v/>
      </c>
      <c r="AL1773" s="101" t="str">
        <f t="shared" si="179"/>
        <v/>
      </c>
      <c r="AM1773" s="28" t="str">
        <f>IF($AL1773="", "", IF(IFERROR(INDEX('Training &amp; Accreditation Items'!$F$11:$F$263, MATCH(IFERROR(INDEX($C$11:$C$263, MATCH($AH1773, $Z$11:$Z$263, 0)), ""), 'Training &amp; Accreditation Items'!$B$11:$B$263, 0)), "")="", "None", IFERROR(INDEX('Training &amp; Accreditation Items'!$F$11:$F$263, MATCH(IFERROR(INDEX($C$11:$C$263, MATCH($AH1773, $Z$11:$Z$263, 0)), ""), 'Training &amp; Accreditation Items'!$B$11:$B$263, 0)), "")))</f>
        <v/>
      </c>
      <c r="AO1773" s="28" t="str">
        <f t="shared" si="180"/>
        <v/>
      </c>
      <c r="AQ1773" s="106" t="str">
        <f t="shared" si="178"/>
        <v/>
      </c>
      <c r="AR1773" s="109" t="str">
        <f t="shared" si="181"/>
        <v/>
      </c>
      <c r="AT1773" s="134"/>
      <c r="AU1773" s="135"/>
      <c r="AV1773" s="135"/>
      <c r="AW1773" s="115"/>
    </row>
    <row r="1774" spans="34:49" ht="15" hidden="1" customHeight="1" x14ac:dyDescent="0.25">
      <c r="AH1774" s="28">
        <v>246</v>
      </c>
      <c r="AJ1774" s="101" t="str">
        <f t="shared" si="177"/>
        <v/>
      </c>
      <c r="AL1774" s="101" t="str">
        <f t="shared" si="179"/>
        <v/>
      </c>
      <c r="AM1774" s="28" t="str">
        <f>IF($AL1774="", "", IF(IFERROR(INDEX('Training &amp; Accreditation Items'!$F$11:$F$263, MATCH(IFERROR(INDEX($C$11:$C$263, MATCH($AH1774, $Z$11:$Z$263, 0)), ""), 'Training &amp; Accreditation Items'!$B$11:$B$263, 0)), "")="", "None", IFERROR(INDEX('Training &amp; Accreditation Items'!$F$11:$F$263, MATCH(IFERROR(INDEX($C$11:$C$263, MATCH($AH1774, $Z$11:$Z$263, 0)), ""), 'Training &amp; Accreditation Items'!$B$11:$B$263, 0)), "")))</f>
        <v/>
      </c>
      <c r="AO1774" s="28" t="str">
        <f t="shared" si="180"/>
        <v/>
      </c>
      <c r="AQ1774" s="106" t="str">
        <f t="shared" si="178"/>
        <v/>
      </c>
      <c r="AR1774" s="109" t="str">
        <f t="shared" si="181"/>
        <v/>
      </c>
      <c r="AT1774" s="134"/>
      <c r="AU1774" s="135"/>
      <c r="AV1774" s="135"/>
      <c r="AW1774" s="115"/>
    </row>
    <row r="1775" spans="34:49" ht="15" hidden="1" customHeight="1" x14ac:dyDescent="0.25">
      <c r="AH1775" s="28">
        <v>247</v>
      </c>
      <c r="AJ1775" s="101" t="str">
        <f t="shared" si="177"/>
        <v/>
      </c>
      <c r="AL1775" s="101" t="str">
        <f t="shared" si="179"/>
        <v/>
      </c>
      <c r="AM1775" s="28" t="str">
        <f>IF($AL1775="", "", IF(IFERROR(INDEX('Training &amp; Accreditation Items'!$F$11:$F$263, MATCH(IFERROR(INDEX($C$11:$C$263, MATCH($AH1775, $Z$11:$Z$263, 0)), ""), 'Training &amp; Accreditation Items'!$B$11:$B$263, 0)), "")="", "None", IFERROR(INDEX('Training &amp; Accreditation Items'!$F$11:$F$263, MATCH(IFERROR(INDEX($C$11:$C$263, MATCH($AH1775, $Z$11:$Z$263, 0)), ""), 'Training &amp; Accreditation Items'!$B$11:$B$263, 0)), "")))</f>
        <v/>
      </c>
      <c r="AO1775" s="28" t="str">
        <f t="shared" si="180"/>
        <v/>
      </c>
      <c r="AQ1775" s="106" t="str">
        <f t="shared" si="178"/>
        <v/>
      </c>
      <c r="AR1775" s="109" t="str">
        <f t="shared" si="181"/>
        <v/>
      </c>
      <c r="AT1775" s="134"/>
      <c r="AU1775" s="135"/>
      <c r="AV1775" s="135"/>
      <c r="AW1775" s="115"/>
    </row>
    <row r="1776" spans="34:49" ht="15" hidden="1" customHeight="1" x14ac:dyDescent="0.25">
      <c r="AH1776" s="28">
        <v>248</v>
      </c>
      <c r="AJ1776" s="101" t="str">
        <f t="shared" si="177"/>
        <v/>
      </c>
      <c r="AL1776" s="101" t="str">
        <f t="shared" si="179"/>
        <v/>
      </c>
      <c r="AM1776" s="28" t="str">
        <f>IF($AL1776="", "", IF(IFERROR(INDEX('Training &amp; Accreditation Items'!$F$11:$F$263, MATCH(IFERROR(INDEX($C$11:$C$263, MATCH($AH1776, $Z$11:$Z$263, 0)), ""), 'Training &amp; Accreditation Items'!$B$11:$B$263, 0)), "")="", "None", IFERROR(INDEX('Training &amp; Accreditation Items'!$F$11:$F$263, MATCH(IFERROR(INDEX($C$11:$C$263, MATCH($AH1776, $Z$11:$Z$263, 0)), ""), 'Training &amp; Accreditation Items'!$B$11:$B$263, 0)), "")))</f>
        <v/>
      </c>
      <c r="AO1776" s="28" t="str">
        <f t="shared" si="180"/>
        <v/>
      </c>
      <c r="AQ1776" s="106" t="str">
        <f t="shared" si="178"/>
        <v/>
      </c>
      <c r="AR1776" s="109" t="str">
        <f t="shared" si="181"/>
        <v/>
      </c>
      <c r="AT1776" s="134"/>
      <c r="AU1776" s="135"/>
      <c r="AV1776" s="135"/>
      <c r="AW1776" s="115"/>
    </row>
    <row r="1777" spans="34:49" ht="15" hidden="1" customHeight="1" x14ac:dyDescent="0.25">
      <c r="AH1777" s="28">
        <v>249</v>
      </c>
      <c r="AJ1777" s="101" t="str">
        <f t="shared" si="177"/>
        <v/>
      </c>
      <c r="AL1777" s="101" t="str">
        <f t="shared" si="179"/>
        <v/>
      </c>
      <c r="AM1777" s="28" t="str">
        <f>IF($AL1777="", "", IF(IFERROR(INDEX('Training &amp; Accreditation Items'!$F$11:$F$263, MATCH(IFERROR(INDEX($C$11:$C$263, MATCH($AH1777, $Z$11:$Z$263, 0)), ""), 'Training &amp; Accreditation Items'!$B$11:$B$263, 0)), "")="", "None", IFERROR(INDEX('Training &amp; Accreditation Items'!$F$11:$F$263, MATCH(IFERROR(INDEX($C$11:$C$263, MATCH($AH1777, $Z$11:$Z$263, 0)), ""), 'Training &amp; Accreditation Items'!$B$11:$B$263, 0)), "")))</f>
        <v/>
      </c>
      <c r="AO1777" s="28" t="str">
        <f t="shared" si="180"/>
        <v/>
      </c>
      <c r="AQ1777" s="106" t="str">
        <f t="shared" si="178"/>
        <v/>
      </c>
      <c r="AR1777" s="109" t="str">
        <f t="shared" si="181"/>
        <v/>
      </c>
      <c r="AT1777" s="134"/>
      <c r="AU1777" s="135"/>
      <c r="AV1777" s="135"/>
      <c r="AW1777" s="115"/>
    </row>
    <row r="1778" spans="34:49" ht="15" hidden="1" customHeight="1" x14ac:dyDescent="0.25">
      <c r="AH1778" s="28">
        <v>250</v>
      </c>
      <c r="AJ1778" s="101" t="str">
        <f t="shared" si="177"/>
        <v/>
      </c>
      <c r="AL1778" s="101" t="str">
        <f t="shared" si="179"/>
        <v/>
      </c>
      <c r="AM1778" s="28" t="str">
        <f>IF($AL1778="", "", IF(IFERROR(INDEX('Training &amp; Accreditation Items'!$F$11:$F$263, MATCH(IFERROR(INDEX($C$11:$C$263, MATCH($AH1778, $Z$11:$Z$263, 0)), ""), 'Training &amp; Accreditation Items'!$B$11:$B$263, 0)), "")="", "None", IFERROR(INDEX('Training &amp; Accreditation Items'!$F$11:$F$263, MATCH(IFERROR(INDEX($C$11:$C$263, MATCH($AH1778, $Z$11:$Z$263, 0)), ""), 'Training &amp; Accreditation Items'!$B$11:$B$263, 0)), "")))</f>
        <v/>
      </c>
      <c r="AO1778" s="28" t="str">
        <f t="shared" si="180"/>
        <v/>
      </c>
      <c r="AQ1778" s="106" t="str">
        <f t="shared" si="178"/>
        <v/>
      </c>
      <c r="AR1778" s="109" t="str">
        <f t="shared" si="181"/>
        <v/>
      </c>
      <c r="AT1778" s="134"/>
      <c r="AU1778" s="135"/>
      <c r="AV1778" s="135"/>
      <c r="AW1778" s="115"/>
    </row>
    <row r="1779" spans="34:49" ht="15" hidden="1" customHeight="1" x14ac:dyDescent="0.25">
      <c r="AH1779" s="28">
        <v>251</v>
      </c>
      <c r="AJ1779" s="101" t="str">
        <f t="shared" si="177"/>
        <v/>
      </c>
      <c r="AL1779" s="101" t="str">
        <f t="shared" si="179"/>
        <v/>
      </c>
      <c r="AM1779" s="28" t="str">
        <f>IF($AL1779="", "", IF(IFERROR(INDEX('Training &amp; Accreditation Items'!$F$11:$F$263, MATCH(IFERROR(INDEX($C$11:$C$263, MATCH($AH1779, $Z$11:$Z$263, 0)), ""), 'Training &amp; Accreditation Items'!$B$11:$B$263, 0)), "")="", "None", IFERROR(INDEX('Training &amp; Accreditation Items'!$F$11:$F$263, MATCH(IFERROR(INDEX($C$11:$C$263, MATCH($AH1779, $Z$11:$Z$263, 0)), ""), 'Training &amp; Accreditation Items'!$B$11:$B$263, 0)), "")))</f>
        <v/>
      </c>
      <c r="AO1779" s="28" t="str">
        <f t="shared" si="180"/>
        <v/>
      </c>
      <c r="AQ1779" s="106" t="str">
        <f t="shared" si="178"/>
        <v/>
      </c>
      <c r="AR1779" s="109" t="str">
        <f t="shared" si="181"/>
        <v/>
      </c>
      <c r="AT1779" s="134"/>
      <c r="AU1779" s="135"/>
      <c r="AV1779" s="135"/>
      <c r="AW1779" s="115"/>
    </row>
    <row r="1780" spans="34:49" ht="15" hidden="1" customHeight="1" x14ac:dyDescent="0.25">
      <c r="AH1780" s="28">
        <v>252</v>
      </c>
      <c r="AJ1780" s="101" t="str">
        <f t="shared" si="177"/>
        <v/>
      </c>
      <c r="AL1780" s="101" t="str">
        <f t="shared" si="179"/>
        <v/>
      </c>
      <c r="AM1780" s="28" t="str">
        <f>IF($AL1780="", "", IF(IFERROR(INDEX('Training &amp; Accreditation Items'!$F$11:$F$263, MATCH(IFERROR(INDEX($C$11:$C$263, MATCH($AH1780, $Z$11:$Z$263, 0)), ""), 'Training &amp; Accreditation Items'!$B$11:$B$263, 0)), "")="", "None", IFERROR(INDEX('Training &amp; Accreditation Items'!$F$11:$F$263, MATCH(IFERROR(INDEX($C$11:$C$263, MATCH($AH1780, $Z$11:$Z$263, 0)), ""), 'Training &amp; Accreditation Items'!$B$11:$B$263, 0)), "")))</f>
        <v/>
      </c>
      <c r="AO1780" s="28" t="str">
        <f t="shared" si="180"/>
        <v/>
      </c>
      <c r="AQ1780" s="106" t="str">
        <f t="shared" si="178"/>
        <v/>
      </c>
      <c r="AR1780" s="109" t="str">
        <f t="shared" si="181"/>
        <v/>
      </c>
      <c r="AT1780" s="134"/>
      <c r="AU1780" s="135"/>
      <c r="AV1780" s="135"/>
      <c r="AW1780" s="115"/>
    </row>
    <row r="1781" spans="34:49" ht="15" hidden="1" customHeight="1" x14ac:dyDescent="0.25">
      <c r="AH1781" s="29">
        <v>253</v>
      </c>
      <c r="AJ1781" s="102" t="str">
        <f t="shared" si="177"/>
        <v/>
      </c>
      <c r="AL1781" s="101" t="str">
        <f t="shared" si="179"/>
        <v/>
      </c>
      <c r="AM1781" s="28" t="str">
        <f>IF($AL1781="", "", IF(IFERROR(INDEX('Training &amp; Accreditation Items'!$F$11:$F$263, MATCH(IFERROR(INDEX($C$11:$C$263, MATCH($AH1781, $Z$11:$Z$263, 0)), ""), 'Training &amp; Accreditation Items'!$B$11:$B$263, 0)), "")="", "None", IFERROR(INDEX('Training &amp; Accreditation Items'!$F$11:$F$263, MATCH(IFERROR(INDEX($C$11:$C$263, MATCH($AH1781, $Z$11:$Z$263, 0)), ""), 'Training &amp; Accreditation Items'!$B$11:$B$263, 0)), "")))</f>
        <v/>
      </c>
      <c r="AO1781" s="28" t="str">
        <f t="shared" si="180"/>
        <v/>
      </c>
      <c r="AQ1781" s="106" t="str">
        <f t="shared" si="178"/>
        <v/>
      </c>
      <c r="AR1781" s="109" t="str">
        <f t="shared" si="181"/>
        <v/>
      </c>
      <c r="AT1781" s="134"/>
      <c r="AU1781" s="135"/>
      <c r="AV1781" s="135"/>
      <c r="AW1781" s="115"/>
    </row>
    <row r="1782" spans="34:49" ht="15" hidden="1" customHeight="1" x14ac:dyDescent="0.25">
      <c r="AH1782" s="27">
        <v>1</v>
      </c>
      <c r="AJ1782" s="100">
        <f t="shared" ref="AJ1782:AJ1845" si="182">IF(AJ1529="", "", DATE(YEAR($AJ11), MONTH(AJ1529)+$X11, DAY(AJ1529)))</f>
        <v>44197</v>
      </c>
      <c r="AL1782" s="101" t="str">
        <f t="shared" ca="1" si="179"/>
        <v/>
      </c>
      <c r="AM1782" s="28" t="str">
        <f ca="1">IF($AL1782="", "", IF(IFERROR(INDEX('Training &amp; Accreditation Items'!$F$11:$F$263, MATCH(IFERROR(INDEX($C$11:$C$263, MATCH($AH1782, $Z$11:$Z$263, 0)), ""), 'Training &amp; Accreditation Items'!$B$11:$B$263, 0)), "")="", "None", IFERROR(INDEX('Training &amp; Accreditation Items'!$F$11:$F$263, MATCH(IFERROR(INDEX($C$11:$C$263, MATCH($AH1782, $Z$11:$Z$263, 0)), ""), 'Training &amp; Accreditation Items'!$B$11:$B$263, 0)), "")))</f>
        <v/>
      </c>
      <c r="AO1782" s="28" t="str">
        <f t="shared" ca="1" si="180"/>
        <v/>
      </c>
      <c r="AQ1782" s="106" t="str">
        <f t="shared" ca="1" si="178"/>
        <v/>
      </c>
      <c r="AR1782" s="109" t="str">
        <f t="shared" ca="1" si="181"/>
        <v/>
      </c>
      <c r="AT1782" s="134"/>
      <c r="AU1782" s="135"/>
      <c r="AV1782" s="135"/>
      <c r="AW1782" s="115"/>
    </row>
    <row r="1783" spans="34:49" ht="15" hidden="1" customHeight="1" x14ac:dyDescent="0.25">
      <c r="AH1783" s="28">
        <v>2</v>
      </c>
      <c r="AJ1783" s="101">
        <f t="shared" si="182"/>
        <v>44197</v>
      </c>
      <c r="AL1783" s="101" t="str">
        <f t="shared" ca="1" si="179"/>
        <v/>
      </c>
      <c r="AM1783" s="28" t="str">
        <f ca="1">IF($AL1783="", "", IF(IFERROR(INDEX('Training &amp; Accreditation Items'!$F$11:$F$263, MATCH(IFERROR(INDEX($C$11:$C$263, MATCH($AH1783, $Z$11:$Z$263, 0)), ""), 'Training &amp; Accreditation Items'!$B$11:$B$263, 0)), "")="", "None", IFERROR(INDEX('Training &amp; Accreditation Items'!$F$11:$F$263, MATCH(IFERROR(INDEX($C$11:$C$263, MATCH($AH1783, $Z$11:$Z$263, 0)), ""), 'Training &amp; Accreditation Items'!$B$11:$B$263, 0)), "")))</f>
        <v/>
      </c>
      <c r="AO1783" s="28" t="str">
        <f t="shared" ca="1" si="180"/>
        <v/>
      </c>
      <c r="AQ1783" s="106" t="str">
        <f t="shared" ca="1" si="178"/>
        <v/>
      </c>
      <c r="AR1783" s="109" t="str">
        <f t="shared" ca="1" si="181"/>
        <v/>
      </c>
      <c r="AT1783" s="134"/>
      <c r="AU1783" s="135"/>
      <c r="AV1783" s="135"/>
      <c r="AW1783" s="115"/>
    </row>
    <row r="1784" spans="34:49" ht="15" hidden="1" customHeight="1" x14ac:dyDescent="0.25">
      <c r="AH1784" s="28">
        <v>3</v>
      </c>
      <c r="AJ1784" s="101">
        <f t="shared" si="182"/>
        <v>44197</v>
      </c>
      <c r="AL1784" s="101" t="str">
        <f t="shared" ca="1" si="179"/>
        <v/>
      </c>
      <c r="AM1784" s="28" t="str">
        <f ca="1">IF($AL1784="", "", IF(IFERROR(INDEX('Training &amp; Accreditation Items'!$F$11:$F$263, MATCH(IFERROR(INDEX($C$11:$C$263, MATCH($AH1784, $Z$11:$Z$263, 0)), ""), 'Training &amp; Accreditation Items'!$B$11:$B$263, 0)), "")="", "None", IFERROR(INDEX('Training &amp; Accreditation Items'!$F$11:$F$263, MATCH(IFERROR(INDEX($C$11:$C$263, MATCH($AH1784, $Z$11:$Z$263, 0)), ""), 'Training &amp; Accreditation Items'!$B$11:$B$263, 0)), "")))</f>
        <v/>
      </c>
      <c r="AO1784" s="28" t="str">
        <f t="shared" ca="1" si="180"/>
        <v/>
      </c>
      <c r="AQ1784" s="106" t="str">
        <f t="shared" ca="1" si="178"/>
        <v/>
      </c>
      <c r="AR1784" s="109" t="str">
        <f t="shared" ca="1" si="181"/>
        <v/>
      </c>
      <c r="AT1784" s="134"/>
      <c r="AU1784" s="135"/>
      <c r="AV1784" s="135"/>
      <c r="AW1784" s="115"/>
    </row>
    <row r="1785" spans="34:49" ht="15" hidden="1" customHeight="1" x14ac:dyDescent="0.25">
      <c r="AH1785" s="28">
        <v>4</v>
      </c>
      <c r="AJ1785" s="101">
        <f t="shared" si="182"/>
        <v>44197</v>
      </c>
      <c r="AL1785" s="101" t="str">
        <f t="shared" ca="1" si="179"/>
        <v/>
      </c>
      <c r="AM1785" s="28" t="str">
        <f ca="1">IF($AL1785="", "", IF(IFERROR(INDEX('Training &amp; Accreditation Items'!$F$11:$F$263, MATCH(IFERROR(INDEX($C$11:$C$263, MATCH($AH1785, $Z$11:$Z$263, 0)), ""), 'Training &amp; Accreditation Items'!$B$11:$B$263, 0)), "")="", "None", IFERROR(INDEX('Training &amp; Accreditation Items'!$F$11:$F$263, MATCH(IFERROR(INDEX($C$11:$C$263, MATCH($AH1785, $Z$11:$Z$263, 0)), ""), 'Training &amp; Accreditation Items'!$B$11:$B$263, 0)), "")))</f>
        <v/>
      </c>
      <c r="AO1785" s="28" t="str">
        <f t="shared" ca="1" si="180"/>
        <v/>
      </c>
      <c r="AQ1785" s="106" t="str">
        <f t="shared" ca="1" si="178"/>
        <v/>
      </c>
      <c r="AR1785" s="109" t="str">
        <f t="shared" ca="1" si="181"/>
        <v/>
      </c>
      <c r="AT1785" s="134"/>
      <c r="AU1785" s="135"/>
      <c r="AV1785" s="135"/>
      <c r="AW1785" s="115"/>
    </row>
    <row r="1786" spans="34:49" ht="15" hidden="1" customHeight="1" x14ac:dyDescent="0.25">
      <c r="AH1786" s="28">
        <v>5</v>
      </c>
      <c r="AJ1786" s="101">
        <f t="shared" si="182"/>
        <v>44197</v>
      </c>
      <c r="AL1786" s="101" t="str">
        <f t="shared" ca="1" si="179"/>
        <v/>
      </c>
      <c r="AM1786" s="28" t="str">
        <f ca="1">IF($AL1786="", "", IF(IFERROR(INDEX('Training &amp; Accreditation Items'!$F$11:$F$263, MATCH(IFERROR(INDEX($C$11:$C$263, MATCH($AH1786, $Z$11:$Z$263, 0)), ""), 'Training &amp; Accreditation Items'!$B$11:$B$263, 0)), "")="", "None", IFERROR(INDEX('Training &amp; Accreditation Items'!$F$11:$F$263, MATCH(IFERROR(INDEX($C$11:$C$263, MATCH($AH1786, $Z$11:$Z$263, 0)), ""), 'Training &amp; Accreditation Items'!$B$11:$B$263, 0)), "")))</f>
        <v/>
      </c>
      <c r="AO1786" s="28" t="str">
        <f t="shared" ca="1" si="180"/>
        <v/>
      </c>
      <c r="AQ1786" s="106" t="str">
        <f t="shared" ca="1" si="178"/>
        <v/>
      </c>
      <c r="AR1786" s="109" t="str">
        <f t="shared" ca="1" si="181"/>
        <v/>
      </c>
      <c r="AT1786" s="134"/>
      <c r="AU1786" s="135"/>
      <c r="AV1786" s="135"/>
      <c r="AW1786" s="115"/>
    </row>
    <row r="1787" spans="34:49" ht="15" hidden="1" customHeight="1" x14ac:dyDescent="0.25">
      <c r="AH1787" s="28">
        <v>6</v>
      </c>
      <c r="AJ1787" s="101">
        <f t="shared" si="182"/>
        <v>44197</v>
      </c>
      <c r="AL1787" s="101" t="str">
        <f t="shared" ca="1" si="179"/>
        <v/>
      </c>
      <c r="AM1787" s="28" t="str">
        <f ca="1">IF($AL1787="", "", IF(IFERROR(INDEX('Training &amp; Accreditation Items'!$F$11:$F$263, MATCH(IFERROR(INDEX($C$11:$C$263, MATCH($AH1787, $Z$11:$Z$263, 0)), ""), 'Training &amp; Accreditation Items'!$B$11:$B$263, 0)), "")="", "None", IFERROR(INDEX('Training &amp; Accreditation Items'!$F$11:$F$263, MATCH(IFERROR(INDEX($C$11:$C$263, MATCH($AH1787, $Z$11:$Z$263, 0)), ""), 'Training &amp; Accreditation Items'!$B$11:$B$263, 0)), "")))</f>
        <v/>
      </c>
      <c r="AO1787" s="28" t="str">
        <f t="shared" ca="1" si="180"/>
        <v/>
      </c>
      <c r="AQ1787" s="106" t="str">
        <f t="shared" ca="1" si="178"/>
        <v/>
      </c>
      <c r="AR1787" s="109" t="str">
        <f t="shared" ca="1" si="181"/>
        <v/>
      </c>
      <c r="AT1787" s="134"/>
      <c r="AU1787" s="135"/>
      <c r="AV1787" s="135"/>
      <c r="AW1787" s="115"/>
    </row>
    <row r="1788" spans="34:49" ht="15" hidden="1" customHeight="1" x14ac:dyDescent="0.25">
      <c r="AH1788" s="28">
        <v>7</v>
      </c>
      <c r="AJ1788" s="101" t="str">
        <f t="shared" si="182"/>
        <v/>
      </c>
      <c r="AL1788" s="101" t="str">
        <f t="shared" si="179"/>
        <v/>
      </c>
      <c r="AM1788" s="28" t="str">
        <f>IF($AL1788="", "", IF(IFERROR(INDEX('Training &amp; Accreditation Items'!$F$11:$F$263, MATCH(IFERROR(INDEX($C$11:$C$263, MATCH($AH1788, $Z$11:$Z$263, 0)), ""), 'Training &amp; Accreditation Items'!$B$11:$B$263, 0)), "")="", "None", IFERROR(INDEX('Training &amp; Accreditation Items'!$F$11:$F$263, MATCH(IFERROR(INDEX($C$11:$C$263, MATCH($AH1788, $Z$11:$Z$263, 0)), ""), 'Training &amp; Accreditation Items'!$B$11:$B$263, 0)), "")))</f>
        <v/>
      </c>
      <c r="AO1788" s="28" t="str">
        <f t="shared" si="180"/>
        <v/>
      </c>
      <c r="AQ1788" s="106" t="str">
        <f t="shared" si="178"/>
        <v/>
      </c>
      <c r="AR1788" s="109" t="str">
        <f t="shared" si="181"/>
        <v/>
      </c>
      <c r="AT1788" s="134"/>
      <c r="AU1788" s="135"/>
      <c r="AV1788" s="135"/>
      <c r="AW1788" s="115"/>
    </row>
    <row r="1789" spans="34:49" ht="15" hidden="1" customHeight="1" x14ac:dyDescent="0.25">
      <c r="AH1789" s="28">
        <v>8</v>
      </c>
      <c r="AJ1789" s="101" t="str">
        <f t="shared" si="182"/>
        <v/>
      </c>
      <c r="AL1789" s="101" t="str">
        <f t="shared" si="179"/>
        <v/>
      </c>
      <c r="AM1789" s="28" t="str">
        <f>IF($AL1789="", "", IF(IFERROR(INDEX('Training &amp; Accreditation Items'!$F$11:$F$263, MATCH(IFERROR(INDEX($C$11:$C$263, MATCH($AH1789, $Z$11:$Z$263, 0)), ""), 'Training &amp; Accreditation Items'!$B$11:$B$263, 0)), "")="", "None", IFERROR(INDEX('Training &amp; Accreditation Items'!$F$11:$F$263, MATCH(IFERROR(INDEX($C$11:$C$263, MATCH($AH1789, $Z$11:$Z$263, 0)), ""), 'Training &amp; Accreditation Items'!$B$11:$B$263, 0)), "")))</f>
        <v/>
      </c>
      <c r="AO1789" s="28" t="str">
        <f t="shared" si="180"/>
        <v/>
      </c>
      <c r="AQ1789" s="106" t="str">
        <f t="shared" si="178"/>
        <v/>
      </c>
      <c r="AR1789" s="109" t="str">
        <f t="shared" si="181"/>
        <v/>
      </c>
      <c r="AT1789" s="134"/>
      <c r="AU1789" s="135"/>
      <c r="AV1789" s="135"/>
      <c r="AW1789" s="115"/>
    </row>
    <row r="1790" spans="34:49" ht="15" hidden="1" customHeight="1" x14ac:dyDescent="0.25">
      <c r="AH1790" s="28">
        <v>9</v>
      </c>
      <c r="AJ1790" s="101" t="str">
        <f t="shared" si="182"/>
        <v/>
      </c>
      <c r="AL1790" s="101" t="str">
        <f t="shared" si="179"/>
        <v/>
      </c>
      <c r="AM1790" s="28" t="str">
        <f>IF($AL1790="", "", IF(IFERROR(INDEX('Training &amp; Accreditation Items'!$F$11:$F$263, MATCH(IFERROR(INDEX($C$11:$C$263, MATCH($AH1790, $Z$11:$Z$263, 0)), ""), 'Training &amp; Accreditation Items'!$B$11:$B$263, 0)), "")="", "None", IFERROR(INDEX('Training &amp; Accreditation Items'!$F$11:$F$263, MATCH(IFERROR(INDEX($C$11:$C$263, MATCH($AH1790, $Z$11:$Z$263, 0)), ""), 'Training &amp; Accreditation Items'!$B$11:$B$263, 0)), "")))</f>
        <v/>
      </c>
      <c r="AO1790" s="28" t="str">
        <f t="shared" si="180"/>
        <v/>
      </c>
      <c r="AQ1790" s="106" t="str">
        <f t="shared" si="178"/>
        <v/>
      </c>
      <c r="AR1790" s="109" t="str">
        <f t="shared" si="181"/>
        <v/>
      </c>
      <c r="AT1790" s="134"/>
      <c r="AU1790" s="135"/>
      <c r="AV1790" s="135"/>
      <c r="AW1790" s="115"/>
    </row>
    <row r="1791" spans="34:49" ht="15" hidden="1" customHeight="1" x14ac:dyDescent="0.25">
      <c r="AH1791" s="28">
        <v>10</v>
      </c>
      <c r="AJ1791" s="101" t="str">
        <f t="shared" si="182"/>
        <v/>
      </c>
      <c r="AL1791" s="101" t="str">
        <f t="shared" si="179"/>
        <v/>
      </c>
      <c r="AM1791" s="28" t="str">
        <f>IF($AL1791="", "", IF(IFERROR(INDEX('Training &amp; Accreditation Items'!$F$11:$F$263, MATCH(IFERROR(INDEX($C$11:$C$263, MATCH($AH1791, $Z$11:$Z$263, 0)), ""), 'Training &amp; Accreditation Items'!$B$11:$B$263, 0)), "")="", "None", IFERROR(INDEX('Training &amp; Accreditation Items'!$F$11:$F$263, MATCH(IFERROR(INDEX($C$11:$C$263, MATCH($AH1791, $Z$11:$Z$263, 0)), ""), 'Training &amp; Accreditation Items'!$B$11:$B$263, 0)), "")))</f>
        <v/>
      </c>
      <c r="AO1791" s="28" t="str">
        <f t="shared" si="180"/>
        <v/>
      </c>
      <c r="AQ1791" s="106" t="str">
        <f t="shared" si="178"/>
        <v/>
      </c>
      <c r="AR1791" s="109" t="str">
        <f t="shared" si="181"/>
        <v/>
      </c>
      <c r="AT1791" s="134"/>
      <c r="AU1791" s="135"/>
      <c r="AV1791" s="135"/>
      <c r="AW1791" s="115"/>
    </row>
    <row r="1792" spans="34:49" ht="15" hidden="1" customHeight="1" x14ac:dyDescent="0.25">
      <c r="AH1792" s="28">
        <v>11</v>
      </c>
      <c r="AJ1792" s="101" t="str">
        <f t="shared" si="182"/>
        <v/>
      </c>
      <c r="AL1792" s="101" t="str">
        <f t="shared" si="179"/>
        <v/>
      </c>
      <c r="AM1792" s="28" t="str">
        <f>IF($AL1792="", "", IF(IFERROR(INDEX('Training &amp; Accreditation Items'!$F$11:$F$263, MATCH(IFERROR(INDEX($C$11:$C$263, MATCH($AH1792, $Z$11:$Z$263, 0)), ""), 'Training &amp; Accreditation Items'!$B$11:$B$263, 0)), "")="", "None", IFERROR(INDEX('Training &amp; Accreditation Items'!$F$11:$F$263, MATCH(IFERROR(INDEX($C$11:$C$263, MATCH($AH1792, $Z$11:$Z$263, 0)), ""), 'Training &amp; Accreditation Items'!$B$11:$B$263, 0)), "")))</f>
        <v/>
      </c>
      <c r="AO1792" s="28" t="str">
        <f t="shared" si="180"/>
        <v/>
      </c>
      <c r="AQ1792" s="106" t="str">
        <f t="shared" si="178"/>
        <v/>
      </c>
      <c r="AR1792" s="109" t="str">
        <f t="shared" si="181"/>
        <v/>
      </c>
      <c r="AT1792" s="134"/>
      <c r="AU1792" s="135"/>
      <c r="AV1792" s="135"/>
      <c r="AW1792" s="115"/>
    </row>
    <row r="1793" spans="34:49" ht="15" hidden="1" customHeight="1" x14ac:dyDescent="0.25">
      <c r="AH1793" s="28">
        <v>12</v>
      </c>
      <c r="AJ1793" s="101" t="str">
        <f t="shared" si="182"/>
        <v/>
      </c>
      <c r="AL1793" s="101" t="str">
        <f t="shared" si="179"/>
        <v/>
      </c>
      <c r="AM1793" s="28" t="str">
        <f>IF($AL1793="", "", IF(IFERROR(INDEX('Training &amp; Accreditation Items'!$F$11:$F$263, MATCH(IFERROR(INDEX($C$11:$C$263, MATCH($AH1793, $Z$11:$Z$263, 0)), ""), 'Training &amp; Accreditation Items'!$B$11:$B$263, 0)), "")="", "None", IFERROR(INDEX('Training &amp; Accreditation Items'!$F$11:$F$263, MATCH(IFERROR(INDEX($C$11:$C$263, MATCH($AH1793, $Z$11:$Z$263, 0)), ""), 'Training &amp; Accreditation Items'!$B$11:$B$263, 0)), "")))</f>
        <v/>
      </c>
      <c r="AO1793" s="28" t="str">
        <f t="shared" si="180"/>
        <v/>
      </c>
      <c r="AQ1793" s="106" t="str">
        <f t="shared" si="178"/>
        <v/>
      </c>
      <c r="AR1793" s="109" t="str">
        <f t="shared" si="181"/>
        <v/>
      </c>
      <c r="AT1793" s="134"/>
      <c r="AU1793" s="135"/>
      <c r="AV1793" s="135"/>
      <c r="AW1793" s="115"/>
    </row>
    <row r="1794" spans="34:49" ht="15" hidden="1" customHeight="1" x14ac:dyDescent="0.25">
      <c r="AH1794" s="28">
        <v>13</v>
      </c>
      <c r="AJ1794" s="101" t="str">
        <f t="shared" si="182"/>
        <v/>
      </c>
      <c r="AL1794" s="101" t="str">
        <f t="shared" si="179"/>
        <v/>
      </c>
      <c r="AM1794" s="28" t="str">
        <f>IF($AL1794="", "", IF(IFERROR(INDEX('Training &amp; Accreditation Items'!$F$11:$F$263, MATCH(IFERROR(INDEX($C$11:$C$263, MATCH($AH1794, $Z$11:$Z$263, 0)), ""), 'Training &amp; Accreditation Items'!$B$11:$B$263, 0)), "")="", "None", IFERROR(INDEX('Training &amp; Accreditation Items'!$F$11:$F$263, MATCH(IFERROR(INDEX($C$11:$C$263, MATCH($AH1794, $Z$11:$Z$263, 0)), ""), 'Training &amp; Accreditation Items'!$B$11:$B$263, 0)), "")))</f>
        <v/>
      </c>
      <c r="AO1794" s="28" t="str">
        <f t="shared" si="180"/>
        <v/>
      </c>
      <c r="AQ1794" s="106" t="str">
        <f t="shared" si="178"/>
        <v/>
      </c>
      <c r="AR1794" s="109" t="str">
        <f t="shared" si="181"/>
        <v/>
      </c>
      <c r="AT1794" s="134"/>
      <c r="AU1794" s="135"/>
      <c r="AV1794" s="135"/>
      <c r="AW1794" s="115"/>
    </row>
    <row r="1795" spans="34:49" ht="15" hidden="1" customHeight="1" x14ac:dyDescent="0.25">
      <c r="AH1795" s="28">
        <v>14</v>
      </c>
      <c r="AJ1795" s="101" t="str">
        <f t="shared" si="182"/>
        <v/>
      </c>
      <c r="AL1795" s="101" t="str">
        <f t="shared" si="179"/>
        <v/>
      </c>
      <c r="AM1795" s="28" t="str">
        <f>IF($AL1795="", "", IF(IFERROR(INDEX('Training &amp; Accreditation Items'!$F$11:$F$263, MATCH(IFERROR(INDEX($C$11:$C$263, MATCH($AH1795, $Z$11:$Z$263, 0)), ""), 'Training &amp; Accreditation Items'!$B$11:$B$263, 0)), "")="", "None", IFERROR(INDEX('Training &amp; Accreditation Items'!$F$11:$F$263, MATCH(IFERROR(INDEX($C$11:$C$263, MATCH($AH1795, $Z$11:$Z$263, 0)), ""), 'Training &amp; Accreditation Items'!$B$11:$B$263, 0)), "")))</f>
        <v/>
      </c>
      <c r="AO1795" s="28" t="str">
        <f t="shared" si="180"/>
        <v/>
      </c>
      <c r="AQ1795" s="106" t="str">
        <f t="shared" si="178"/>
        <v/>
      </c>
      <c r="AR1795" s="109" t="str">
        <f t="shared" si="181"/>
        <v/>
      </c>
      <c r="AT1795" s="134"/>
      <c r="AU1795" s="135"/>
      <c r="AV1795" s="135"/>
      <c r="AW1795" s="115"/>
    </row>
    <row r="1796" spans="34:49" ht="15" hidden="1" customHeight="1" x14ac:dyDescent="0.25">
      <c r="AH1796" s="28">
        <v>15</v>
      </c>
      <c r="AJ1796" s="101" t="str">
        <f t="shared" si="182"/>
        <v/>
      </c>
      <c r="AL1796" s="101" t="str">
        <f t="shared" si="179"/>
        <v/>
      </c>
      <c r="AM1796" s="28" t="str">
        <f>IF($AL1796="", "", IF(IFERROR(INDEX('Training &amp; Accreditation Items'!$F$11:$F$263, MATCH(IFERROR(INDEX($C$11:$C$263, MATCH($AH1796, $Z$11:$Z$263, 0)), ""), 'Training &amp; Accreditation Items'!$B$11:$B$263, 0)), "")="", "None", IFERROR(INDEX('Training &amp; Accreditation Items'!$F$11:$F$263, MATCH(IFERROR(INDEX($C$11:$C$263, MATCH($AH1796, $Z$11:$Z$263, 0)), ""), 'Training &amp; Accreditation Items'!$B$11:$B$263, 0)), "")))</f>
        <v/>
      </c>
      <c r="AO1796" s="28" t="str">
        <f t="shared" si="180"/>
        <v/>
      </c>
      <c r="AQ1796" s="106" t="str">
        <f t="shared" si="178"/>
        <v/>
      </c>
      <c r="AR1796" s="109" t="str">
        <f t="shared" si="181"/>
        <v/>
      </c>
      <c r="AT1796" s="134"/>
      <c r="AU1796" s="135"/>
      <c r="AV1796" s="135"/>
      <c r="AW1796" s="115"/>
    </row>
    <row r="1797" spans="34:49" ht="15" hidden="1" customHeight="1" x14ac:dyDescent="0.25">
      <c r="AH1797" s="28">
        <v>16</v>
      </c>
      <c r="AJ1797" s="101" t="str">
        <f t="shared" si="182"/>
        <v/>
      </c>
      <c r="AL1797" s="101" t="str">
        <f t="shared" si="179"/>
        <v/>
      </c>
      <c r="AM1797" s="28" t="str">
        <f>IF($AL1797="", "", IF(IFERROR(INDEX('Training &amp; Accreditation Items'!$F$11:$F$263, MATCH(IFERROR(INDEX($C$11:$C$263, MATCH($AH1797, $Z$11:$Z$263, 0)), ""), 'Training &amp; Accreditation Items'!$B$11:$B$263, 0)), "")="", "None", IFERROR(INDEX('Training &amp; Accreditation Items'!$F$11:$F$263, MATCH(IFERROR(INDEX($C$11:$C$263, MATCH($AH1797, $Z$11:$Z$263, 0)), ""), 'Training &amp; Accreditation Items'!$B$11:$B$263, 0)), "")))</f>
        <v/>
      </c>
      <c r="AO1797" s="28" t="str">
        <f t="shared" si="180"/>
        <v/>
      </c>
      <c r="AQ1797" s="106" t="str">
        <f t="shared" si="178"/>
        <v/>
      </c>
      <c r="AR1797" s="109" t="str">
        <f t="shared" si="181"/>
        <v/>
      </c>
      <c r="AT1797" s="134"/>
      <c r="AU1797" s="135"/>
      <c r="AV1797" s="135"/>
      <c r="AW1797" s="115"/>
    </row>
    <row r="1798" spans="34:49" ht="15" hidden="1" customHeight="1" x14ac:dyDescent="0.25">
      <c r="AH1798" s="28">
        <v>17</v>
      </c>
      <c r="AJ1798" s="101" t="str">
        <f t="shared" si="182"/>
        <v/>
      </c>
      <c r="AL1798" s="101" t="str">
        <f t="shared" si="179"/>
        <v/>
      </c>
      <c r="AM1798" s="28" t="str">
        <f>IF($AL1798="", "", IF(IFERROR(INDEX('Training &amp; Accreditation Items'!$F$11:$F$263, MATCH(IFERROR(INDEX($C$11:$C$263, MATCH($AH1798, $Z$11:$Z$263, 0)), ""), 'Training &amp; Accreditation Items'!$B$11:$B$263, 0)), "")="", "None", IFERROR(INDEX('Training &amp; Accreditation Items'!$F$11:$F$263, MATCH(IFERROR(INDEX($C$11:$C$263, MATCH($AH1798, $Z$11:$Z$263, 0)), ""), 'Training &amp; Accreditation Items'!$B$11:$B$263, 0)), "")))</f>
        <v/>
      </c>
      <c r="AO1798" s="28" t="str">
        <f t="shared" si="180"/>
        <v/>
      </c>
      <c r="AQ1798" s="106" t="str">
        <f t="shared" si="178"/>
        <v/>
      </c>
      <c r="AR1798" s="109" t="str">
        <f t="shared" si="181"/>
        <v/>
      </c>
      <c r="AT1798" s="134"/>
      <c r="AU1798" s="135"/>
      <c r="AV1798" s="135"/>
      <c r="AW1798" s="115"/>
    </row>
    <row r="1799" spans="34:49" ht="15" hidden="1" customHeight="1" x14ac:dyDescent="0.25">
      <c r="AH1799" s="28">
        <v>18</v>
      </c>
      <c r="AJ1799" s="101" t="str">
        <f t="shared" si="182"/>
        <v/>
      </c>
      <c r="AL1799" s="101" t="str">
        <f t="shared" si="179"/>
        <v/>
      </c>
      <c r="AM1799" s="28" t="str">
        <f>IF($AL1799="", "", IF(IFERROR(INDEX('Training &amp; Accreditation Items'!$F$11:$F$263, MATCH(IFERROR(INDEX($C$11:$C$263, MATCH($AH1799, $Z$11:$Z$263, 0)), ""), 'Training &amp; Accreditation Items'!$B$11:$B$263, 0)), "")="", "None", IFERROR(INDEX('Training &amp; Accreditation Items'!$F$11:$F$263, MATCH(IFERROR(INDEX($C$11:$C$263, MATCH($AH1799, $Z$11:$Z$263, 0)), ""), 'Training &amp; Accreditation Items'!$B$11:$B$263, 0)), "")))</f>
        <v/>
      </c>
      <c r="AO1799" s="28" t="str">
        <f t="shared" si="180"/>
        <v/>
      </c>
      <c r="AQ1799" s="106" t="str">
        <f t="shared" si="178"/>
        <v/>
      </c>
      <c r="AR1799" s="109" t="str">
        <f t="shared" si="181"/>
        <v/>
      </c>
      <c r="AT1799" s="134"/>
      <c r="AU1799" s="135"/>
      <c r="AV1799" s="135"/>
      <c r="AW1799" s="115"/>
    </row>
    <row r="1800" spans="34:49" ht="15" hidden="1" customHeight="1" x14ac:dyDescent="0.25">
      <c r="AH1800" s="28">
        <v>19</v>
      </c>
      <c r="AJ1800" s="101" t="str">
        <f t="shared" si="182"/>
        <v/>
      </c>
      <c r="AL1800" s="101" t="str">
        <f t="shared" si="179"/>
        <v/>
      </c>
      <c r="AM1800" s="28" t="str">
        <f>IF($AL1800="", "", IF(IFERROR(INDEX('Training &amp; Accreditation Items'!$F$11:$F$263, MATCH(IFERROR(INDEX($C$11:$C$263, MATCH($AH1800, $Z$11:$Z$263, 0)), ""), 'Training &amp; Accreditation Items'!$B$11:$B$263, 0)), "")="", "None", IFERROR(INDEX('Training &amp; Accreditation Items'!$F$11:$F$263, MATCH(IFERROR(INDEX($C$11:$C$263, MATCH($AH1800, $Z$11:$Z$263, 0)), ""), 'Training &amp; Accreditation Items'!$B$11:$B$263, 0)), "")))</f>
        <v/>
      </c>
      <c r="AO1800" s="28" t="str">
        <f t="shared" si="180"/>
        <v/>
      </c>
      <c r="AQ1800" s="106" t="str">
        <f t="shared" si="178"/>
        <v/>
      </c>
      <c r="AR1800" s="109" t="str">
        <f t="shared" si="181"/>
        <v/>
      </c>
      <c r="AT1800" s="134"/>
      <c r="AU1800" s="135"/>
      <c r="AV1800" s="135"/>
      <c r="AW1800" s="115"/>
    </row>
    <row r="1801" spans="34:49" ht="15" hidden="1" customHeight="1" x14ac:dyDescent="0.25">
      <c r="AH1801" s="28">
        <v>20</v>
      </c>
      <c r="AJ1801" s="101" t="str">
        <f t="shared" si="182"/>
        <v/>
      </c>
      <c r="AL1801" s="101" t="str">
        <f t="shared" si="179"/>
        <v/>
      </c>
      <c r="AM1801" s="28" t="str">
        <f>IF($AL1801="", "", IF(IFERROR(INDEX('Training &amp; Accreditation Items'!$F$11:$F$263, MATCH(IFERROR(INDEX($C$11:$C$263, MATCH($AH1801, $Z$11:$Z$263, 0)), ""), 'Training &amp; Accreditation Items'!$B$11:$B$263, 0)), "")="", "None", IFERROR(INDEX('Training &amp; Accreditation Items'!$F$11:$F$263, MATCH(IFERROR(INDEX($C$11:$C$263, MATCH($AH1801, $Z$11:$Z$263, 0)), ""), 'Training &amp; Accreditation Items'!$B$11:$B$263, 0)), "")))</f>
        <v/>
      </c>
      <c r="AO1801" s="28" t="str">
        <f t="shared" si="180"/>
        <v/>
      </c>
      <c r="AQ1801" s="106" t="str">
        <f t="shared" si="178"/>
        <v/>
      </c>
      <c r="AR1801" s="109" t="str">
        <f t="shared" si="181"/>
        <v/>
      </c>
      <c r="AT1801" s="134"/>
      <c r="AU1801" s="135"/>
      <c r="AV1801" s="135"/>
      <c r="AW1801" s="115"/>
    </row>
    <row r="1802" spans="34:49" ht="15" hidden="1" customHeight="1" x14ac:dyDescent="0.25">
      <c r="AH1802" s="28">
        <v>21</v>
      </c>
      <c r="AJ1802" s="101" t="str">
        <f t="shared" si="182"/>
        <v/>
      </c>
      <c r="AL1802" s="101" t="str">
        <f t="shared" si="179"/>
        <v/>
      </c>
      <c r="AM1802" s="28" t="str">
        <f>IF($AL1802="", "", IF(IFERROR(INDEX('Training &amp; Accreditation Items'!$F$11:$F$263, MATCH(IFERROR(INDEX($C$11:$C$263, MATCH($AH1802, $Z$11:$Z$263, 0)), ""), 'Training &amp; Accreditation Items'!$B$11:$B$263, 0)), "")="", "None", IFERROR(INDEX('Training &amp; Accreditation Items'!$F$11:$F$263, MATCH(IFERROR(INDEX($C$11:$C$263, MATCH($AH1802, $Z$11:$Z$263, 0)), ""), 'Training &amp; Accreditation Items'!$B$11:$B$263, 0)), "")))</f>
        <v/>
      </c>
      <c r="AO1802" s="28" t="str">
        <f t="shared" si="180"/>
        <v/>
      </c>
      <c r="AQ1802" s="106" t="str">
        <f t="shared" si="178"/>
        <v/>
      </c>
      <c r="AR1802" s="109" t="str">
        <f t="shared" si="181"/>
        <v/>
      </c>
      <c r="AT1802" s="134"/>
      <c r="AU1802" s="135"/>
      <c r="AV1802" s="135"/>
      <c r="AW1802" s="115"/>
    </row>
    <row r="1803" spans="34:49" ht="15" hidden="1" customHeight="1" x14ac:dyDescent="0.25">
      <c r="AH1803" s="28">
        <v>22</v>
      </c>
      <c r="AJ1803" s="101" t="str">
        <f t="shared" si="182"/>
        <v/>
      </c>
      <c r="AL1803" s="101" t="str">
        <f t="shared" si="179"/>
        <v/>
      </c>
      <c r="AM1803" s="28" t="str">
        <f>IF($AL1803="", "", IF(IFERROR(INDEX('Training &amp; Accreditation Items'!$F$11:$F$263, MATCH(IFERROR(INDEX($C$11:$C$263, MATCH($AH1803, $Z$11:$Z$263, 0)), ""), 'Training &amp; Accreditation Items'!$B$11:$B$263, 0)), "")="", "None", IFERROR(INDEX('Training &amp; Accreditation Items'!$F$11:$F$263, MATCH(IFERROR(INDEX($C$11:$C$263, MATCH($AH1803, $Z$11:$Z$263, 0)), ""), 'Training &amp; Accreditation Items'!$B$11:$B$263, 0)), "")))</f>
        <v/>
      </c>
      <c r="AO1803" s="28" t="str">
        <f t="shared" si="180"/>
        <v/>
      </c>
      <c r="AQ1803" s="106" t="str">
        <f t="shared" ref="AQ1803:AQ1866" si="183">IF($AL1803="", "", IFERROR(INDEX($I$11:$I$263, MATCH($AH1803, $Z$11:$Z$263, 0)), ""))</f>
        <v/>
      </c>
      <c r="AR1803" s="109" t="str">
        <f t="shared" si="181"/>
        <v/>
      </c>
      <c r="AT1803" s="134"/>
      <c r="AU1803" s="135"/>
      <c r="AV1803" s="135"/>
      <c r="AW1803" s="115"/>
    </row>
    <row r="1804" spans="34:49" ht="15" hidden="1" customHeight="1" x14ac:dyDescent="0.25">
      <c r="AH1804" s="28">
        <v>23</v>
      </c>
      <c r="AJ1804" s="101" t="str">
        <f t="shared" si="182"/>
        <v/>
      </c>
      <c r="AL1804" s="101" t="str">
        <f t="shared" ref="AL1804:AL1867" si="184">IF($AJ1804="", "", IF(OR($AJ1804&lt;$AJ$5, $AJ1804&gt;$AJ$6), "", $AJ1804))</f>
        <v/>
      </c>
      <c r="AM1804" s="28" t="str">
        <f>IF($AL1804="", "", IF(IFERROR(INDEX('Training &amp; Accreditation Items'!$F$11:$F$263, MATCH(IFERROR(INDEX($C$11:$C$263, MATCH($AH1804, $Z$11:$Z$263, 0)), ""), 'Training &amp; Accreditation Items'!$B$11:$B$263, 0)), "")="", "None", IFERROR(INDEX('Training &amp; Accreditation Items'!$F$11:$F$263, MATCH(IFERROR(INDEX($C$11:$C$263, MATCH($AH1804, $Z$11:$Z$263, 0)), ""), 'Training &amp; Accreditation Items'!$B$11:$B$263, 0)), "")))</f>
        <v/>
      </c>
      <c r="AO1804" s="28" t="str">
        <f t="shared" ref="AO1804:AO1867" si="185">IF($AL1804="", "", TEXT($AL1804, "mmm yyyy"))</f>
        <v/>
      </c>
      <c r="AQ1804" s="106" t="str">
        <f t="shared" si="183"/>
        <v/>
      </c>
      <c r="AR1804" s="109" t="str">
        <f t="shared" ref="AR1804:AR1867" si="186">IF($AO1804="", "", CONCATENATE($AO1804, " - ", $AM1804))</f>
        <v/>
      </c>
      <c r="AT1804" s="134"/>
      <c r="AU1804" s="135"/>
      <c r="AV1804" s="135"/>
      <c r="AW1804" s="115"/>
    </row>
    <row r="1805" spans="34:49" ht="15" hidden="1" customHeight="1" x14ac:dyDescent="0.25">
      <c r="AH1805" s="28">
        <v>24</v>
      </c>
      <c r="AJ1805" s="101" t="str">
        <f t="shared" si="182"/>
        <v/>
      </c>
      <c r="AL1805" s="101" t="str">
        <f t="shared" si="184"/>
        <v/>
      </c>
      <c r="AM1805" s="28" t="str">
        <f>IF($AL1805="", "", IF(IFERROR(INDEX('Training &amp; Accreditation Items'!$F$11:$F$263, MATCH(IFERROR(INDEX($C$11:$C$263, MATCH($AH1805, $Z$11:$Z$263, 0)), ""), 'Training &amp; Accreditation Items'!$B$11:$B$263, 0)), "")="", "None", IFERROR(INDEX('Training &amp; Accreditation Items'!$F$11:$F$263, MATCH(IFERROR(INDEX($C$11:$C$263, MATCH($AH1805, $Z$11:$Z$263, 0)), ""), 'Training &amp; Accreditation Items'!$B$11:$B$263, 0)), "")))</f>
        <v/>
      </c>
      <c r="AO1805" s="28" t="str">
        <f t="shared" si="185"/>
        <v/>
      </c>
      <c r="AQ1805" s="106" t="str">
        <f t="shared" si="183"/>
        <v/>
      </c>
      <c r="AR1805" s="109" t="str">
        <f t="shared" si="186"/>
        <v/>
      </c>
      <c r="AT1805" s="134"/>
      <c r="AU1805" s="135"/>
      <c r="AV1805" s="135"/>
      <c r="AW1805" s="115"/>
    </row>
    <row r="1806" spans="34:49" ht="15" hidden="1" customHeight="1" x14ac:dyDescent="0.25">
      <c r="AH1806" s="28">
        <v>25</v>
      </c>
      <c r="AJ1806" s="101" t="str">
        <f t="shared" si="182"/>
        <v/>
      </c>
      <c r="AL1806" s="101" t="str">
        <f t="shared" si="184"/>
        <v/>
      </c>
      <c r="AM1806" s="28" t="str">
        <f>IF($AL1806="", "", IF(IFERROR(INDEX('Training &amp; Accreditation Items'!$F$11:$F$263, MATCH(IFERROR(INDEX($C$11:$C$263, MATCH($AH1806, $Z$11:$Z$263, 0)), ""), 'Training &amp; Accreditation Items'!$B$11:$B$263, 0)), "")="", "None", IFERROR(INDEX('Training &amp; Accreditation Items'!$F$11:$F$263, MATCH(IFERROR(INDEX($C$11:$C$263, MATCH($AH1806, $Z$11:$Z$263, 0)), ""), 'Training &amp; Accreditation Items'!$B$11:$B$263, 0)), "")))</f>
        <v/>
      </c>
      <c r="AO1806" s="28" t="str">
        <f t="shared" si="185"/>
        <v/>
      </c>
      <c r="AQ1806" s="106" t="str">
        <f t="shared" si="183"/>
        <v/>
      </c>
      <c r="AR1806" s="109" t="str">
        <f t="shared" si="186"/>
        <v/>
      </c>
      <c r="AT1806" s="134"/>
      <c r="AU1806" s="135"/>
      <c r="AV1806" s="135"/>
      <c r="AW1806" s="115"/>
    </row>
    <row r="1807" spans="34:49" ht="15" hidden="1" customHeight="1" x14ac:dyDescent="0.25">
      <c r="AH1807" s="28">
        <v>26</v>
      </c>
      <c r="AJ1807" s="101" t="str">
        <f t="shared" si="182"/>
        <v/>
      </c>
      <c r="AL1807" s="101" t="str">
        <f t="shared" si="184"/>
        <v/>
      </c>
      <c r="AM1807" s="28" t="str">
        <f>IF($AL1807="", "", IF(IFERROR(INDEX('Training &amp; Accreditation Items'!$F$11:$F$263, MATCH(IFERROR(INDEX($C$11:$C$263, MATCH($AH1807, $Z$11:$Z$263, 0)), ""), 'Training &amp; Accreditation Items'!$B$11:$B$263, 0)), "")="", "None", IFERROR(INDEX('Training &amp; Accreditation Items'!$F$11:$F$263, MATCH(IFERROR(INDEX($C$11:$C$263, MATCH($AH1807, $Z$11:$Z$263, 0)), ""), 'Training &amp; Accreditation Items'!$B$11:$B$263, 0)), "")))</f>
        <v/>
      </c>
      <c r="AO1807" s="28" t="str">
        <f t="shared" si="185"/>
        <v/>
      </c>
      <c r="AQ1807" s="106" t="str">
        <f t="shared" si="183"/>
        <v/>
      </c>
      <c r="AR1807" s="109" t="str">
        <f t="shared" si="186"/>
        <v/>
      </c>
      <c r="AT1807" s="134"/>
      <c r="AU1807" s="135"/>
      <c r="AV1807" s="135"/>
      <c r="AW1807" s="115"/>
    </row>
    <row r="1808" spans="34:49" ht="15" hidden="1" customHeight="1" x14ac:dyDescent="0.25">
      <c r="AH1808" s="28">
        <v>27</v>
      </c>
      <c r="AJ1808" s="101" t="str">
        <f t="shared" si="182"/>
        <v/>
      </c>
      <c r="AL1808" s="101" t="str">
        <f t="shared" si="184"/>
        <v/>
      </c>
      <c r="AM1808" s="28" t="str">
        <f>IF($AL1808="", "", IF(IFERROR(INDEX('Training &amp; Accreditation Items'!$F$11:$F$263, MATCH(IFERROR(INDEX($C$11:$C$263, MATCH($AH1808, $Z$11:$Z$263, 0)), ""), 'Training &amp; Accreditation Items'!$B$11:$B$263, 0)), "")="", "None", IFERROR(INDEX('Training &amp; Accreditation Items'!$F$11:$F$263, MATCH(IFERROR(INDEX($C$11:$C$263, MATCH($AH1808, $Z$11:$Z$263, 0)), ""), 'Training &amp; Accreditation Items'!$B$11:$B$263, 0)), "")))</f>
        <v/>
      </c>
      <c r="AO1808" s="28" t="str">
        <f t="shared" si="185"/>
        <v/>
      </c>
      <c r="AQ1808" s="106" t="str">
        <f t="shared" si="183"/>
        <v/>
      </c>
      <c r="AR1808" s="109" t="str">
        <f t="shared" si="186"/>
        <v/>
      </c>
      <c r="AT1808" s="134"/>
      <c r="AU1808" s="135"/>
      <c r="AV1808" s="135"/>
      <c r="AW1808" s="115"/>
    </row>
    <row r="1809" spans="34:49" ht="15" hidden="1" customHeight="1" x14ac:dyDescent="0.25">
      <c r="AH1809" s="28">
        <v>28</v>
      </c>
      <c r="AJ1809" s="101" t="str">
        <f t="shared" si="182"/>
        <v/>
      </c>
      <c r="AL1809" s="101" t="str">
        <f t="shared" si="184"/>
        <v/>
      </c>
      <c r="AM1809" s="28" t="str">
        <f>IF($AL1809="", "", IF(IFERROR(INDEX('Training &amp; Accreditation Items'!$F$11:$F$263, MATCH(IFERROR(INDEX($C$11:$C$263, MATCH($AH1809, $Z$11:$Z$263, 0)), ""), 'Training &amp; Accreditation Items'!$B$11:$B$263, 0)), "")="", "None", IFERROR(INDEX('Training &amp; Accreditation Items'!$F$11:$F$263, MATCH(IFERROR(INDEX($C$11:$C$263, MATCH($AH1809, $Z$11:$Z$263, 0)), ""), 'Training &amp; Accreditation Items'!$B$11:$B$263, 0)), "")))</f>
        <v/>
      </c>
      <c r="AO1809" s="28" t="str">
        <f t="shared" si="185"/>
        <v/>
      </c>
      <c r="AQ1809" s="106" t="str">
        <f t="shared" si="183"/>
        <v/>
      </c>
      <c r="AR1809" s="109" t="str">
        <f t="shared" si="186"/>
        <v/>
      </c>
      <c r="AT1809" s="134"/>
      <c r="AU1809" s="135"/>
      <c r="AV1809" s="135"/>
      <c r="AW1809" s="115"/>
    </row>
    <row r="1810" spans="34:49" ht="15" hidden="1" customHeight="1" x14ac:dyDescent="0.25">
      <c r="AH1810" s="28">
        <v>29</v>
      </c>
      <c r="AJ1810" s="101" t="str">
        <f t="shared" si="182"/>
        <v/>
      </c>
      <c r="AL1810" s="101" t="str">
        <f t="shared" si="184"/>
        <v/>
      </c>
      <c r="AM1810" s="28" t="str">
        <f>IF($AL1810="", "", IF(IFERROR(INDEX('Training &amp; Accreditation Items'!$F$11:$F$263, MATCH(IFERROR(INDEX($C$11:$C$263, MATCH($AH1810, $Z$11:$Z$263, 0)), ""), 'Training &amp; Accreditation Items'!$B$11:$B$263, 0)), "")="", "None", IFERROR(INDEX('Training &amp; Accreditation Items'!$F$11:$F$263, MATCH(IFERROR(INDEX($C$11:$C$263, MATCH($AH1810, $Z$11:$Z$263, 0)), ""), 'Training &amp; Accreditation Items'!$B$11:$B$263, 0)), "")))</f>
        <v/>
      </c>
      <c r="AO1810" s="28" t="str">
        <f t="shared" si="185"/>
        <v/>
      </c>
      <c r="AQ1810" s="106" t="str">
        <f t="shared" si="183"/>
        <v/>
      </c>
      <c r="AR1810" s="109" t="str">
        <f t="shared" si="186"/>
        <v/>
      </c>
      <c r="AT1810" s="134"/>
      <c r="AU1810" s="135"/>
      <c r="AV1810" s="135"/>
      <c r="AW1810" s="115"/>
    </row>
    <row r="1811" spans="34:49" ht="15" hidden="1" customHeight="1" x14ac:dyDescent="0.25">
      <c r="AH1811" s="28">
        <v>30</v>
      </c>
      <c r="AJ1811" s="101" t="str">
        <f t="shared" si="182"/>
        <v/>
      </c>
      <c r="AL1811" s="101" t="str">
        <f t="shared" si="184"/>
        <v/>
      </c>
      <c r="AM1811" s="28" t="str">
        <f>IF($AL1811="", "", IF(IFERROR(INDEX('Training &amp; Accreditation Items'!$F$11:$F$263, MATCH(IFERROR(INDEX($C$11:$C$263, MATCH($AH1811, $Z$11:$Z$263, 0)), ""), 'Training &amp; Accreditation Items'!$B$11:$B$263, 0)), "")="", "None", IFERROR(INDEX('Training &amp; Accreditation Items'!$F$11:$F$263, MATCH(IFERROR(INDEX($C$11:$C$263, MATCH($AH1811, $Z$11:$Z$263, 0)), ""), 'Training &amp; Accreditation Items'!$B$11:$B$263, 0)), "")))</f>
        <v/>
      </c>
      <c r="AO1811" s="28" t="str">
        <f t="shared" si="185"/>
        <v/>
      </c>
      <c r="AQ1811" s="106" t="str">
        <f t="shared" si="183"/>
        <v/>
      </c>
      <c r="AR1811" s="109" t="str">
        <f t="shared" si="186"/>
        <v/>
      </c>
      <c r="AT1811" s="134"/>
      <c r="AU1811" s="135"/>
      <c r="AV1811" s="135"/>
      <c r="AW1811" s="115"/>
    </row>
    <row r="1812" spans="34:49" ht="15" hidden="1" customHeight="1" x14ac:dyDescent="0.25">
      <c r="AH1812" s="28">
        <v>31</v>
      </c>
      <c r="AJ1812" s="101" t="str">
        <f t="shared" si="182"/>
        <v/>
      </c>
      <c r="AL1812" s="101" t="str">
        <f t="shared" si="184"/>
        <v/>
      </c>
      <c r="AM1812" s="28" t="str">
        <f>IF($AL1812="", "", IF(IFERROR(INDEX('Training &amp; Accreditation Items'!$F$11:$F$263, MATCH(IFERROR(INDEX($C$11:$C$263, MATCH($AH1812, $Z$11:$Z$263, 0)), ""), 'Training &amp; Accreditation Items'!$B$11:$B$263, 0)), "")="", "None", IFERROR(INDEX('Training &amp; Accreditation Items'!$F$11:$F$263, MATCH(IFERROR(INDEX($C$11:$C$263, MATCH($AH1812, $Z$11:$Z$263, 0)), ""), 'Training &amp; Accreditation Items'!$B$11:$B$263, 0)), "")))</f>
        <v/>
      </c>
      <c r="AO1812" s="28" t="str">
        <f t="shared" si="185"/>
        <v/>
      </c>
      <c r="AQ1812" s="106" t="str">
        <f t="shared" si="183"/>
        <v/>
      </c>
      <c r="AR1812" s="109" t="str">
        <f t="shared" si="186"/>
        <v/>
      </c>
      <c r="AT1812" s="134"/>
      <c r="AU1812" s="135"/>
      <c r="AV1812" s="135"/>
      <c r="AW1812" s="115"/>
    </row>
    <row r="1813" spans="34:49" ht="15" hidden="1" customHeight="1" x14ac:dyDescent="0.25">
      <c r="AH1813" s="28">
        <v>32</v>
      </c>
      <c r="AJ1813" s="101" t="str">
        <f t="shared" si="182"/>
        <v/>
      </c>
      <c r="AL1813" s="101" t="str">
        <f t="shared" si="184"/>
        <v/>
      </c>
      <c r="AM1813" s="28" t="str">
        <f>IF($AL1813="", "", IF(IFERROR(INDEX('Training &amp; Accreditation Items'!$F$11:$F$263, MATCH(IFERROR(INDEX($C$11:$C$263, MATCH($AH1813, $Z$11:$Z$263, 0)), ""), 'Training &amp; Accreditation Items'!$B$11:$B$263, 0)), "")="", "None", IFERROR(INDEX('Training &amp; Accreditation Items'!$F$11:$F$263, MATCH(IFERROR(INDEX($C$11:$C$263, MATCH($AH1813, $Z$11:$Z$263, 0)), ""), 'Training &amp; Accreditation Items'!$B$11:$B$263, 0)), "")))</f>
        <v/>
      </c>
      <c r="AO1813" s="28" t="str">
        <f t="shared" si="185"/>
        <v/>
      </c>
      <c r="AQ1813" s="106" t="str">
        <f t="shared" si="183"/>
        <v/>
      </c>
      <c r="AR1813" s="109" t="str">
        <f t="shared" si="186"/>
        <v/>
      </c>
      <c r="AT1813" s="134"/>
      <c r="AU1813" s="135"/>
      <c r="AV1813" s="135"/>
      <c r="AW1813" s="115"/>
    </row>
    <row r="1814" spans="34:49" ht="15" hidden="1" customHeight="1" x14ac:dyDescent="0.25">
      <c r="AH1814" s="28">
        <v>33</v>
      </c>
      <c r="AJ1814" s="101" t="str">
        <f t="shared" si="182"/>
        <v/>
      </c>
      <c r="AL1814" s="101" t="str">
        <f t="shared" si="184"/>
        <v/>
      </c>
      <c r="AM1814" s="28" t="str">
        <f>IF($AL1814="", "", IF(IFERROR(INDEX('Training &amp; Accreditation Items'!$F$11:$F$263, MATCH(IFERROR(INDEX($C$11:$C$263, MATCH($AH1814, $Z$11:$Z$263, 0)), ""), 'Training &amp; Accreditation Items'!$B$11:$B$263, 0)), "")="", "None", IFERROR(INDEX('Training &amp; Accreditation Items'!$F$11:$F$263, MATCH(IFERROR(INDEX($C$11:$C$263, MATCH($AH1814, $Z$11:$Z$263, 0)), ""), 'Training &amp; Accreditation Items'!$B$11:$B$263, 0)), "")))</f>
        <v/>
      </c>
      <c r="AO1814" s="28" t="str">
        <f t="shared" si="185"/>
        <v/>
      </c>
      <c r="AQ1814" s="106" t="str">
        <f t="shared" si="183"/>
        <v/>
      </c>
      <c r="AR1814" s="109" t="str">
        <f t="shared" si="186"/>
        <v/>
      </c>
      <c r="AT1814" s="134"/>
      <c r="AU1814" s="135"/>
      <c r="AV1814" s="135"/>
      <c r="AW1814" s="115"/>
    </row>
    <row r="1815" spans="34:49" ht="15" hidden="1" customHeight="1" x14ac:dyDescent="0.25">
      <c r="AH1815" s="28">
        <v>34</v>
      </c>
      <c r="AJ1815" s="101" t="str">
        <f t="shared" si="182"/>
        <v/>
      </c>
      <c r="AL1815" s="101" t="str">
        <f t="shared" si="184"/>
        <v/>
      </c>
      <c r="AM1815" s="28" t="str">
        <f>IF($AL1815="", "", IF(IFERROR(INDEX('Training &amp; Accreditation Items'!$F$11:$F$263, MATCH(IFERROR(INDEX($C$11:$C$263, MATCH($AH1815, $Z$11:$Z$263, 0)), ""), 'Training &amp; Accreditation Items'!$B$11:$B$263, 0)), "")="", "None", IFERROR(INDEX('Training &amp; Accreditation Items'!$F$11:$F$263, MATCH(IFERROR(INDEX($C$11:$C$263, MATCH($AH1815, $Z$11:$Z$263, 0)), ""), 'Training &amp; Accreditation Items'!$B$11:$B$263, 0)), "")))</f>
        <v/>
      </c>
      <c r="AO1815" s="28" t="str">
        <f t="shared" si="185"/>
        <v/>
      </c>
      <c r="AQ1815" s="106" t="str">
        <f t="shared" si="183"/>
        <v/>
      </c>
      <c r="AR1815" s="109" t="str">
        <f t="shared" si="186"/>
        <v/>
      </c>
      <c r="AT1815" s="134"/>
      <c r="AU1815" s="135"/>
      <c r="AV1815" s="135"/>
      <c r="AW1815" s="115"/>
    </row>
    <row r="1816" spans="34:49" ht="15" hidden="1" customHeight="1" x14ac:dyDescent="0.25">
      <c r="AH1816" s="28">
        <v>35</v>
      </c>
      <c r="AJ1816" s="101" t="str">
        <f t="shared" si="182"/>
        <v/>
      </c>
      <c r="AL1816" s="101" t="str">
        <f t="shared" si="184"/>
        <v/>
      </c>
      <c r="AM1816" s="28" t="str">
        <f>IF($AL1816="", "", IF(IFERROR(INDEX('Training &amp; Accreditation Items'!$F$11:$F$263, MATCH(IFERROR(INDEX($C$11:$C$263, MATCH($AH1816, $Z$11:$Z$263, 0)), ""), 'Training &amp; Accreditation Items'!$B$11:$B$263, 0)), "")="", "None", IFERROR(INDEX('Training &amp; Accreditation Items'!$F$11:$F$263, MATCH(IFERROR(INDEX($C$11:$C$263, MATCH($AH1816, $Z$11:$Z$263, 0)), ""), 'Training &amp; Accreditation Items'!$B$11:$B$263, 0)), "")))</f>
        <v/>
      </c>
      <c r="AO1816" s="28" t="str">
        <f t="shared" si="185"/>
        <v/>
      </c>
      <c r="AQ1816" s="106" t="str">
        <f t="shared" si="183"/>
        <v/>
      </c>
      <c r="AR1816" s="109" t="str">
        <f t="shared" si="186"/>
        <v/>
      </c>
      <c r="AT1816" s="134"/>
      <c r="AU1816" s="135"/>
      <c r="AV1816" s="135"/>
      <c r="AW1816" s="115"/>
    </row>
    <row r="1817" spans="34:49" ht="15" hidden="1" customHeight="1" x14ac:dyDescent="0.25">
      <c r="AH1817" s="28">
        <v>36</v>
      </c>
      <c r="AJ1817" s="101" t="str">
        <f t="shared" si="182"/>
        <v/>
      </c>
      <c r="AL1817" s="101" t="str">
        <f t="shared" si="184"/>
        <v/>
      </c>
      <c r="AM1817" s="28" t="str">
        <f>IF($AL1817="", "", IF(IFERROR(INDEX('Training &amp; Accreditation Items'!$F$11:$F$263, MATCH(IFERROR(INDEX($C$11:$C$263, MATCH($AH1817, $Z$11:$Z$263, 0)), ""), 'Training &amp; Accreditation Items'!$B$11:$B$263, 0)), "")="", "None", IFERROR(INDEX('Training &amp; Accreditation Items'!$F$11:$F$263, MATCH(IFERROR(INDEX($C$11:$C$263, MATCH($AH1817, $Z$11:$Z$263, 0)), ""), 'Training &amp; Accreditation Items'!$B$11:$B$263, 0)), "")))</f>
        <v/>
      </c>
      <c r="AO1817" s="28" t="str">
        <f t="shared" si="185"/>
        <v/>
      </c>
      <c r="AQ1817" s="106" t="str">
        <f t="shared" si="183"/>
        <v/>
      </c>
      <c r="AR1817" s="109" t="str">
        <f t="shared" si="186"/>
        <v/>
      </c>
      <c r="AT1817" s="134"/>
      <c r="AU1817" s="135"/>
      <c r="AV1817" s="135"/>
      <c r="AW1817" s="115"/>
    </row>
    <row r="1818" spans="34:49" ht="15" hidden="1" customHeight="1" x14ac:dyDescent="0.25">
      <c r="AH1818" s="28">
        <v>37</v>
      </c>
      <c r="AJ1818" s="101" t="str">
        <f t="shared" si="182"/>
        <v/>
      </c>
      <c r="AL1818" s="101" t="str">
        <f t="shared" si="184"/>
        <v/>
      </c>
      <c r="AM1818" s="28" t="str">
        <f>IF($AL1818="", "", IF(IFERROR(INDEX('Training &amp; Accreditation Items'!$F$11:$F$263, MATCH(IFERROR(INDEX($C$11:$C$263, MATCH($AH1818, $Z$11:$Z$263, 0)), ""), 'Training &amp; Accreditation Items'!$B$11:$B$263, 0)), "")="", "None", IFERROR(INDEX('Training &amp; Accreditation Items'!$F$11:$F$263, MATCH(IFERROR(INDEX($C$11:$C$263, MATCH($AH1818, $Z$11:$Z$263, 0)), ""), 'Training &amp; Accreditation Items'!$B$11:$B$263, 0)), "")))</f>
        <v/>
      </c>
      <c r="AO1818" s="28" t="str">
        <f t="shared" si="185"/>
        <v/>
      </c>
      <c r="AQ1818" s="106" t="str">
        <f t="shared" si="183"/>
        <v/>
      </c>
      <c r="AR1818" s="109" t="str">
        <f t="shared" si="186"/>
        <v/>
      </c>
      <c r="AT1818" s="134"/>
      <c r="AU1818" s="135"/>
      <c r="AV1818" s="135"/>
      <c r="AW1818" s="115"/>
    </row>
    <row r="1819" spans="34:49" ht="15" hidden="1" customHeight="1" x14ac:dyDescent="0.25">
      <c r="AH1819" s="28">
        <v>38</v>
      </c>
      <c r="AJ1819" s="101" t="str">
        <f t="shared" si="182"/>
        <v/>
      </c>
      <c r="AL1819" s="101" t="str">
        <f t="shared" si="184"/>
        <v/>
      </c>
      <c r="AM1819" s="28" t="str">
        <f>IF($AL1819="", "", IF(IFERROR(INDEX('Training &amp; Accreditation Items'!$F$11:$F$263, MATCH(IFERROR(INDEX($C$11:$C$263, MATCH($AH1819, $Z$11:$Z$263, 0)), ""), 'Training &amp; Accreditation Items'!$B$11:$B$263, 0)), "")="", "None", IFERROR(INDEX('Training &amp; Accreditation Items'!$F$11:$F$263, MATCH(IFERROR(INDEX($C$11:$C$263, MATCH($AH1819, $Z$11:$Z$263, 0)), ""), 'Training &amp; Accreditation Items'!$B$11:$B$263, 0)), "")))</f>
        <v/>
      </c>
      <c r="AO1819" s="28" t="str">
        <f t="shared" si="185"/>
        <v/>
      </c>
      <c r="AQ1819" s="106" t="str">
        <f t="shared" si="183"/>
        <v/>
      </c>
      <c r="AR1819" s="109" t="str">
        <f t="shared" si="186"/>
        <v/>
      </c>
      <c r="AT1819" s="134"/>
      <c r="AU1819" s="135"/>
      <c r="AV1819" s="135"/>
      <c r="AW1819" s="115"/>
    </row>
    <row r="1820" spans="34:49" ht="15" hidden="1" customHeight="1" x14ac:dyDescent="0.25">
      <c r="AH1820" s="28">
        <v>39</v>
      </c>
      <c r="AJ1820" s="101" t="str">
        <f t="shared" si="182"/>
        <v/>
      </c>
      <c r="AL1820" s="101" t="str">
        <f t="shared" si="184"/>
        <v/>
      </c>
      <c r="AM1820" s="28" t="str">
        <f>IF($AL1820="", "", IF(IFERROR(INDEX('Training &amp; Accreditation Items'!$F$11:$F$263, MATCH(IFERROR(INDEX($C$11:$C$263, MATCH($AH1820, $Z$11:$Z$263, 0)), ""), 'Training &amp; Accreditation Items'!$B$11:$B$263, 0)), "")="", "None", IFERROR(INDEX('Training &amp; Accreditation Items'!$F$11:$F$263, MATCH(IFERROR(INDEX($C$11:$C$263, MATCH($AH1820, $Z$11:$Z$263, 0)), ""), 'Training &amp; Accreditation Items'!$B$11:$B$263, 0)), "")))</f>
        <v/>
      </c>
      <c r="AO1820" s="28" t="str">
        <f t="shared" si="185"/>
        <v/>
      </c>
      <c r="AQ1820" s="106" t="str">
        <f t="shared" si="183"/>
        <v/>
      </c>
      <c r="AR1820" s="109" t="str">
        <f t="shared" si="186"/>
        <v/>
      </c>
      <c r="AT1820" s="134"/>
      <c r="AU1820" s="135"/>
      <c r="AV1820" s="135"/>
      <c r="AW1820" s="115"/>
    </row>
    <row r="1821" spans="34:49" ht="15" hidden="1" customHeight="1" x14ac:dyDescent="0.25">
      <c r="AH1821" s="28">
        <v>40</v>
      </c>
      <c r="AJ1821" s="101" t="str">
        <f t="shared" si="182"/>
        <v/>
      </c>
      <c r="AL1821" s="101" t="str">
        <f t="shared" si="184"/>
        <v/>
      </c>
      <c r="AM1821" s="28" t="str">
        <f>IF($AL1821="", "", IF(IFERROR(INDEX('Training &amp; Accreditation Items'!$F$11:$F$263, MATCH(IFERROR(INDEX($C$11:$C$263, MATCH($AH1821, $Z$11:$Z$263, 0)), ""), 'Training &amp; Accreditation Items'!$B$11:$B$263, 0)), "")="", "None", IFERROR(INDEX('Training &amp; Accreditation Items'!$F$11:$F$263, MATCH(IFERROR(INDEX($C$11:$C$263, MATCH($AH1821, $Z$11:$Z$263, 0)), ""), 'Training &amp; Accreditation Items'!$B$11:$B$263, 0)), "")))</f>
        <v/>
      </c>
      <c r="AO1821" s="28" t="str">
        <f t="shared" si="185"/>
        <v/>
      </c>
      <c r="AQ1821" s="106" t="str">
        <f t="shared" si="183"/>
        <v/>
      </c>
      <c r="AR1821" s="109" t="str">
        <f t="shared" si="186"/>
        <v/>
      </c>
      <c r="AT1821" s="134"/>
      <c r="AU1821" s="135"/>
      <c r="AV1821" s="135"/>
      <c r="AW1821" s="115"/>
    </row>
    <row r="1822" spans="34:49" ht="15" hidden="1" customHeight="1" x14ac:dyDescent="0.25">
      <c r="AH1822" s="28">
        <v>41</v>
      </c>
      <c r="AJ1822" s="101" t="str">
        <f t="shared" si="182"/>
        <v/>
      </c>
      <c r="AL1822" s="101" t="str">
        <f t="shared" si="184"/>
        <v/>
      </c>
      <c r="AM1822" s="28" t="str">
        <f>IF($AL1822="", "", IF(IFERROR(INDEX('Training &amp; Accreditation Items'!$F$11:$F$263, MATCH(IFERROR(INDEX($C$11:$C$263, MATCH($AH1822, $Z$11:$Z$263, 0)), ""), 'Training &amp; Accreditation Items'!$B$11:$B$263, 0)), "")="", "None", IFERROR(INDEX('Training &amp; Accreditation Items'!$F$11:$F$263, MATCH(IFERROR(INDEX($C$11:$C$263, MATCH($AH1822, $Z$11:$Z$263, 0)), ""), 'Training &amp; Accreditation Items'!$B$11:$B$263, 0)), "")))</f>
        <v/>
      </c>
      <c r="AO1822" s="28" t="str">
        <f t="shared" si="185"/>
        <v/>
      </c>
      <c r="AQ1822" s="106" t="str">
        <f t="shared" si="183"/>
        <v/>
      </c>
      <c r="AR1822" s="109" t="str">
        <f t="shared" si="186"/>
        <v/>
      </c>
      <c r="AT1822" s="134"/>
      <c r="AU1822" s="135"/>
      <c r="AV1822" s="135"/>
      <c r="AW1822" s="115"/>
    </row>
    <row r="1823" spans="34:49" ht="15" hidden="1" customHeight="1" x14ac:dyDescent="0.25">
      <c r="AH1823" s="28">
        <v>42</v>
      </c>
      <c r="AJ1823" s="101" t="str">
        <f t="shared" si="182"/>
        <v/>
      </c>
      <c r="AL1823" s="101" t="str">
        <f t="shared" si="184"/>
        <v/>
      </c>
      <c r="AM1823" s="28" t="str">
        <f>IF($AL1823="", "", IF(IFERROR(INDEX('Training &amp; Accreditation Items'!$F$11:$F$263, MATCH(IFERROR(INDEX($C$11:$C$263, MATCH($AH1823, $Z$11:$Z$263, 0)), ""), 'Training &amp; Accreditation Items'!$B$11:$B$263, 0)), "")="", "None", IFERROR(INDEX('Training &amp; Accreditation Items'!$F$11:$F$263, MATCH(IFERROR(INDEX($C$11:$C$263, MATCH($AH1823, $Z$11:$Z$263, 0)), ""), 'Training &amp; Accreditation Items'!$B$11:$B$263, 0)), "")))</f>
        <v/>
      </c>
      <c r="AO1823" s="28" t="str">
        <f t="shared" si="185"/>
        <v/>
      </c>
      <c r="AQ1823" s="106" t="str">
        <f t="shared" si="183"/>
        <v/>
      </c>
      <c r="AR1823" s="109" t="str">
        <f t="shared" si="186"/>
        <v/>
      </c>
      <c r="AT1823" s="134"/>
      <c r="AU1823" s="135"/>
      <c r="AV1823" s="135"/>
      <c r="AW1823" s="115"/>
    </row>
    <row r="1824" spans="34:49" ht="15" hidden="1" customHeight="1" x14ac:dyDescent="0.25">
      <c r="AH1824" s="28">
        <v>43</v>
      </c>
      <c r="AJ1824" s="101" t="str">
        <f t="shared" si="182"/>
        <v/>
      </c>
      <c r="AL1824" s="101" t="str">
        <f t="shared" si="184"/>
        <v/>
      </c>
      <c r="AM1824" s="28" t="str">
        <f>IF($AL1824="", "", IF(IFERROR(INDEX('Training &amp; Accreditation Items'!$F$11:$F$263, MATCH(IFERROR(INDEX($C$11:$C$263, MATCH($AH1824, $Z$11:$Z$263, 0)), ""), 'Training &amp; Accreditation Items'!$B$11:$B$263, 0)), "")="", "None", IFERROR(INDEX('Training &amp; Accreditation Items'!$F$11:$F$263, MATCH(IFERROR(INDEX($C$11:$C$263, MATCH($AH1824, $Z$11:$Z$263, 0)), ""), 'Training &amp; Accreditation Items'!$B$11:$B$263, 0)), "")))</f>
        <v/>
      </c>
      <c r="AO1824" s="28" t="str">
        <f t="shared" si="185"/>
        <v/>
      </c>
      <c r="AQ1824" s="106" t="str">
        <f t="shared" si="183"/>
        <v/>
      </c>
      <c r="AR1824" s="109" t="str">
        <f t="shared" si="186"/>
        <v/>
      </c>
      <c r="AT1824" s="134"/>
      <c r="AU1824" s="135"/>
      <c r="AV1824" s="135"/>
      <c r="AW1824" s="115"/>
    </row>
    <row r="1825" spans="34:49" ht="15" hidden="1" customHeight="1" x14ac:dyDescent="0.25">
      <c r="AH1825" s="28">
        <v>44</v>
      </c>
      <c r="AJ1825" s="101" t="str">
        <f t="shared" si="182"/>
        <v/>
      </c>
      <c r="AL1825" s="101" t="str">
        <f t="shared" si="184"/>
        <v/>
      </c>
      <c r="AM1825" s="28" t="str">
        <f>IF($AL1825="", "", IF(IFERROR(INDEX('Training &amp; Accreditation Items'!$F$11:$F$263, MATCH(IFERROR(INDEX($C$11:$C$263, MATCH($AH1825, $Z$11:$Z$263, 0)), ""), 'Training &amp; Accreditation Items'!$B$11:$B$263, 0)), "")="", "None", IFERROR(INDEX('Training &amp; Accreditation Items'!$F$11:$F$263, MATCH(IFERROR(INDEX($C$11:$C$263, MATCH($AH1825, $Z$11:$Z$263, 0)), ""), 'Training &amp; Accreditation Items'!$B$11:$B$263, 0)), "")))</f>
        <v/>
      </c>
      <c r="AO1825" s="28" t="str">
        <f t="shared" si="185"/>
        <v/>
      </c>
      <c r="AQ1825" s="106" t="str">
        <f t="shared" si="183"/>
        <v/>
      </c>
      <c r="AR1825" s="109" t="str">
        <f t="shared" si="186"/>
        <v/>
      </c>
      <c r="AT1825" s="134"/>
      <c r="AU1825" s="135"/>
      <c r="AV1825" s="135"/>
      <c r="AW1825" s="115"/>
    </row>
    <row r="1826" spans="34:49" ht="15" hidden="1" customHeight="1" x14ac:dyDescent="0.25">
      <c r="AH1826" s="28">
        <v>45</v>
      </c>
      <c r="AJ1826" s="101" t="str">
        <f t="shared" si="182"/>
        <v/>
      </c>
      <c r="AL1826" s="101" t="str">
        <f t="shared" si="184"/>
        <v/>
      </c>
      <c r="AM1826" s="28" t="str">
        <f>IF($AL1826="", "", IF(IFERROR(INDEX('Training &amp; Accreditation Items'!$F$11:$F$263, MATCH(IFERROR(INDEX($C$11:$C$263, MATCH($AH1826, $Z$11:$Z$263, 0)), ""), 'Training &amp; Accreditation Items'!$B$11:$B$263, 0)), "")="", "None", IFERROR(INDEX('Training &amp; Accreditation Items'!$F$11:$F$263, MATCH(IFERROR(INDEX($C$11:$C$263, MATCH($AH1826, $Z$11:$Z$263, 0)), ""), 'Training &amp; Accreditation Items'!$B$11:$B$263, 0)), "")))</f>
        <v/>
      </c>
      <c r="AO1826" s="28" t="str">
        <f t="shared" si="185"/>
        <v/>
      </c>
      <c r="AQ1826" s="106" t="str">
        <f t="shared" si="183"/>
        <v/>
      </c>
      <c r="AR1826" s="109" t="str">
        <f t="shared" si="186"/>
        <v/>
      </c>
      <c r="AT1826" s="134"/>
      <c r="AU1826" s="135"/>
      <c r="AV1826" s="135"/>
      <c r="AW1826" s="115"/>
    </row>
    <row r="1827" spans="34:49" ht="15" hidden="1" customHeight="1" x14ac:dyDescent="0.25">
      <c r="AH1827" s="28">
        <v>46</v>
      </c>
      <c r="AJ1827" s="101" t="str">
        <f t="shared" si="182"/>
        <v/>
      </c>
      <c r="AL1827" s="101" t="str">
        <f t="shared" si="184"/>
        <v/>
      </c>
      <c r="AM1827" s="28" t="str">
        <f>IF($AL1827="", "", IF(IFERROR(INDEX('Training &amp; Accreditation Items'!$F$11:$F$263, MATCH(IFERROR(INDEX($C$11:$C$263, MATCH($AH1827, $Z$11:$Z$263, 0)), ""), 'Training &amp; Accreditation Items'!$B$11:$B$263, 0)), "")="", "None", IFERROR(INDEX('Training &amp; Accreditation Items'!$F$11:$F$263, MATCH(IFERROR(INDEX($C$11:$C$263, MATCH($AH1827, $Z$11:$Z$263, 0)), ""), 'Training &amp; Accreditation Items'!$B$11:$B$263, 0)), "")))</f>
        <v/>
      </c>
      <c r="AO1827" s="28" t="str">
        <f t="shared" si="185"/>
        <v/>
      </c>
      <c r="AQ1827" s="106" t="str">
        <f t="shared" si="183"/>
        <v/>
      </c>
      <c r="AR1827" s="109" t="str">
        <f t="shared" si="186"/>
        <v/>
      </c>
      <c r="AT1827" s="134"/>
      <c r="AU1827" s="135"/>
      <c r="AV1827" s="135"/>
      <c r="AW1827" s="115"/>
    </row>
    <row r="1828" spans="34:49" ht="15" hidden="1" customHeight="1" x14ac:dyDescent="0.25">
      <c r="AH1828" s="28">
        <v>47</v>
      </c>
      <c r="AJ1828" s="101" t="str">
        <f t="shared" si="182"/>
        <v/>
      </c>
      <c r="AL1828" s="101" t="str">
        <f t="shared" si="184"/>
        <v/>
      </c>
      <c r="AM1828" s="28" t="str">
        <f>IF($AL1828="", "", IF(IFERROR(INDEX('Training &amp; Accreditation Items'!$F$11:$F$263, MATCH(IFERROR(INDEX($C$11:$C$263, MATCH($AH1828, $Z$11:$Z$263, 0)), ""), 'Training &amp; Accreditation Items'!$B$11:$B$263, 0)), "")="", "None", IFERROR(INDEX('Training &amp; Accreditation Items'!$F$11:$F$263, MATCH(IFERROR(INDEX($C$11:$C$263, MATCH($AH1828, $Z$11:$Z$263, 0)), ""), 'Training &amp; Accreditation Items'!$B$11:$B$263, 0)), "")))</f>
        <v/>
      </c>
      <c r="AO1828" s="28" t="str">
        <f t="shared" si="185"/>
        <v/>
      </c>
      <c r="AQ1828" s="106" t="str">
        <f t="shared" si="183"/>
        <v/>
      </c>
      <c r="AR1828" s="109" t="str">
        <f t="shared" si="186"/>
        <v/>
      </c>
      <c r="AT1828" s="134"/>
      <c r="AU1828" s="135"/>
      <c r="AV1828" s="135"/>
      <c r="AW1828" s="115"/>
    </row>
    <row r="1829" spans="34:49" ht="15" hidden="1" customHeight="1" x14ac:dyDescent="0.25">
      <c r="AH1829" s="28">
        <v>48</v>
      </c>
      <c r="AJ1829" s="101" t="str">
        <f t="shared" si="182"/>
        <v/>
      </c>
      <c r="AL1829" s="101" t="str">
        <f t="shared" si="184"/>
        <v/>
      </c>
      <c r="AM1829" s="28" t="str">
        <f>IF($AL1829="", "", IF(IFERROR(INDEX('Training &amp; Accreditation Items'!$F$11:$F$263, MATCH(IFERROR(INDEX($C$11:$C$263, MATCH($AH1829, $Z$11:$Z$263, 0)), ""), 'Training &amp; Accreditation Items'!$B$11:$B$263, 0)), "")="", "None", IFERROR(INDEX('Training &amp; Accreditation Items'!$F$11:$F$263, MATCH(IFERROR(INDEX($C$11:$C$263, MATCH($AH1829, $Z$11:$Z$263, 0)), ""), 'Training &amp; Accreditation Items'!$B$11:$B$263, 0)), "")))</f>
        <v/>
      </c>
      <c r="AO1829" s="28" t="str">
        <f t="shared" si="185"/>
        <v/>
      </c>
      <c r="AQ1829" s="106" t="str">
        <f t="shared" si="183"/>
        <v/>
      </c>
      <c r="AR1829" s="109" t="str">
        <f t="shared" si="186"/>
        <v/>
      </c>
      <c r="AT1829" s="134"/>
      <c r="AU1829" s="135"/>
      <c r="AV1829" s="135"/>
      <c r="AW1829" s="115"/>
    </row>
    <row r="1830" spans="34:49" ht="15" hidden="1" customHeight="1" x14ac:dyDescent="0.25">
      <c r="AH1830" s="28">
        <v>49</v>
      </c>
      <c r="AJ1830" s="101" t="str">
        <f t="shared" si="182"/>
        <v/>
      </c>
      <c r="AL1830" s="101" t="str">
        <f t="shared" si="184"/>
        <v/>
      </c>
      <c r="AM1830" s="28" t="str">
        <f>IF($AL1830="", "", IF(IFERROR(INDEX('Training &amp; Accreditation Items'!$F$11:$F$263, MATCH(IFERROR(INDEX($C$11:$C$263, MATCH($AH1830, $Z$11:$Z$263, 0)), ""), 'Training &amp; Accreditation Items'!$B$11:$B$263, 0)), "")="", "None", IFERROR(INDEX('Training &amp; Accreditation Items'!$F$11:$F$263, MATCH(IFERROR(INDEX($C$11:$C$263, MATCH($AH1830, $Z$11:$Z$263, 0)), ""), 'Training &amp; Accreditation Items'!$B$11:$B$263, 0)), "")))</f>
        <v/>
      </c>
      <c r="AO1830" s="28" t="str">
        <f t="shared" si="185"/>
        <v/>
      </c>
      <c r="AQ1830" s="106" t="str">
        <f t="shared" si="183"/>
        <v/>
      </c>
      <c r="AR1830" s="109" t="str">
        <f t="shared" si="186"/>
        <v/>
      </c>
      <c r="AT1830" s="134"/>
      <c r="AU1830" s="135"/>
      <c r="AV1830" s="135"/>
      <c r="AW1830" s="115"/>
    </row>
    <row r="1831" spans="34:49" ht="15" hidden="1" customHeight="1" x14ac:dyDescent="0.25">
      <c r="AH1831" s="28">
        <v>50</v>
      </c>
      <c r="AJ1831" s="101" t="str">
        <f t="shared" si="182"/>
        <v/>
      </c>
      <c r="AL1831" s="101" t="str">
        <f t="shared" si="184"/>
        <v/>
      </c>
      <c r="AM1831" s="28" t="str">
        <f>IF($AL1831="", "", IF(IFERROR(INDEX('Training &amp; Accreditation Items'!$F$11:$F$263, MATCH(IFERROR(INDEX($C$11:$C$263, MATCH($AH1831, $Z$11:$Z$263, 0)), ""), 'Training &amp; Accreditation Items'!$B$11:$B$263, 0)), "")="", "None", IFERROR(INDEX('Training &amp; Accreditation Items'!$F$11:$F$263, MATCH(IFERROR(INDEX($C$11:$C$263, MATCH($AH1831, $Z$11:$Z$263, 0)), ""), 'Training &amp; Accreditation Items'!$B$11:$B$263, 0)), "")))</f>
        <v/>
      </c>
      <c r="AO1831" s="28" t="str">
        <f t="shared" si="185"/>
        <v/>
      </c>
      <c r="AQ1831" s="106" t="str">
        <f t="shared" si="183"/>
        <v/>
      </c>
      <c r="AR1831" s="109" t="str">
        <f t="shared" si="186"/>
        <v/>
      </c>
      <c r="AT1831" s="134"/>
      <c r="AU1831" s="135"/>
      <c r="AV1831" s="135"/>
      <c r="AW1831" s="115"/>
    </row>
    <row r="1832" spans="34:49" ht="15" hidden="1" customHeight="1" x14ac:dyDescent="0.25">
      <c r="AH1832" s="28">
        <v>51</v>
      </c>
      <c r="AJ1832" s="101" t="str">
        <f t="shared" si="182"/>
        <v/>
      </c>
      <c r="AL1832" s="101" t="str">
        <f t="shared" si="184"/>
        <v/>
      </c>
      <c r="AM1832" s="28" t="str">
        <f>IF($AL1832="", "", IF(IFERROR(INDEX('Training &amp; Accreditation Items'!$F$11:$F$263, MATCH(IFERROR(INDEX($C$11:$C$263, MATCH($AH1832, $Z$11:$Z$263, 0)), ""), 'Training &amp; Accreditation Items'!$B$11:$B$263, 0)), "")="", "None", IFERROR(INDEX('Training &amp; Accreditation Items'!$F$11:$F$263, MATCH(IFERROR(INDEX($C$11:$C$263, MATCH($AH1832, $Z$11:$Z$263, 0)), ""), 'Training &amp; Accreditation Items'!$B$11:$B$263, 0)), "")))</f>
        <v/>
      </c>
      <c r="AO1832" s="28" t="str">
        <f t="shared" si="185"/>
        <v/>
      </c>
      <c r="AQ1832" s="106" t="str">
        <f t="shared" si="183"/>
        <v/>
      </c>
      <c r="AR1832" s="109" t="str">
        <f t="shared" si="186"/>
        <v/>
      </c>
      <c r="AT1832" s="134"/>
      <c r="AU1832" s="135"/>
      <c r="AV1832" s="135"/>
      <c r="AW1832" s="115"/>
    </row>
    <row r="1833" spans="34:49" ht="15" hidden="1" customHeight="1" x14ac:dyDescent="0.25">
      <c r="AH1833" s="28">
        <v>52</v>
      </c>
      <c r="AJ1833" s="101" t="str">
        <f t="shared" si="182"/>
        <v/>
      </c>
      <c r="AL1833" s="101" t="str">
        <f t="shared" si="184"/>
        <v/>
      </c>
      <c r="AM1833" s="28" t="str">
        <f>IF($AL1833="", "", IF(IFERROR(INDEX('Training &amp; Accreditation Items'!$F$11:$F$263, MATCH(IFERROR(INDEX($C$11:$C$263, MATCH($AH1833, $Z$11:$Z$263, 0)), ""), 'Training &amp; Accreditation Items'!$B$11:$B$263, 0)), "")="", "None", IFERROR(INDEX('Training &amp; Accreditation Items'!$F$11:$F$263, MATCH(IFERROR(INDEX($C$11:$C$263, MATCH($AH1833, $Z$11:$Z$263, 0)), ""), 'Training &amp; Accreditation Items'!$B$11:$B$263, 0)), "")))</f>
        <v/>
      </c>
      <c r="AO1833" s="28" t="str">
        <f t="shared" si="185"/>
        <v/>
      </c>
      <c r="AQ1833" s="106" t="str">
        <f t="shared" si="183"/>
        <v/>
      </c>
      <c r="AR1833" s="109" t="str">
        <f t="shared" si="186"/>
        <v/>
      </c>
      <c r="AT1833" s="134"/>
      <c r="AU1833" s="135"/>
      <c r="AV1833" s="135"/>
      <c r="AW1833" s="115"/>
    </row>
    <row r="1834" spans="34:49" ht="15" hidden="1" customHeight="1" x14ac:dyDescent="0.25">
      <c r="AH1834" s="28">
        <v>53</v>
      </c>
      <c r="AJ1834" s="101" t="str">
        <f t="shared" si="182"/>
        <v/>
      </c>
      <c r="AL1834" s="101" t="str">
        <f t="shared" si="184"/>
        <v/>
      </c>
      <c r="AM1834" s="28" t="str">
        <f>IF($AL1834="", "", IF(IFERROR(INDEX('Training &amp; Accreditation Items'!$F$11:$F$263, MATCH(IFERROR(INDEX($C$11:$C$263, MATCH($AH1834, $Z$11:$Z$263, 0)), ""), 'Training &amp; Accreditation Items'!$B$11:$B$263, 0)), "")="", "None", IFERROR(INDEX('Training &amp; Accreditation Items'!$F$11:$F$263, MATCH(IFERROR(INDEX($C$11:$C$263, MATCH($AH1834, $Z$11:$Z$263, 0)), ""), 'Training &amp; Accreditation Items'!$B$11:$B$263, 0)), "")))</f>
        <v/>
      </c>
      <c r="AO1834" s="28" t="str">
        <f t="shared" si="185"/>
        <v/>
      </c>
      <c r="AQ1834" s="106" t="str">
        <f t="shared" si="183"/>
        <v/>
      </c>
      <c r="AR1834" s="109" t="str">
        <f t="shared" si="186"/>
        <v/>
      </c>
      <c r="AT1834" s="134"/>
      <c r="AU1834" s="135"/>
      <c r="AV1834" s="135"/>
      <c r="AW1834" s="115"/>
    </row>
    <row r="1835" spans="34:49" ht="15" hidden="1" customHeight="1" x14ac:dyDescent="0.25">
      <c r="AH1835" s="28">
        <v>54</v>
      </c>
      <c r="AJ1835" s="101" t="str">
        <f t="shared" si="182"/>
        <v/>
      </c>
      <c r="AL1835" s="101" t="str">
        <f t="shared" si="184"/>
        <v/>
      </c>
      <c r="AM1835" s="28" t="str">
        <f>IF($AL1835="", "", IF(IFERROR(INDEX('Training &amp; Accreditation Items'!$F$11:$F$263, MATCH(IFERROR(INDEX($C$11:$C$263, MATCH($AH1835, $Z$11:$Z$263, 0)), ""), 'Training &amp; Accreditation Items'!$B$11:$B$263, 0)), "")="", "None", IFERROR(INDEX('Training &amp; Accreditation Items'!$F$11:$F$263, MATCH(IFERROR(INDEX($C$11:$C$263, MATCH($AH1835, $Z$11:$Z$263, 0)), ""), 'Training &amp; Accreditation Items'!$B$11:$B$263, 0)), "")))</f>
        <v/>
      </c>
      <c r="AO1835" s="28" t="str">
        <f t="shared" si="185"/>
        <v/>
      </c>
      <c r="AQ1835" s="106" t="str">
        <f t="shared" si="183"/>
        <v/>
      </c>
      <c r="AR1835" s="109" t="str">
        <f t="shared" si="186"/>
        <v/>
      </c>
      <c r="AT1835" s="134"/>
      <c r="AU1835" s="135"/>
      <c r="AV1835" s="135"/>
      <c r="AW1835" s="115"/>
    </row>
    <row r="1836" spans="34:49" ht="15" hidden="1" customHeight="1" x14ac:dyDescent="0.25">
      <c r="AH1836" s="28">
        <v>55</v>
      </c>
      <c r="AJ1836" s="101" t="str">
        <f t="shared" si="182"/>
        <v/>
      </c>
      <c r="AL1836" s="101" t="str">
        <f t="shared" si="184"/>
        <v/>
      </c>
      <c r="AM1836" s="28" t="str">
        <f>IF($AL1836="", "", IF(IFERROR(INDEX('Training &amp; Accreditation Items'!$F$11:$F$263, MATCH(IFERROR(INDEX($C$11:$C$263, MATCH($AH1836, $Z$11:$Z$263, 0)), ""), 'Training &amp; Accreditation Items'!$B$11:$B$263, 0)), "")="", "None", IFERROR(INDEX('Training &amp; Accreditation Items'!$F$11:$F$263, MATCH(IFERROR(INDEX($C$11:$C$263, MATCH($AH1836, $Z$11:$Z$263, 0)), ""), 'Training &amp; Accreditation Items'!$B$11:$B$263, 0)), "")))</f>
        <v/>
      </c>
      <c r="AO1836" s="28" t="str">
        <f t="shared" si="185"/>
        <v/>
      </c>
      <c r="AQ1836" s="106" t="str">
        <f t="shared" si="183"/>
        <v/>
      </c>
      <c r="AR1836" s="109" t="str">
        <f t="shared" si="186"/>
        <v/>
      </c>
      <c r="AT1836" s="134"/>
      <c r="AU1836" s="135"/>
      <c r="AV1836" s="135"/>
      <c r="AW1836" s="115"/>
    </row>
    <row r="1837" spans="34:49" ht="15" hidden="1" customHeight="1" x14ac:dyDescent="0.25">
      <c r="AH1837" s="28">
        <v>56</v>
      </c>
      <c r="AJ1837" s="101" t="str">
        <f t="shared" si="182"/>
        <v/>
      </c>
      <c r="AL1837" s="101" t="str">
        <f t="shared" si="184"/>
        <v/>
      </c>
      <c r="AM1837" s="28" t="str">
        <f>IF($AL1837="", "", IF(IFERROR(INDEX('Training &amp; Accreditation Items'!$F$11:$F$263, MATCH(IFERROR(INDEX($C$11:$C$263, MATCH($AH1837, $Z$11:$Z$263, 0)), ""), 'Training &amp; Accreditation Items'!$B$11:$B$263, 0)), "")="", "None", IFERROR(INDEX('Training &amp; Accreditation Items'!$F$11:$F$263, MATCH(IFERROR(INDEX($C$11:$C$263, MATCH($AH1837, $Z$11:$Z$263, 0)), ""), 'Training &amp; Accreditation Items'!$B$11:$B$263, 0)), "")))</f>
        <v/>
      </c>
      <c r="AO1837" s="28" t="str">
        <f t="shared" si="185"/>
        <v/>
      </c>
      <c r="AQ1837" s="106" t="str">
        <f t="shared" si="183"/>
        <v/>
      </c>
      <c r="AR1837" s="109" t="str">
        <f t="shared" si="186"/>
        <v/>
      </c>
      <c r="AT1837" s="134"/>
      <c r="AU1837" s="135"/>
      <c r="AV1837" s="135"/>
      <c r="AW1837" s="115"/>
    </row>
    <row r="1838" spans="34:49" ht="15" hidden="1" customHeight="1" x14ac:dyDescent="0.25">
      <c r="AH1838" s="28">
        <v>57</v>
      </c>
      <c r="AJ1838" s="101" t="str">
        <f t="shared" si="182"/>
        <v/>
      </c>
      <c r="AL1838" s="101" t="str">
        <f t="shared" si="184"/>
        <v/>
      </c>
      <c r="AM1838" s="28" t="str">
        <f>IF($AL1838="", "", IF(IFERROR(INDEX('Training &amp; Accreditation Items'!$F$11:$F$263, MATCH(IFERROR(INDEX($C$11:$C$263, MATCH($AH1838, $Z$11:$Z$263, 0)), ""), 'Training &amp; Accreditation Items'!$B$11:$B$263, 0)), "")="", "None", IFERROR(INDEX('Training &amp; Accreditation Items'!$F$11:$F$263, MATCH(IFERROR(INDEX($C$11:$C$263, MATCH($AH1838, $Z$11:$Z$263, 0)), ""), 'Training &amp; Accreditation Items'!$B$11:$B$263, 0)), "")))</f>
        <v/>
      </c>
      <c r="AO1838" s="28" t="str">
        <f t="shared" si="185"/>
        <v/>
      </c>
      <c r="AQ1838" s="106" t="str">
        <f t="shared" si="183"/>
        <v/>
      </c>
      <c r="AR1838" s="109" t="str">
        <f t="shared" si="186"/>
        <v/>
      </c>
      <c r="AT1838" s="134"/>
      <c r="AU1838" s="135"/>
      <c r="AV1838" s="135"/>
      <c r="AW1838" s="115"/>
    </row>
    <row r="1839" spans="34:49" ht="15" hidden="1" customHeight="1" x14ac:dyDescent="0.25">
      <c r="AH1839" s="28">
        <v>58</v>
      </c>
      <c r="AJ1839" s="101" t="str">
        <f t="shared" si="182"/>
        <v/>
      </c>
      <c r="AL1839" s="101" t="str">
        <f t="shared" si="184"/>
        <v/>
      </c>
      <c r="AM1839" s="28" t="str">
        <f>IF($AL1839="", "", IF(IFERROR(INDEX('Training &amp; Accreditation Items'!$F$11:$F$263, MATCH(IFERROR(INDEX($C$11:$C$263, MATCH($AH1839, $Z$11:$Z$263, 0)), ""), 'Training &amp; Accreditation Items'!$B$11:$B$263, 0)), "")="", "None", IFERROR(INDEX('Training &amp; Accreditation Items'!$F$11:$F$263, MATCH(IFERROR(INDEX($C$11:$C$263, MATCH($AH1839, $Z$11:$Z$263, 0)), ""), 'Training &amp; Accreditation Items'!$B$11:$B$263, 0)), "")))</f>
        <v/>
      </c>
      <c r="AO1839" s="28" t="str">
        <f t="shared" si="185"/>
        <v/>
      </c>
      <c r="AQ1839" s="106" t="str">
        <f t="shared" si="183"/>
        <v/>
      </c>
      <c r="AR1839" s="109" t="str">
        <f t="shared" si="186"/>
        <v/>
      </c>
      <c r="AT1839" s="134"/>
      <c r="AU1839" s="135"/>
      <c r="AV1839" s="135"/>
      <c r="AW1839" s="115"/>
    </row>
    <row r="1840" spans="34:49" ht="15" hidden="1" customHeight="1" x14ac:dyDescent="0.25">
      <c r="AH1840" s="28">
        <v>59</v>
      </c>
      <c r="AJ1840" s="101" t="str">
        <f t="shared" si="182"/>
        <v/>
      </c>
      <c r="AL1840" s="101" t="str">
        <f t="shared" si="184"/>
        <v/>
      </c>
      <c r="AM1840" s="28" t="str">
        <f>IF($AL1840="", "", IF(IFERROR(INDEX('Training &amp; Accreditation Items'!$F$11:$F$263, MATCH(IFERROR(INDEX($C$11:$C$263, MATCH($AH1840, $Z$11:$Z$263, 0)), ""), 'Training &amp; Accreditation Items'!$B$11:$B$263, 0)), "")="", "None", IFERROR(INDEX('Training &amp; Accreditation Items'!$F$11:$F$263, MATCH(IFERROR(INDEX($C$11:$C$263, MATCH($AH1840, $Z$11:$Z$263, 0)), ""), 'Training &amp; Accreditation Items'!$B$11:$B$263, 0)), "")))</f>
        <v/>
      </c>
      <c r="AO1840" s="28" t="str">
        <f t="shared" si="185"/>
        <v/>
      </c>
      <c r="AQ1840" s="106" t="str">
        <f t="shared" si="183"/>
        <v/>
      </c>
      <c r="AR1840" s="109" t="str">
        <f t="shared" si="186"/>
        <v/>
      </c>
      <c r="AT1840" s="134"/>
      <c r="AU1840" s="135"/>
      <c r="AV1840" s="135"/>
      <c r="AW1840" s="115"/>
    </row>
    <row r="1841" spans="34:49" ht="15" hidden="1" customHeight="1" x14ac:dyDescent="0.25">
      <c r="AH1841" s="28">
        <v>60</v>
      </c>
      <c r="AJ1841" s="101" t="str">
        <f t="shared" si="182"/>
        <v/>
      </c>
      <c r="AL1841" s="101" t="str">
        <f t="shared" si="184"/>
        <v/>
      </c>
      <c r="AM1841" s="28" t="str">
        <f>IF($AL1841="", "", IF(IFERROR(INDEX('Training &amp; Accreditation Items'!$F$11:$F$263, MATCH(IFERROR(INDEX($C$11:$C$263, MATCH($AH1841, $Z$11:$Z$263, 0)), ""), 'Training &amp; Accreditation Items'!$B$11:$B$263, 0)), "")="", "None", IFERROR(INDEX('Training &amp; Accreditation Items'!$F$11:$F$263, MATCH(IFERROR(INDEX($C$11:$C$263, MATCH($AH1841, $Z$11:$Z$263, 0)), ""), 'Training &amp; Accreditation Items'!$B$11:$B$263, 0)), "")))</f>
        <v/>
      </c>
      <c r="AO1841" s="28" t="str">
        <f t="shared" si="185"/>
        <v/>
      </c>
      <c r="AQ1841" s="106" t="str">
        <f t="shared" si="183"/>
        <v/>
      </c>
      <c r="AR1841" s="109" t="str">
        <f t="shared" si="186"/>
        <v/>
      </c>
      <c r="AT1841" s="134"/>
      <c r="AU1841" s="135"/>
      <c r="AV1841" s="135"/>
      <c r="AW1841" s="115"/>
    </row>
    <row r="1842" spans="34:49" ht="15" hidden="1" customHeight="1" x14ac:dyDescent="0.25">
      <c r="AH1842" s="28">
        <v>61</v>
      </c>
      <c r="AJ1842" s="101" t="str">
        <f t="shared" si="182"/>
        <v/>
      </c>
      <c r="AL1842" s="101" t="str">
        <f t="shared" si="184"/>
        <v/>
      </c>
      <c r="AM1842" s="28" t="str">
        <f>IF($AL1842="", "", IF(IFERROR(INDEX('Training &amp; Accreditation Items'!$F$11:$F$263, MATCH(IFERROR(INDEX($C$11:$C$263, MATCH($AH1842, $Z$11:$Z$263, 0)), ""), 'Training &amp; Accreditation Items'!$B$11:$B$263, 0)), "")="", "None", IFERROR(INDEX('Training &amp; Accreditation Items'!$F$11:$F$263, MATCH(IFERROR(INDEX($C$11:$C$263, MATCH($AH1842, $Z$11:$Z$263, 0)), ""), 'Training &amp; Accreditation Items'!$B$11:$B$263, 0)), "")))</f>
        <v/>
      </c>
      <c r="AO1842" s="28" t="str">
        <f t="shared" si="185"/>
        <v/>
      </c>
      <c r="AQ1842" s="106" t="str">
        <f t="shared" si="183"/>
        <v/>
      </c>
      <c r="AR1842" s="109" t="str">
        <f t="shared" si="186"/>
        <v/>
      </c>
      <c r="AT1842" s="134"/>
      <c r="AU1842" s="135"/>
      <c r="AV1842" s="135"/>
      <c r="AW1842" s="115"/>
    </row>
    <row r="1843" spans="34:49" ht="15" hidden="1" customHeight="1" x14ac:dyDescent="0.25">
      <c r="AH1843" s="28">
        <v>62</v>
      </c>
      <c r="AJ1843" s="101" t="str">
        <f t="shared" si="182"/>
        <v/>
      </c>
      <c r="AL1843" s="101" t="str">
        <f t="shared" si="184"/>
        <v/>
      </c>
      <c r="AM1843" s="28" t="str">
        <f>IF($AL1843="", "", IF(IFERROR(INDEX('Training &amp; Accreditation Items'!$F$11:$F$263, MATCH(IFERROR(INDEX($C$11:$C$263, MATCH($AH1843, $Z$11:$Z$263, 0)), ""), 'Training &amp; Accreditation Items'!$B$11:$B$263, 0)), "")="", "None", IFERROR(INDEX('Training &amp; Accreditation Items'!$F$11:$F$263, MATCH(IFERROR(INDEX($C$11:$C$263, MATCH($AH1843, $Z$11:$Z$263, 0)), ""), 'Training &amp; Accreditation Items'!$B$11:$B$263, 0)), "")))</f>
        <v/>
      </c>
      <c r="AO1843" s="28" t="str">
        <f t="shared" si="185"/>
        <v/>
      </c>
      <c r="AQ1843" s="106" t="str">
        <f t="shared" si="183"/>
        <v/>
      </c>
      <c r="AR1843" s="109" t="str">
        <f t="shared" si="186"/>
        <v/>
      </c>
      <c r="AT1843" s="134"/>
      <c r="AU1843" s="135"/>
      <c r="AV1843" s="135"/>
      <c r="AW1843" s="115"/>
    </row>
    <row r="1844" spans="34:49" ht="15" hidden="1" customHeight="1" x14ac:dyDescent="0.25">
      <c r="AH1844" s="28">
        <v>63</v>
      </c>
      <c r="AJ1844" s="101" t="str">
        <f t="shared" si="182"/>
        <v/>
      </c>
      <c r="AL1844" s="101" t="str">
        <f t="shared" si="184"/>
        <v/>
      </c>
      <c r="AM1844" s="28" t="str">
        <f>IF($AL1844="", "", IF(IFERROR(INDEX('Training &amp; Accreditation Items'!$F$11:$F$263, MATCH(IFERROR(INDEX($C$11:$C$263, MATCH($AH1844, $Z$11:$Z$263, 0)), ""), 'Training &amp; Accreditation Items'!$B$11:$B$263, 0)), "")="", "None", IFERROR(INDEX('Training &amp; Accreditation Items'!$F$11:$F$263, MATCH(IFERROR(INDEX($C$11:$C$263, MATCH($AH1844, $Z$11:$Z$263, 0)), ""), 'Training &amp; Accreditation Items'!$B$11:$B$263, 0)), "")))</f>
        <v/>
      </c>
      <c r="AO1844" s="28" t="str">
        <f t="shared" si="185"/>
        <v/>
      </c>
      <c r="AQ1844" s="106" t="str">
        <f t="shared" si="183"/>
        <v/>
      </c>
      <c r="AR1844" s="109" t="str">
        <f t="shared" si="186"/>
        <v/>
      </c>
      <c r="AT1844" s="134"/>
      <c r="AU1844" s="135"/>
      <c r="AV1844" s="135"/>
      <c r="AW1844" s="115"/>
    </row>
    <row r="1845" spans="34:49" ht="15" hidden="1" customHeight="1" x14ac:dyDescent="0.25">
      <c r="AH1845" s="28">
        <v>64</v>
      </c>
      <c r="AJ1845" s="101" t="str">
        <f t="shared" si="182"/>
        <v/>
      </c>
      <c r="AL1845" s="101" t="str">
        <f t="shared" si="184"/>
        <v/>
      </c>
      <c r="AM1845" s="28" t="str">
        <f>IF($AL1845="", "", IF(IFERROR(INDEX('Training &amp; Accreditation Items'!$F$11:$F$263, MATCH(IFERROR(INDEX($C$11:$C$263, MATCH($AH1845, $Z$11:$Z$263, 0)), ""), 'Training &amp; Accreditation Items'!$B$11:$B$263, 0)), "")="", "None", IFERROR(INDEX('Training &amp; Accreditation Items'!$F$11:$F$263, MATCH(IFERROR(INDEX($C$11:$C$263, MATCH($AH1845, $Z$11:$Z$263, 0)), ""), 'Training &amp; Accreditation Items'!$B$11:$B$263, 0)), "")))</f>
        <v/>
      </c>
      <c r="AO1845" s="28" t="str">
        <f t="shared" si="185"/>
        <v/>
      </c>
      <c r="AQ1845" s="106" t="str">
        <f t="shared" si="183"/>
        <v/>
      </c>
      <c r="AR1845" s="109" t="str">
        <f t="shared" si="186"/>
        <v/>
      </c>
      <c r="AT1845" s="134"/>
      <c r="AU1845" s="135"/>
      <c r="AV1845" s="135"/>
      <c r="AW1845" s="115"/>
    </row>
    <row r="1846" spans="34:49" ht="15" hidden="1" customHeight="1" x14ac:dyDescent="0.25">
      <c r="AH1846" s="28">
        <v>65</v>
      </c>
      <c r="AJ1846" s="101" t="str">
        <f t="shared" ref="AJ1846:AJ1909" si="187">IF(AJ1593="", "", DATE(YEAR($AJ75), MONTH(AJ1593)+$X75, DAY(AJ1593)))</f>
        <v/>
      </c>
      <c r="AL1846" s="101" t="str">
        <f t="shared" si="184"/>
        <v/>
      </c>
      <c r="AM1846" s="28" t="str">
        <f>IF($AL1846="", "", IF(IFERROR(INDEX('Training &amp; Accreditation Items'!$F$11:$F$263, MATCH(IFERROR(INDEX($C$11:$C$263, MATCH($AH1846, $Z$11:$Z$263, 0)), ""), 'Training &amp; Accreditation Items'!$B$11:$B$263, 0)), "")="", "None", IFERROR(INDEX('Training &amp; Accreditation Items'!$F$11:$F$263, MATCH(IFERROR(INDEX($C$11:$C$263, MATCH($AH1846, $Z$11:$Z$263, 0)), ""), 'Training &amp; Accreditation Items'!$B$11:$B$263, 0)), "")))</f>
        <v/>
      </c>
      <c r="AO1846" s="28" t="str">
        <f t="shared" si="185"/>
        <v/>
      </c>
      <c r="AQ1846" s="106" t="str">
        <f t="shared" si="183"/>
        <v/>
      </c>
      <c r="AR1846" s="109" t="str">
        <f t="shared" si="186"/>
        <v/>
      </c>
      <c r="AT1846" s="134"/>
      <c r="AU1846" s="135"/>
      <c r="AV1846" s="135"/>
      <c r="AW1846" s="115"/>
    </row>
    <row r="1847" spans="34:49" ht="15" hidden="1" customHeight="1" x14ac:dyDescent="0.25">
      <c r="AH1847" s="28">
        <v>66</v>
      </c>
      <c r="AJ1847" s="101" t="str">
        <f t="shared" si="187"/>
        <v/>
      </c>
      <c r="AL1847" s="101" t="str">
        <f t="shared" si="184"/>
        <v/>
      </c>
      <c r="AM1847" s="28" t="str">
        <f>IF($AL1847="", "", IF(IFERROR(INDEX('Training &amp; Accreditation Items'!$F$11:$F$263, MATCH(IFERROR(INDEX($C$11:$C$263, MATCH($AH1847, $Z$11:$Z$263, 0)), ""), 'Training &amp; Accreditation Items'!$B$11:$B$263, 0)), "")="", "None", IFERROR(INDEX('Training &amp; Accreditation Items'!$F$11:$F$263, MATCH(IFERROR(INDEX($C$11:$C$263, MATCH($AH1847, $Z$11:$Z$263, 0)), ""), 'Training &amp; Accreditation Items'!$B$11:$B$263, 0)), "")))</f>
        <v/>
      </c>
      <c r="AO1847" s="28" t="str">
        <f t="shared" si="185"/>
        <v/>
      </c>
      <c r="AQ1847" s="106" t="str">
        <f t="shared" si="183"/>
        <v/>
      </c>
      <c r="AR1847" s="109" t="str">
        <f t="shared" si="186"/>
        <v/>
      </c>
      <c r="AT1847" s="134"/>
      <c r="AU1847" s="135"/>
      <c r="AV1847" s="135"/>
      <c r="AW1847" s="115"/>
    </row>
    <row r="1848" spans="34:49" ht="15" hidden="1" customHeight="1" x14ac:dyDescent="0.25">
      <c r="AH1848" s="28">
        <v>67</v>
      </c>
      <c r="AJ1848" s="101" t="str">
        <f t="shared" si="187"/>
        <v/>
      </c>
      <c r="AL1848" s="101" t="str">
        <f t="shared" si="184"/>
        <v/>
      </c>
      <c r="AM1848" s="28" t="str">
        <f>IF($AL1848="", "", IF(IFERROR(INDEX('Training &amp; Accreditation Items'!$F$11:$F$263, MATCH(IFERROR(INDEX($C$11:$C$263, MATCH($AH1848, $Z$11:$Z$263, 0)), ""), 'Training &amp; Accreditation Items'!$B$11:$B$263, 0)), "")="", "None", IFERROR(INDEX('Training &amp; Accreditation Items'!$F$11:$F$263, MATCH(IFERROR(INDEX($C$11:$C$263, MATCH($AH1848, $Z$11:$Z$263, 0)), ""), 'Training &amp; Accreditation Items'!$B$11:$B$263, 0)), "")))</f>
        <v/>
      </c>
      <c r="AO1848" s="28" t="str">
        <f t="shared" si="185"/>
        <v/>
      </c>
      <c r="AQ1848" s="106" t="str">
        <f t="shared" si="183"/>
        <v/>
      </c>
      <c r="AR1848" s="109" t="str">
        <f t="shared" si="186"/>
        <v/>
      </c>
      <c r="AT1848" s="134"/>
      <c r="AU1848" s="135"/>
      <c r="AV1848" s="135"/>
      <c r="AW1848" s="115"/>
    </row>
    <row r="1849" spans="34:49" ht="15" hidden="1" customHeight="1" x14ac:dyDescent="0.25">
      <c r="AH1849" s="28">
        <v>68</v>
      </c>
      <c r="AJ1849" s="101" t="str">
        <f t="shared" si="187"/>
        <v/>
      </c>
      <c r="AL1849" s="101" t="str">
        <f t="shared" si="184"/>
        <v/>
      </c>
      <c r="AM1849" s="28" t="str">
        <f>IF($AL1849="", "", IF(IFERROR(INDEX('Training &amp; Accreditation Items'!$F$11:$F$263, MATCH(IFERROR(INDEX($C$11:$C$263, MATCH($AH1849, $Z$11:$Z$263, 0)), ""), 'Training &amp; Accreditation Items'!$B$11:$B$263, 0)), "")="", "None", IFERROR(INDEX('Training &amp; Accreditation Items'!$F$11:$F$263, MATCH(IFERROR(INDEX($C$11:$C$263, MATCH($AH1849, $Z$11:$Z$263, 0)), ""), 'Training &amp; Accreditation Items'!$B$11:$B$263, 0)), "")))</f>
        <v/>
      </c>
      <c r="AO1849" s="28" t="str">
        <f t="shared" si="185"/>
        <v/>
      </c>
      <c r="AQ1849" s="106" t="str">
        <f t="shared" si="183"/>
        <v/>
      </c>
      <c r="AR1849" s="109" t="str">
        <f t="shared" si="186"/>
        <v/>
      </c>
      <c r="AT1849" s="134"/>
      <c r="AU1849" s="135"/>
      <c r="AV1849" s="135"/>
      <c r="AW1849" s="115"/>
    </row>
    <row r="1850" spans="34:49" ht="15" hidden="1" customHeight="1" x14ac:dyDescent="0.25">
      <c r="AH1850" s="28">
        <v>69</v>
      </c>
      <c r="AJ1850" s="101" t="str">
        <f t="shared" si="187"/>
        <v/>
      </c>
      <c r="AL1850" s="101" t="str">
        <f t="shared" si="184"/>
        <v/>
      </c>
      <c r="AM1850" s="28" t="str">
        <f>IF($AL1850="", "", IF(IFERROR(INDEX('Training &amp; Accreditation Items'!$F$11:$F$263, MATCH(IFERROR(INDEX($C$11:$C$263, MATCH($AH1850, $Z$11:$Z$263, 0)), ""), 'Training &amp; Accreditation Items'!$B$11:$B$263, 0)), "")="", "None", IFERROR(INDEX('Training &amp; Accreditation Items'!$F$11:$F$263, MATCH(IFERROR(INDEX($C$11:$C$263, MATCH($AH1850, $Z$11:$Z$263, 0)), ""), 'Training &amp; Accreditation Items'!$B$11:$B$263, 0)), "")))</f>
        <v/>
      </c>
      <c r="AO1850" s="28" t="str">
        <f t="shared" si="185"/>
        <v/>
      </c>
      <c r="AQ1850" s="106" t="str">
        <f t="shared" si="183"/>
        <v/>
      </c>
      <c r="AR1850" s="109" t="str">
        <f t="shared" si="186"/>
        <v/>
      </c>
      <c r="AT1850" s="134"/>
      <c r="AU1850" s="135"/>
      <c r="AV1850" s="135"/>
      <c r="AW1850" s="115"/>
    </row>
    <row r="1851" spans="34:49" ht="15" hidden="1" customHeight="1" x14ac:dyDescent="0.25">
      <c r="AH1851" s="28">
        <v>70</v>
      </c>
      <c r="AJ1851" s="101" t="str">
        <f t="shared" si="187"/>
        <v/>
      </c>
      <c r="AL1851" s="101" t="str">
        <f t="shared" si="184"/>
        <v/>
      </c>
      <c r="AM1851" s="28" t="str">
        <f>IF($AL1851="", "", IF(IFERROR(INDEX('Training &amp; Accreditation Items'!$F$11:$F$263, MATCH(IFERROR(INDEX($C$11:$C$263, MATCH($AH1851, $Z$11:$Z$263, 0)), ""), 'Training &amp; Accreditation Items'!$B$11:$B$263, 0)), "")="", "None", IFERROR(INDEX('Training &amp; Accreditation Items'!$F$11:$F$263, MATCH(IFERROR(INDEX($C$11:$C$263, MATCH($AH1851, $Z$11:$Z$263, 0)), ""), 'Training &amp; Accreditation Items'!$B$11:$B$263, 0)), "")))</f>
        <v/>
      </c>
      <c r="AO1851" s="28" t="str">
        <f t="shared" si="185"/>
        <v/>
      </c>
      <c r="AQ1851" s="106" t="str">
        <f t="shared" si="183"/>
        <v/>
      </c>
      <c r="AR1851" s="109" t="str">
        <f t="shared" si="186"/>
        <v/>
      </c>
      <c r="AT1851" s="134"/>
      <c r="AU1851" s="135"/>
      <c r="AV1851" s="135"/>
      <c r="AW1851" s="115"/>
    </row>
    <row r="1852" spans="34:49" ht="15" hidden="1" customHeight="1" x14ac:dyDescent="0.25">
      <c r="AH1852" s="28">
        <v>71</v>
      </c>
      <c r="AJ1852" s="101" t="str">
        <f t="shared" si="187"/>
        <v/>
      </c>
      <c r="AL1852" s="101" t="str">
        <f t="shared" si="184"/>
        <v/>
      </c>
      <c r="AM1852" s="28" t="str">
        <f>IF($AL1852="", "", IF(IFERROR(INDEX('Training &amp; Accreditation Items'!$F$11:$F$263, MATCH(IFERROR(INDEX($C$11:$C$263, MATCH($AH1852, $Z$11:$Z$263, 0)), ""), 'Training &amp; Accreditation Items'!$B$11:$B$263, 0)), "")="", "None", IFERROR(INDEX('Training &amp; Accreditation Items'!$F$11:$F$263, MATCH(IFERROR(INDEX($C$11:$C$263, MATCH($AH1852, $Z$11:$Z$263, 0)), ""), 'Training &amp; Accreditation Items'!$B$11:$B$263, 0)), "")))</f>
        <v/>
      </c>
      <c r="AO1852" s="28" t="str">
        <f t="shared" si="185"/>
        <v/>
      </c>
      <c r="AQ1852" s="106" t="str">
        <f t="shared" si="183"/>
        <v/>
      </c>
      <c r="AR1852" s="109" t="str">
        <f t="shared" si="186"/>
        <v/>
      </c>
      <c r="AT1852" s="134"/>
      <c r="AU1852" s="135"/>
      <c r="AV1852" s="135"/>
      <c r="AW1852" s="115"/>
    </row>
    <row r="1853" spans="34:49" ht="15" hidden="1" customHeight="1" x14ac:dyDescent="0.25">
      <c r="AH1853" s="28">
        <v>72</v>
      </c>
      <c r="AJ1853" s="101" t="str">
        <f t="shared" si="187"/>
        <v/>
      </c>
      <c r="AL1853" s="101" t="str">
        <f t="shared" si="184"/>
        <v/>
      </c>
      <c r="AM1853" s="28" t="str">
        <f>IF($AL1853="", "", IF(IFERROR(INDEX('Training &amp; Accreditation Items'!$F$11:$F$263, MATCH(IFERROR(INDEX($C$11:$C$263, MATCH($AH1853, $Z$11:$Z$263, 0)), ""), 'Training &amp; Accreditation Items'!$B$11:$B$263, 0)), "")="", "None", IFERROR(INDEX('Training &amp; Accreditation Items'!$F$11:$F$263, MATCH(IFERROR(INDEX($C$11:$C$263, MATCH($AH1853, $Z$11:$Z$263, 0)), ""), 'Training &amp; Accreditation Items'!$B$11:$B$263, 0)), "")))</f>
        <v/>
      </c>
      <c r="AO1853" s="28" t="str">
        <f t="shared" si="185"/>
        <v/>
      </c>
      <c r="AQ1853" s="106" t="str">
        <f t="shared" si="183"/>
        <v/>
      </c>
      <c r="AR1853" s="109" t="str">
        <f t="shared" si="186"/>
        <v/>
      </c>
      <c r="AT1853" s="134"/>
      <c r="AU1853" s="135"/>
      <c r="AV1853" s="135"/>
      <c r="AW1853" s="115"/>
    </row>
    <row r="1854" spans="34:49" ht="15" hidden="1" customHeight="1" x14ac:dyDescent="0.25">
      <c r="AH1854" s="28">
        <v>73</v>
      </c>
      <c r="AJ1854" s="101" t="str">
        <f t="shared" si="187"/>
        <v/>
      </c>
      <c r="AL1854" s="101" t="str">
        <f t="shared" si="184"/>
        <v/>
      </c>
      <c r="AM1854" s="28" t="str">
        <f>IF($AL1854="", "", IF(IFERROR(INDEX('Training &amp; Accreditation Items'!$F$11:$F$263, MATCH(IFERROR(INDEX($C$11:$C$263, MATCH($AH1854, $Z$11:$Z$263, 0)), ""), 'Training &amp; Accreditation Items'!$B$11:$B$263, 0)), "")="", "None", IFERROR(INDEX('Training &amp; Accreditation Items'!$F$11:$F$263, MATCH(IFERROR(INDEX($C$11:$C$263, MATCH($AH1854, $Z$11:$Z$263, 0)), ""), 'Training &amp; Accreditation Items'!$B$11:$B$263, 0)), "")))</f>
        <v/>
      </c>
      <c r="AO1854" s="28" t="str">
        <f t="shared" si="185"/>
        <v/>
      </c>
      <c r="AQ1854" s="106" t="str">
        <f t="shared" si="183"/>
        <v/>
      </c>
      <c r="AR1854" s="109" t="str">
        <f t="shared" si="186"/>
        <v/>
      </c>
      <c r="AT1854" s="134"/>
      <c r="AU1854" s="135"/>
      <c r="AV1854" s="135"/>
      <c r="AW1854" s="115"/>
    </row>
    <row r="1855" spans="34:49" ht="15" hidden="1" customHeight="1" x14ac:dyDescent="0.25">
      <c r="AH1855" s="28">
        <v>74</v>
      </c>
      <c r="AJ1855" s="101" t="str">
        <f t="shared" si="187"/>
        <v/>
      </c>
      <c r="AL1855" s="101" t="str">
        <f t="shared" si="184"/>
        <v/>
      </c>
      <c r="AM1855" s="28" t="str">
        <f>IF($AL1855="", "", IF(IFERROR(INDEX('Training &amp; Accreditation Items'!$F$11:$F$263, MATCH(IFERROR(INDEX($C$11:$C$263, MATCH($AH1855, $Z$11:$Z$263, 0)), ""), 'Training &amp; Accreditation Items'!$B$11:$B$263, 0)), "")="", "None", IFERROR(INDEX('Training &amp; Accreditation Items'!$F$11:$F$263, MATCH(IFERROR(INDEX($C$11:$C$263, MATCH($AH1855, $Z$11:$Z$263, 0)), ""), 'Training &amp; Accreditation Items'!$B$11:$B$263, 0)), "")))</f>
        <v/>
      </c>
      <c r="AO1855" s="28" t="str">
        <f t="shared" si="185"/>
        <v/>
      </c>
      <c r="AQ1855" s="106" t="str">
        <f t="shared" si="183"/>
        <v/>
      </c>
      <c r="AR1855" s="109" t="str">
        <f t="shared" si="186"/>
        <v/>
      </c>
      <c r="AT1855" s="134"/>
      <c r="AU1855" s="135"/>
      <c r="AV1855" s="135"/>
      <c r="AW1855" s="115"/>
    </row>
    <row r="1856" spans="34:49" ht="15" hidden="1" customHeight="1" x14ac:dyDescent="0.25">
      <c r="AH1856" s="28">
        <v>75</v>
      </c>
      <c r="AJ1856" s="101" t="str">
        <f t="shared" si="187"/>
        <v/>
      </c>
      <c r="AL1856" s="101" t="str">
        <f t="shared" si="184"/>
        <v/>
      </c>
      <c r="AM1856" s="28" t="str">
        <f>IF($AL1856="", "", IF(IFERROR(INDEX('Training &amp; Accreditation Items'!$F$11:$F$263, MATCH(IFERROR(INDEX($C$11:$C$263, MATCH($AH1856, $Z$11:$Z$263, 0)), ""), 'Training &amp; Accreditation Items'!$B$11:$B$263, 0)), "")="", "None", IFERROR(INDEX('Training &amp; Accreditation Items'!$F$11:$F$263, MATCH(IFERROR(INDEX($C$11:$C$263, MATCH($AH1856, $Z$11:$Z$263, 0)), ""), 'Training &amp; Accreditation Items'!$B$11:$B$263, 0)), "")))</f>
        <v/>
      </c>
      <c r="AO1856" s="28" t="str">
        <f t="shared" si="185"/>
        <v/>
      </c>
      <c r="AQ1856" s="106" t="str">
        <f t="shared" si="183"/>
        <v/>
      </c>
      <c r="AR1856" s="109" t="str">
        <f t="shared" si="186"/>
        <v/>
      </c>
      <c r="AT1856" s="134"/>
      <c r="AU1856" s="135"/>
      <c r="AV1856" s="135"/>
      <c r="AW1856" s="115"/>
    </row>
    <row r="1857" spans="34:49" ht="15" hidden="1" customHeight="1" x14ac:dyDescent="0.25">
      <c r="AH1857" s="28">
        <v>76</v>
      </c>
      <c r="AJ1857" s="101" t="str">
        <f t="shared" si="187"/>
        <v/>
      </c>
      <c r="AL1857" s="101" t="str">
        <f t="shared" si="184"/>
        <v/>
      </c>
      <c r="AM1857" s="28" t="str">
        <f>IF($AL1857="", "", IF(IFERROR(INDEX('Training &amp; Accreditation Items'!$F$11:$F$263, MATCH(IFERROR(INDEX($C$11:$C$263, MATCH($AH1857, $Z$11:$Z$263, 0)), ""), 'Training &amp; Accreditation Items'!$B$11:$B$263, 0)), "")="", "None", IFERROR(INDEX('Training &amp; Accreditation Items'!$F$11:$F$263, MATCH(IFERROR(INDEX($C$11:$C$263, MATCH($AH1857, $Z$11:$Z$263, 0)), ""), 'Training &amp; Accreditation Items'!$B$11:$B$263, 0)), "")))</f>
        <v/>
      </c>
      <c r="AO1857" s="28" t="str">
        <f t="shared" si="185"/>
        <v/>
      </c>
      <c r="AQ1857" s="106" t="str">
        <f t="shared" si="183"/>
        <v/>
      </c>
      <c r="AR1857" s="109" t="str">
        <f t="shared" si="186"/>
        <v/>
      </c>
      <c r="AT1857" s="134"/>
      <c r="AU1857" s="135"/>
      <c r="AV1857" s="135"/>
      <c r="AW1857" s="115"/>
    </row>
    <row r="1858" spans="34:49" ht="15" hidden="1" customHeight="1" x14ac:dyDescent="0.25">
      <c r="AH1858" s="28">
        <v>77</v>
      </c>
      <c r="AJ1858" s="101" t="str">
        <f t="shared" si="187"/>
        <v/>
      </c>
      <c r="AL1858" s="101" t="str">
        <f t="shared" si="184"/>
        <v/>
      </c>
      <c r="AM1858" s="28" t="str">
        <f>IF($AL1858="", "", IF(IFERROR(INDEX('Training &amp; Accreditation Items'!$F$11:$F$263, MATCH(IFERROR(INDEX($C$11:$C$263, MATCH($AH1858, $Z$11:$Z$263, 0)), ""), 'Training &amp; Accreditation Items'!$B$11:$B$263, 0)), "")="", "None", IFERROR(INDEX('Training &amp; Accreditation Items'!$F$11:$F$263, MATCH(IFERROR(INDEX($C$11:$C$263, MATCH($AH1858, $Z$11:$Z$263, 0)), ""), 'Training &amp; Accreditation Items'!$B$11:$B$263, 0)), "")))</f>
        <v/>
      </c>
      <c r="AO1858" s="28" t="str">
        <f t="shared" si="185"/>
        <v/>
      </c>
      <c r="AQ1858" s="106" t="str">
        <f t="shared" si="183"/>
        <v/>
      </c>
      <c r="AR1858" s="109" t="str">
        <f t="shared" si="186"/>
        <v/>
      </c>
      <c r="AT1858" s="134"/>
      <c r="AU1858" s="135"/>
      <c r="AV1858" s="135"/>
      <c r="AW1858" s="115"/>
    </row>
    <row r="1859" spans="34:49" ht="15" hidden="1" customHeight="1" x14ac:dyDescent="0.25">
      <c r="AH1859" s="28">
        <v>78</v>
      </c>
      <c r="AJ1859" s="101" t="str">
        <f t="shared" si="187"/>
        <v/>
      </c>
      <c r="AL1859" s="101" t="str">
        <f t="shared" si="184"/>
        <v/>
      </c>
      <c r="AM1859" s="28" t="str">
        <f>IF($AL1859="", "", IF(IFERROR(INDEX('Training &amp; Accreditation Items'!$F$11:$F$263, MATCH(IFERROR(INDEX($C$11:$C$263, MATCH($AH1859, $Z$11:$Z$263, 0)), ""), 'Training &amp; Accreditation Items'!$B$11:$B$263, 0)), "")="", "None", IFERROR(INDEX('Training &amp; Accreditation Items'!$F$11:$F$263, MATCH(IFERROR(INDEX($C$11:$C$263, MATCH($AH1859, $Z$11:$Z$263, 0)), ""), 'Training &amp; Accreditation Items'!$B$11:$B$263, 0)), "")))</f>
        <v/>
      </c>
      <c r="AO1859" s="28" t="str">
        <f t="shared" si="185"/>
        <v/>
      </c>
      <c r="AQ1859" s="106" t="str">
        <f t="shared" si="183"/>
        <v/>
      </c>
      <c r="AR1859" s="109" t="str">
        <f t="shared" si="186"/>
        <v/>
      </c>
      <c r="AT1859" s="134"/>
      <c r="AU1859" s="135"/>
      <c r="AV1859" s="135"/>
      <c r="AW1859" s="115"/>
    </row>
    <row r="1860" spans="34:49" ht="15" hidden="1" customHeight="1" x14ac:dyDescent="0.25">
      <c r="AH1860" s="28">
        <v>79</v>
      </c>
      <c r="AJ1860" s="101" t="str">
        <f t="shared" si="187"/>
        <v/>
      </c>
      <c r="AL1860" s="101" t="str">
        <f t="shared" si="184"/>
        <v/>
      </c>
      <c r="AM1860" s="28" t="str">
        <f>IF($AL1860="", "", IF(IFERROR(INDEX('Training &amp; Accreditation Items'!$F$11:$F$263, MATCH(IFERROR(INDEX($C$11:$C$263, MATCH($AH1860, $Z$11:$Z$263, 0)), ""), 'Training &amp; Accreditation Items'!$B$11:$B$263, 0)), "")="", "None", IFERROR(INDEX('Training &amp; Accreditation Items'!$F$11:$F$263, MATCH(IFERROR(INDEX($C$11:$C$263, MATCH($AH1860, $Z$11:$Z$263, 0)), ""), 'Training &amp; Accreditation Items'!$B$11:$B$263, 0)), "")))</f>
        <v/>
      </c>
      <c r="AO1860" s="28" t="str">
        <f t="shared" si="185"/>
        <v/>
      </c>
      <c r="AQ1860" s="106" t="str">
        <f t="shared" si="183"/>
        <v/>
      </c>
      <c r="AR1860" s="109" t="str">
        <f t="shared" si="186"/>
        <v/>
      </c>
      <c r="AT1860" s="134"/>
      <c r="AU1860" s="135"/>
      <c r="AV1860" s="135"/>
      <c r="AW1860" s="115"/>
    </row>
    <row r="1861" spans="34:49" ht="15" hidden="1" customHeight="1" x14ac:dyDescent="0.25">
      <c r="AH1861" s="28">
        <v>80</v>
      </c>
      <c r="AJ1861" s="101" t="str">
        <f t="shared" si="187"/>
        <v/>
      </c>
      <c r="AL1861" s="101" t="str">
        <f t="shared" si="184"/>
        <v/>
      </c>
      <c r="AM1861" s="28" t="str">
        <f>IF($AL1861="", "", IF(IFERROR(INDEX('Training &amp; Accreditation Items'!$F$11:$F$263, MATCH(IFERROR(INDEX($C$11:$C$263, MATCH($AH1861, $Z$11:$Z$263, 0)), ""), 'Training &amp; Accreditation Items'!$B$11:$B$263, 0)), "")="", "None", IFERROR(INDEX('Training &amp; Accreditation Items'!$F$11:$F$263, MATCH(IFERROR(INDEX($C$11:$C$263, MATCH($AH1861, $Z$11:$Z$263, 0)), ""), 'Training &amp; Accreditation Items'!$B$11:$B$263, 0)), "")))</f>
        <v/>
      </c>
      <c r="AO1861" s="28" t="str">
        <f t="shared" si="185"/>
        <v/>
      </c>
      <c r="AQ1861" s="106" t="str">
        <f t="shared" si="183"/>
        <v/>
      </c>
      <c r="AR1861" s="109" t="str">
        <f t="shared" si="186"/>
        <v/>
      </c>
      <c r="AT1861" s="134"/>
      <c r="AU1861" s="135"/>
      <c r="AV1861" s="135"/>
      <c r="AW1861" s="115"/>
    </row>
    <row r="1862" spans="34:49" ht="15" hidden="1" customHeight="1" x14ac:dyDescent="0.25">
      <c r="AH1862" s="28">
        <v>81</v>
      </c>
      <c r="AJ1862" s="101" t="str">
        <f t="shared" si="187"/>
        <v/>
      </c>
      <c r="AL1862" s="101" t="str">
        <f t="shared" si="184"/>
        <v/>
      </c>
      <c r="AM1862" s="28" t="str">
        <f>IF($AL1862="", "", IF(IFERROR(INDEX('Training &amp; Accreditation Items'!$F$11:$F$263, MATCH(IFERROR(INDEX($C$11:$C$263, MATCH($AH1862, $Z$11:$Z$263, 0)), ""), 'Training &amp; Accreditation Items'!$B$11:$B$263, 0)), "")="", "None", IFERROR(INDEX('Training &amp; Accreditation Items'!$F$11:$F$263, MATCH(IFERROR(INDEX($C$11:$C$263, MATCH($AH1862, $Z$11:$Z$263, 0)), ""), 'Training &amp; Accreditation Items'!$B$11:$B$263, 0)), "")))</f>
        <v/>
      </c>
      <c r="AO1862" s="28" t="str">
        <f t="shared" si="185"/>
        <v/>
      </c>
      <c r="AQ1862" s="106" t="str">
        <f t="shared" si="183"/>
        <v/>
      </c>
      <c r="AR1862" s="109" t="str">
        <f t="shared" si="186"/>
        <v/>
      </c>
      <c r="AT1862" s="134"/>
      <c r="AU1862" s="135"/>
      <c r="AV1862" s="135"/>
      <c r="AW1862" s="115"/>
    </row>
    <row r="1863" spans="34:49" ht="15" hidden="1" customHeight="1" x14ac:dyDescent="0.25">
      <c r="AH1863" s="28">
        <v>82</v>
      </c>
      <c r="AJ1863" s="101" t="str">
        <f t="shared" si="187"/>
        <v/>
      </c>
      <c r="AL1863" s="101" t="str">
        <f t="shared" si="184"/>
        <v/>
      </c>
      <c r="AM1863" s="28" t="str">
        <f>IF($AL1863="", "", IF(IFERROR(INDEX('Training &amp; Accreditation Items'!$F$11:$F$263, MATCH(IFERROR(INDEX($C$11:$C$263, MATCH($AH1863, $Z$11:$Z$263, 0)), ""), 'Training &amp; Accreditation Items'!$B$11:$B$263, 0)), "")="", "None", IFERROR(INDEX('Training &amp; Accreditation Items'!$F$11:$F$263, MATCH(IFERROR(INDEX($C$11:$C$263, MATCH($AH1863, $Z$11:$Z$263, 0)), ""), 'Training &amp; Accreditation Items'!$B$11:$B$263, 0)), "")))</f>
        <v/>
      </c>
      <c r="AO1863" s="28" t="str">
        <f t="shared" si="185"/>
        <v/>
      </c>
      <c r="AQ1863" s="106" t="str">
        <f t="shared" si="183"/>
        <v/>
      </c>
      <c r="AR1863" s="109" t="str">
        <f t="shared" si="186"/>
        <v/>
      </c>
      <c r="AT1863" s="134"/>
      <c r="AU1863" s="135"/>
      <c r="AV1863" s="135"/>
      <c r="AW1863" s="115"/>
    </row>
    <row r="1864" spans="34:49" ht="15" hidden="1" customHeight="1" x14ac:dyDescent="0.25">
      <c r="AH1864" s="28">
        <v>83</v>
      </c>
      <c r="AJ1864" s="101" t="str">
        <f t="shared" si="187"/>
        <v/>
      </c>
      <c r="AL1864" s="101" t="str">
        <f t="shared" si="184"/>
        <v/>
      </c>
      <c r="AM1864" s="28" t="str">
        <f>IF($AL1864="", "", IF(IFERROR(INDEX('Training &amp; Accreditation Items'!$F$11:$F$263, MATCH(IFERROR(INDEX($C$11:$C$263, MATCH($AH1864, $Z$11:$Z$263, 0)), ""), 'Training &amp; Accreditation Items'!$B$11:$B$263, 0)), "")="", "None", IFERROR(INDEX('Training &amp; Accreditation Items'!$F$11:$F$263, MATCH(IFERROR(INDEX($C$11:$C$263, MATCH($AH1864, $Z$11:$Z$263, 0)), ""), 'Training &amp; Accreditation Items'!$B$11:$B$263, 0)), "")))</f>
        <v/>
      </c>
      <c r="AO1864" s="28" t="str">
        <f t="shared" si="185"/>
        <v/>
      </c>
      <c r="AQ1864" s="106" t="str">
        <f t="shared" si="183"/>
        <v/>
      </c>
      <c r="AR1864" s="109" t="str">
        <f t="shared" si="186"/>
        <v/>
      </c>
      <c r="AT1864" s="134"/>
      <c r="AU1864" s="135"/>
      <c r="AV1864" s="135"/>
      <c r="AW1864" s="115"/>
    </row>
    <row r="1865" spans="34:49" ht="15" hidden="1" customHeight="1" x14ac:dyDescent="0.25">
      <c r="AH1865" s="28">
        <v>84</v>
      </c>
      <c r="AJ1865" s="101" t="str">
        <f t="shared" si="187"/>
        <v/>
      </c>
      <c r="AL1865" s="101" t="str">
        <f t="shared" si="184"/>
        <v/>
      </c>
      <c r="AM1865" s="28" t="str">
        <f>IF($AL1865="", "", IF(IFERROR(INDEX('Training &amp; Accreditation Items'!$F$11:$F$263, MATCH(IFERROR(INDEX($C$11:$C$263, MATCH($AH1865, $Z$11:$Z$263, 0)), ""), 'Training &amp; Accreditation Items'!$B$11:$B$263, 0)), "")="", "None", IFERROR(INDEX('Training &amp; Accreditation Items'!$F$11:$F$263, MATCH(IFERROR(INDEX($C$11:$C$263, MATCH($AH1865, $Z$11:$Z$263, 0)), ""), 'Training &amp; Accreditation Items'!$B$11:$B$263, 0)), "")))</f>
        <v/>
      </c>
      <c r="AO1865" s="28" t="str">
        <f t="shared" si="185"/>
        <v/>
      </c>
      <c r="AQ1865" s="106" t="str">
        <f t="shared" si="183"/>
        <v/>
      </c>
      <c r="AR1865" s="109" t="str">
        <f t="shared" si="186"/>
        <v/>
      </c>
      <c r="AT1865" s="134"/>
      <c r="AU1865" s="135"/>
      <c r="AV1865" s="135"/>
      <c r="AW1865" s="115"/>
    </row>
    <row r="1866" spans="34:49" ht="15" hidden="1" customHeight="1" x14ac:dyDescent="0.25">
      <c r="AH1866" s="28">
        <v>85</v>
      </c>
      <c r="AJ1866" s="101" t="str">
        <f t="shared" si="187"/>
        <v/>
      </c>
      <c r="AL1866" s="101" t="str">
        <f t="shared" si="184"/>
        <v/>
      </c>
      <c r="AM1866" s="28" t="str">
        <f>IF($AL1866="", "", IF(IFERROR(INDEX('Training &amp; Accreditation Items'!$F$11:$F$263, MATCH(IFERROR(INDEX($C$11:$C$263, MATCH($AH1866, $Z$11:$Z$263, 0)), ""), 'Training &amp; Accreditation Items'!$B$11:$B$263, 0)), "")="", "None", IFERROR(INDEX('Training &amp; Accreditation Items'!$F$11:$F$263, MATCH(IFERROR(INDEX($C$11:$C$263, MATCH($AH1866, $Z$11:$Z$263, 0)), ""), 'Training &amp; Accreditation Items'!$B$11:$B$263, 0)), "")))</f>
        <v/>
      </c>
      <c r="AO1866" s="28" t="str">
        <f t="shared" si="185"/>
        <v/>
      </c>
      <c r="AQ1866" s="106" t="str">
        <f t="shared" si="183"/>
        <v/>
      </c>
      <c r="AR1866" s="109" t="str">
        <f t="shared" si="186"/>
        <v/>
      </c>
      <c r="AT1866" s="134"/>
      <c r="AU1866" s="135"/>
      <c r="AV1866" s="135"/>
      <c r="AW1866" s="115"/>
    </row>
    <row r="1867" spans="34:49" ht="15" hidden="1" customHeight="1" x14ac:dyDescent="0.25">
      <c r="AH1867" s="28">
        <v>86</v>
      </c>
      <c r="AJ1867" s="101" t="str">
        <f t="shared" si="187"/>
        <v/>
      </c>
      <c r="AL1867" s="101" t="str">
        <f t="shared" si="184"/>
        <v/>
      </c>
      <c r="AM1867" s="28" t="str">
        <f>IF($AL1867="", "", IF(IFERROR(INDEX('Training &amp; Accreditation Items'!$F$11:$F$263, MATCH(IFERROR(INDEX($C$11:$C$263, MATCH($AH1867, $Z$11:$Z$263, 0)), ""), 'Training &amp; Accreditation Items'!$B$11:$B$263, 0)), "")="", "None", IFERROR(INDEX('Training &amp; Accreditation Items'!$F$11:$F$263, MATCH(IFERROR(INDEX($C$11:$C$263, MATCH($AH1867, $Z$11:$Z$263, 0)), ""), 'Training &amp; Accreditation Items'!$B$11:$B$263, 0)), "")))</f>
        <v/>
      </c>
      <c r="AO1867" s="28" t="str">
        <f t="shared" si="185"/>
        <v/>
      </c>
      <c r="AQ1867" s="106" t="str">
        <f t="shared" ref="AQ1867:AQ1930" si="188">IF($AL1867="", "", IFERROR(INDEX($I$11:$I$263, MATCH($AH1867, $Z$11:$Z$263, 0)), ""))</f>
        <v/>
      </c>
      <c r="AR1867" s="109" t="str">
        <f t="shared" si="186"/>
        <v/>
      </c>
      <c r="AT1867" s="134"/>
      <c r="AU1867" s="135"/>
      <c r="AV1867" s="135"/>
      <c r="AW1867" s="115"/>
    </row>
    <row r="1868" spans="34:49" ht="15" hidden="1" customHeight="1" x14ac:dyDescent="0.25">
      <c r="AH1868" s="28">
        <v>87</v>
      </c>
      <c r="AJ1868" s="101" t="str">
        <f t="shared" si="187"/>
        <v/>
      </c>
      <c r="AL1868" s="101" t="str">
        <f t="shared" ref="AL1868:AL1931" si="189">IF($AJ1868="", "", IF(OR($AJ1868&lt;$AJ$5, $AJ1868&gt;$AJ$6), "", $AJ1868))</f>
        <v/>
      </c>
      <c r="AM1868" s="28" t="str">
        <f>IF($AL1868="", "", IF(IFERROR(INDEX('Training &amp; Accreditation Items'!$F$11:$F$263, MATCH(IFERROR(INDEX($C$11:$C$263, MATCH($AH1868, $Z$11:$Z$263, 0)), ""), 'Training &amp; Accreditation Items'!$B$11:$B$263, 0)), "")="", "None", IFERROR(INDEX('Training &amp; Accreditation Items'!$F$11:$F$263, MATCH(IFERROR(INDEX($C$11:$C$263, MATCH($AH1868, $Z$11:$Z$263, 0)), ""), 'Training &amp; Accreditation Items'!$B$11:$B$263, 0)), "")))</f>
        <v/>
      </c>
      <c r="AO1868" s="28" t="str">
        <f t="shared" ref="AO1868:AO1931" si="190">IF($AL1868="", "", TEXT($AL1868, "mmm yyyy"))</f>
        <v/>
      </c>
      <c r="AQ1868" s="106" t="str">
        <f t="shared" si="188"/>
        <v/>
      </c>
      <c r="AR1868" s="109" t="str">
        <f t="shared" ref="AR1868:AR1931" si="191">IF($AO1868="", "", CONCATENATE($AO1868, " - ", $AM1868))</f>
        <v/>
      </c>
      <c r="AT1868" s="134"/>
      <c r="AU1868" s="135"/>
      <c r="AV1868" s="135"/>
      <c r="AW1868" s="115"/>
    </row>
    <row r="1869" spans="34:49" ht="15" hidden="1" customHeight="1" x14ac:dyDescent="0.25">
      <c r="AH1869" s="28">
        <v>88</v>
      </c>
      <c r="AJ1869" s="101" t="str">
        <f t="shared" si="187"/>
        <v/>
      </c>
      <c r="AL1869" s="101" t="str">
        <f t="shared" si="189"/>
        <v/>
      </c>
      <c r="AM1869" s="28" t="str">
        <f>IF($AL1869="", "", IF(IFERROR(INDEX('Training &amp; Accreditation Items'!$F$11:$F$263, MATCH(IFERROR(INDEX($C$11:$C$263, MATCH($AH1869, $Z$11:$Z$263, 0)), ""), 'Training &amp; Accreditation Items'!$B$11:$B$263, 0)), "")="", "None", IFERROR(INDEX('Training &amp; Accreditation Items'!$F$11:$F$263, MATCH(IFERROR(INDEX($C$11:$C$263, MATCH($AH1869, $Z$11:$Z$263, 0)), ""), 'Training &amp; Accreditation Items'!$B$11:$B$263, 0)), "")))</f>
        <v/>
      </c>
      <c r="AO1869" s="28" t="str">
        <f t="shared" si="190"/>
        <v/>
      </c>
      <c r="AQ1869" s="106" t="str">
        <f t="shared" si="188"/>
        <v/>
      </c>
      <c r="AR1869" s="109" t="str">
        <f t="shared" si="191"/>
        <v/>
      </c>
      <c r="AT1869" s="134"/>
      <c r="AU1869" s="135"/>
      <c r="AV1869" s="135"/>
      <c r="AW1869" s="115"/>
    </row>
    <row r="1870" spans="34:49" ht="15" hidden="1" customHeight="1" x14ac:dyDescent="0.25">
      <c r="AH1870" s="28">
        <v>89</v>
      </c>
      <c r="AJ1870" s="101" t="str">
        <f t="shared" si="187"/>
        <v/>
      </c>
      <c r="AL1870" s="101" t="str">
        <f t="shared" si="189"/>
        <v/>
      </c>
      <c r="AM1870" s="28" t="str">
        <f>IF($AL1870="", "", IF(IFERROR(INDEX('Training &amp; Accreditation Items'!$F$11:$F$263, MATCH(IFERROR(INDEX($C$11:$C$263, MATCH($AH1870, $Z$11:$Z$263, 0)), ""), 'Training &amp; Accreditation Items'!$B$11:$B$263, 0)), "")="", "None", IFERROR(INDEX('Training &amp; Accreditation Items'!$F$11:$F$263, MATCH(IFERROR(INDEX($C$11:$C$263, MATCH($AH1870, $Z$11:$Z$263, 0)), ""), 'Training &amp; Accreditation Items'!$B$11:$B$263, 0)), "")))</f>
        <v/>
      </c>
      <c r="AO1870" s="28" t="str">
        <f t="shared" si="190"/>
        <v/>
      </c>
      <c r="AQ1870" s="106" t="str">
        <f t="shared" si="188"/>
        <v/>
      </c>
      <c r="AR1870" s="109" t="str">
        <f t="shared" si="191"/>
        <v/>
      </c>
      <c r="AT1870" s="134"/>
      <c r="AU1870" s="135"/>
      <c r="AV1870" s="135"/>
      <c r="AW1870" s="115"/>
    </row>
    <row r="1871" spans="34:49" ht="15" hidden="1" customHeight="1" x14ac:dyDescent="0.25">
      <c r="AH1871" s="28">
        <v>90</v>
      </c>
      <c r="AJ1871" s="101" t="str">
        <f t="shared" si="187"/>
        <v/>
      </c>
      <c r="AL1871" s="101" t="str">
        <f t="shared" si="189"/>
        <v/>
      </c>
      <c r="AM1871" s="28" t="str">
        <f>IF($AL1871="", "", IF(IFERROR(INDEX('Training &amp; Accreditation Items'!$F$11:$F$263, MATCH(IFERROR(INDEX($C$11:$C$263, MATCH($AH1871, $Z$11:$Z$263, 0)), ""), 'Training &amp; Accreditation Items'!$B$11:$B$263, 0)), "")="", "None", IFERROR(INDEX('Training &amp; Accreditation Items'!$F$11:$F$263, MATCH(IFERROR(INDEX($C$11:$C$263, MATCH($AH1871, $Z$11:$Z$263, 0)), ""), 'Training &amp; Accreditation Items'!$B$11:$B$263, 0)), "")))</f>
        <v/>
      </c>
      <c r="AO1871" s="28" t="str">
        <f t="shared" si="190"/>
        <v/>
      </c>
      <c r="AQ1871" s="106" t="str">
        <f t="shared" si="188"/>
        <v/>
      </c>
      <c r="AR1871" s="109" t="str">
        <f t="shared" si="191"/>
        <v/>
      </c>
      <c r="AT1871" s="134"/>
      <c r="AU1871" s="135"/>
      <c r="AV1871" s="135"/>
      <c r="AW1871" s="115"/>
    </row>
    <row r="1872" spans="34:49" ht="15" hidden="1" customHeight="1" x14ac:dyDescent="0.25">
      <c r="AH1872" s="28">
        <v>91</v>
      </c>
      <c r="AJ1872" s="101" t="str">
        <f t="shared" si="187"/>
        <v/>
      </c>
      <c r="AL1872" s="101" t="str">
        <f t="shared" si="189"/>
        <v/>
      </c>
      <c r="AM1872" s="28" t="str">
        <f>IF($AL1872="", "", IF(IFERROR(INDEX('Training &amp; Accreditation Items'!$F$11:$F$263, MATCH(IFERROR(INDEX($C$11:$C$263, MATCH($AH1872, $Z$11:$Z$263, 0)), ""), 'Training &amp; Accreditation Items'!$B$11:$B$263, 0)), "")="", "None", IFERROR(INDEX('Training &amp; Accreditation Items'!$F$11:$F$263, MATCH(IFERROR(INDEX($C$11:$C$263, MATCH($AH1872, $Z$11:$Z$263, 0)), ""), 'Training &amp; Accreditation Items'!$B$11:$B$263, 0)), "")))</f>
        <v/>
      </c>
      <c r="AO1872" s="28" t="str">
        <f t="shared" si="190"/>
        <v/>
      </c>
      <c r="AQ1872" s="106" t="str">
        <f t="shared" si="188"/>
        <v/>
      </c>
      <c r="AR1872" s="109" t="str">
        <f t="shared" si="191"/>
        <v/>
      </c>
      <c r="AT1872" s="134"/>
      <c r="AU1872" s="135"/>
      <c r="AV1872" s="135"/>
      <c r="AW1872" s="115"/>
    </row>
    <row r="1873" spans="34:49" ht="15" hidden="1" customHeight="1" x14ac:dyDescent="0.25">
      <c r="AH1873" s="28">
        <v>92</v>
      </c>
      <c r="AJ1873" s="101" t="str">
        <f t="shared" si="187"/>
        <v/>
      </c>
      <c r="AL1873" s="101" t="str">
        <f t="shared" si="189"/>
        <v/>
      </c>
      <c r="AM1873" s="28" t="str">
        <f>IF($AL1873="", "", IF(IFERROR(INDEX('Training &amp; Accreditation Items'!$F$11:$F$263, MATCH(IFERROR(INDEX($C$11:$C$263, MATCH($AH1873, $Z$11:$Z$263, 0)), ""), 'Training &amp; Accreditation Items'!$B$11:$B$263, 0)), "")="", "None", IFERROR(INDEX('Training &amp; Accreditation Items'!$F$11:$F$263, MATCH(IFERROR(INDEX($C$11:$C$263, MATCH($AH1873, $Z$11:$Z$263, 0)), ""), 'Training &amp; Accreditation Items'!$B$11:$B$263, 0)), "")))</f>
        <v/>
      </c>
      <c r="AO1873" s="28" t="str">
        <f t="shared" si="190"/>
        <v/>
      </c>
      <c r="AQ1873" s="106" t="str">
        <f t="shared" si="188"/>
        <v/>
      </c>
      <c r="AR1873" s="109" t="str">
        <f t="shared" si="191"/>
        <v/>
      </c>
      <c r="AT1873" s="134"/>
      <c r="AU1873" s="135"/>
      <c r="AV1873" s="135"/>
      <c r="AW1873" s="115"/>
    </row>
    <row r="1874" spans="34:49" ht="15" hidden="1" customHeight="1" x14ac:dyDescent="0.25">
      <c r="AH1874" s="28">
        <v>93</v>
      </c>
      <c r="AJ1874" s="101" t="str">
        <f t="shared" si="187"/>
        <v/>
      </c>
      <c r="AL1874" s="101" t="str">
        <f t="shared" si="189"/>
        <v/>
      </c>
      <c r="AM1874" s="28" t="str">
        <f>IF($AL1874="", "", IF(IFERROR(INDEX('Training &amp; Accreditation Items'!$F$11:$F$263, MATCH(IFERROR(INDEX($C$11:$C$263, MATCH($AH1874, $Z$11:$Z$263, 0)), ""), 'Training &amp; Accreditation Items'!$B$11:$B$263, 0)), "")="", "None", IFERROR(INDEX('Training &amp; Accreditation Items'!$F$11:$F$263, MATCH(IFERROR(INDEX($C$11:$C$263, MATCH($AH1874, $Z$11:$Z$263, 0)), ""), 'Training &amp; Accreditation Items'!$B$11:$B$263, 0)), "")))</f>
        <v/>
      </c>
      <c r="AO1874" s="28" t="str">
        <f t="shared" si="190"/>
        <v/>
      </c>
      <c r="AQ1874" s="106" t="str">
        <f t="shared" si="188"/>
        <v/>
      </c>
      <c r="AR1874" s="109" t="str">
        <f t="shared" si="191"/>
        <v/>
      </c>
      <c r="AT1874" s="134"/>
      <c r="AU1874" s="135"/>
      <c r="AV1874" s="135"/>
      <c r="AW1874" s="115"/>
    </row>
    <row r="1875" spans="34:49" ht="15" hidden="1" customHeight="1" x14ac:dyDescent="0.25">
      <c r="AH1875" s="28">
        <v>94</v>
      </c>
      <c r="AJ1875" s="101" t="str">
        <f t="shared" si="187"/>
        <v/>
      </c>
      <c r="AL1875" s="101" t="str">
        <f t="shared" si="189"/>
        <v/>
      </c>
      <c r="AM1875" s="28" t="str">
        <f>IF($AL1875="", "", IF(IFERROR(INDEX('Training &amp; Accreditation Items'!$F$11:$F$263, MATCH(IFERROR(INDEX($C$11:$C$263, MATCH($AH1875, $Z$11:$Z$263, 0)), ""), 'Training &amp; Accreditation Items'!$B$11:$B$263, 0)), "")="", "None", IFERROR(INDEX('Training &amp; Accreditation Items'!$F$11:$F$263, MATCH(IFERROR(INDEX($C$11:$C$263, MATCH($AH1875, $Z$11:$Z$263, 0)), ""), 'Training &amp; Accreditation Items'!$B$11:$B$263, 0)), "")))</f>
        <v/>
      </c>
      <c r="AO1875" s="28" t="str">
        <f t="shared" si="190"/>
        <v/>
      </c>
      <c r="AQ1875" s="106" t="str">
        <f t="shared" si="188"/>
        <v/>
      </c>
      <c r="AR1875" s="109" t="str">
        <f t="shared" si="191"/>
        <v/>
      </c>
      <c r="AT1875" s="134"/>
      <c r="AU1875" s="135"/>
      <c r="AV1875" s="135"/>
      <c r="AW1875" s="115"/>
    </row>
    <row r="1876" spans="34:49" ht="15" hidden="1" customHeight="1" x14ac:dyDescent="0.25">
      <c r="AH1876" s="28">
        <v>95</v>
      </c>
      <c r="AJ1876" s="101" t="str">
        <f t="shared" si="187"/>
        <v/>
      </c>
      <c r="AL1876" s="101" t="str">
        <f t="shared" si="189"/>
        <v/>
      </c>
      <c r="AM1876" s="28" t="str">
        <f>IF($AL1876="", "", IF(IFERROR(INDEX('Training &amp; Accreditation Items'!$F$11:$F$263, MATCH(IFERROR(INDEX($C$11:$C$263, MATCH($AH1876, $Z$11:$Z$263, 0)), ""), 'Training &amp; Accreditation Items'!$B$11:$B$263, 0)), "")="", "None", IFERROR(INDEX('Training &amp; Accreditation Items'!$F$11:$F$263, MATCH(IFERROR(INDEX($C$11:$C$263, MATCH($AH1876, $Z$11:$Z$263, 0)), ""), 'Training &amp; Accreditation Items'!$B$11:$B$263, 0)), "")))</f>
        <v/>
      </c>
      <c r="AO1876" s="28" t="str">
        <f t="shared" si="190"/>
        <v/>
      </c>
      <c r="AQ1876" s="106" t="str">
        <f t="shared" si="188"/>
        <v/>
      </c>
      <c r="AR1876" s="109" t="str">
        <f t="shared" si="191"/>
        <v/>
      </c>
      <c r="AT1876" s="134"/>
      <c r="AU1876" s="135"/>
      <c r="AV1876" s="135"/>
      <c r="AW1876" s="115"/>
    </row>
    <row r="1877" spans="34:49" ht="15" hidden="1" customHeight="1" x14ac:dyDescent="0.25">
      <c r="AH1877" s="28">
        <v>96</v>
      </c>
      <c r="AJ1877" s="101" t="str">
        <f t="shared" si="187"/>
        <v/>
      </c>
      <c r="AL1877" s="101" t="str">
        <f t="shared" si="189"/>
        <v/>
      </c>
      <c r="AM1877" s="28" t="str">
        <f>IF($AL1877="", "", IF(IFERROR(INDEX('Training &amp; Accreditation Items'!$F$11:$F$263, MATCH(IFERROR(INDEX($C$11:$C$263, MATCH($AH1877, $Z$11:$Z$263, 0)), ""), 'Training &amp; Accreditation Items'!$B$11:$B$263, 0)), "")="", "None", IFERROR(INDEX('Training &amp; Accreditation Items'!$F$11:$F$263, MATCH(IFERROR(INDEX($C$11:$C$263, MATCH($AH1877, $Z$11:$Z$263, 0)), ""), 'Training &amp; Accreditation Items'!$B$11:$B$263, 0)), "")))</f>
        <v/>
      </c>
      <c r="AO1877" s="28" t="str">
        <f t="shared" si="190"/>
        <v/>
      </c>
      <c r="AQ1877" s="106" t="str">
        <f t="shared" si="188"/>
        <v/>
      </c>
      <c r="AR1877" s="109" t="str">
        <f t="shared" si="191"/>
        <v/>
      </c>
      <c r="AT1877" s="134"/>
      <c r="AU1877" s="135"/>
      <c r="AV1877" s="135"/>
      <c r="AW1877" s="115"/>
    </row>
    <row r="1878" spans="34:49" ht="15" hidden="1" customHeight="1" x14ac:dyDescent="0.25">
      <c r="AH1878" s="28">
        <v>97</v>
      </c>
      <c r="AJ1878" s="101" t="str">
        <f t="shared" si="187"/>
        <v/>
      </c>
      <c r="AL1878" s="101" t="str">
        <f t="shared" si="189"/>
        <v/>
      </c>
      <c r="AM1878" s="28" t="str">
        <f>IF($AL1878="", "", IF(IFERROR(INDEX('Training &amp; Accreditation Items'!$F$11:$F$263, MATCH(IFERROR(INDEX($C$11:$C$263, MATCH($AH1878, $Z$11:$Z$263, 0)), ""), 'Training &amp; Accreditation Items'!$B$11:$B$263, 0)), "")="", "None", IFERROR(INDEX('Training &amp; Accreditation Items'!$F$11:$F$263, MATCH(IFERROR(INDEX($C$11:$C$263, MATCH($AH1878, $Z$11:$Z$263, 0)), ""), 'Training &amp; Accreditation Items'!$B$11:$B$263, 0)), "")))</f>
        <v/>
      </c>
      <c r="AO1878" s="28" t="str">
        <f t="shared" si="190"/>
        <v/>
      </c>
      <c r="AQ1878" s="106" t="str">
        <f t="shared" si="188"/>
        <v/>
      </c>
      <c r="AR1878" s="109" t="str">
        <f t="shared" si="191"/>
        <v/>
      </c>
      <c r="AT1878" s="134"/>
      <c r="AU1878" s="135"/>
      <c r="AV1878" s="135"/>
      <c r="AW1878" s="115"/>
    </row>
    <row r="1879" spans="34:49" ht="15" hidden="1" customHeight="1" x14ac:dyDescent="0.25">
      <c r="AH1879" s="28">
        <v>98</v>
      </c>
      <c r="AJ1879" s="101" t="str">
        <f t="shared" si="187"/>
        <v/>
      </c>
      <c r="AL1879" s="101" t="str">
        <f t="shared" si="189"/>
        <v/>
      </c>
      <c r="AM1879" s="28" t="str">
        <f>IF($AL1879="", "", IF(IFERROR(INDEX('Training &amp; Accreditation Items'!$F$11:$F$263, MATCH(IFERROR(INDEX($C$11:$C$263, MATCH($AH1879, $Z$11:$Z$263, 0)), ""), 'Training &amp; Accreditation Items'!$B$11:$B$263, 0)), "")="", "None", IFERROR(INDEX('Training &amp; Accreditation Items'!$F$11:$F$263, MATCH(IFERROR(INDEX($C$11:$C$263, MATCH($AH1879, $Z$11:$Z$263, 0)), ""), 'Training &amp; Accreditation Items'!$B$11:$B$263, 0)), "")))</f>
        <v/>
      </c>
      <c r="AO1879" s="28" t="str">
        <f t="shared" si="190"/>
        <v/>
      </c>
      <c r="AQ1879" s="106" t="str">
        <f t="shared" si="188"/>
        <v/>
      </c>
      <c r="AR1879" s="109" t="str">
        <f t="shared" si="191"/>
        <v/>
      </c>
      <c r="AT1879" s="134"/>
      <c r="AU1879" s="135"/>
      <c r="AV1879" s="135"/>
      <c r="AW1879" s="115"/>
    </row>
    <row r="1880" spans="34:49" ht="15" hidden="1" customHeight="1" x14ac:dyDescent="0.25">
      <c r="AH1880" s="28">
        <v>99</v>
      </c>
      <c r="AJ1880" s="101" t="str">
        <f t="shared" si="187"/>
        <v/>
      </c>
      <c r="AL1880" s="101" t="str">
        <f t="shared" si="189"/>
        <v/>
      </c>
      <c r="AM1880" s="28" t="str">
        <f>IF($AL1880="", "", IF(IFERROR(INDEX('Training &amp; Accreditation Items'!$F$11:$F$263, MATCH(IFERROR(INDEX($C$11:$C$263, MATCH($AH1880, $Z$11:$Z$263, 0)), ""), 'Training &amp; Accreditation Items'!$B$11:$B$263, 0)), "")="", "None", IFERROR(INDEX('Training &amp; Accreditation Items'!$F$11:$F$263, MATCH(IFERROR(INDEX($C$11:$C$263, MATCH($AH1880, $Z$11:$Z$263, 0)), ""), 'Training &amp; Accreditation Items'!$B$11:$B$263, 0)), "")))</f>
        <v/>
      </c>
      <c r="AO1880" s="28" t="str">
        <f t="shared" si="190"/>
        <v/>
      </c>
      <c r="AQ1880" s="106" t="str">
        <f t="shared" si="188"/>
        <v/>
      </c>
      <c r="AR1880" s="109" t="str">
        <f t="shared" si="191"/>
        <v/>
      </c>
      <c r="AT1880" s="134"/>
      <c r="AU1880" s="135"/>
      <c r="AV1880" s="135"/>
      <c r="AW1880" s="115"/>
    </row>
    <row r="1881" spans="34:49" ht="15" hidden="1" customHeight="1" x14ac:dyDescent="0.25">
      <c r="AH1881" s="28">
        <v>100</v>
      </c>
      <c r="AJ1881" s="101" t="str">
        <f t="shared" si="187"/>
        <v/>
      </c>
      <c r="AL1881" s="101" t="str">
        <f t="shared" si="189"/>
        <v/>
      </c>
      <c r="AM1881" s="28" t="str">
        <f>IF($AL1881="", "", IF(IFERROR(INDEX('Training &amp; Accreditation Items'!$F$11:$F$263, MATCH(IFERROR(INDEX($C$11:$C$263, MATCH($AH1881, $Z$11:$Z$263, 0)), ""), 'Training &amp; Accreditation Items'!$B$11:$B$263, 0)), "")="", "None", IFERROR(INDEX('Training &amp; Accreditation Items'!$F$11:$F$263, MATCH(IFERROR(INDEX($C$11:$C$263, MATCH($AH1881, $Z$11:$Z$263, 0)), ""), 'Training &amp; Accreditation Items'!$B$11:$B$263, 0)), "")))</f>
        <v/>
      </c>
      <c r="AO1881" s="28" t="str">
        <f t="shared" si="190"/>
        <v/>
      </c>
      <c r="AQ1881" s="106" t="str">
        <f t="shared" si="188"/>
        <v/>
      </c>
      <c r="AR1881" s="109" t="str">
        <f t="shared" si="191"/>
        <v/>
      </c>
      <c r="AT1881" s="134"/>
      <c r="AU1881" s="135"/>
      <c r="AV1881" s="135"/>
      <c r="AW1881" s="115"/>
    </row>
    <row r="1882" spans="34:49" ht="15" hidden="1" customHeight="1" x14ac:dyDescent="0.25">
      <c r="AH1882" s="28">
        <v>101</v>
      </c>
      <c r="AJ1882" s="101" t="str">
        <f t="shared" si="187"/>
        <v/>
      </c>
      <c r="AL1882" s="101" t="str">
        <f t="shared" si="189"/>
        <v/>
      </c>
      <c r="AM1882" s="28" t="str">
        <f>IF($AL1882="", "", IF(IFERROR(INDEX('Training &amp; Accreditation Items'!$F$11:$F$263, MATCH(IFERROR(INDEX($C$11:$C$263, MATCH($AH1882, $Z$11:$Z$263, 0)), ""), 'Training &amp; Accreditation Items'!$B$11:$B$263, 0)), "")="", "None", IFERROR(INDEX('Training &amp; Accreditation Items'!$F$11:$F$263, MATCH(IFERROR(INDEX($C$11:$C$263, MATCH($AH1882, $Z$11:$Z$263, 0)), ""), 'Training &amp; Accreditation Items'!$B$11:$B$263, 0)), "")))</f>
        <v/>
      </c>
      <c r="AO1882" s="28" t="str">
        <f t="shared" si="190"/>
        <v/>
      </c>
      <c r="AQ1882" s="106" t="str">
        <f t="shared" si="188"/>
        <v/>
      </c>
      <c r="AR1882" s="109" t="str">
        <f t="shared" si="191"/>
        <v/>
      </c>
      <c r="AT1882" s="134"/>
      <c r="AU1882" s="135"/>
      <c r="AV1882" s="135"/>
      <c r="AW1882" s="115"/>
    </row>
    <row r="1883" spans="34:49" ht="15" hidden="1" customHeight="1" x14ac:dyDescent="0.25">
      <c r="AH1883" s="28">
        <v>102</v>
      </c>
      <c r="AJ1883" s="101" t="str">
        <f t="shared" si="187"/>
        <v/>
      </c>
      <c r="AL1883" s="101" t="str">
        <f t="shared" si="189"/>
        <v/>
      </c>
      <c r="AM1883" s="28" t="str">
        <f>IF($AL1883="", "", IF(IFERROR(INDEX('Training &amp; Accreditation Items'!$F$11:$F$263, MATCH(IFERROR(INDEX($C$11:$C$263, MATCH($AH1883, $Z$11:$Z$263, 0)), ""), 'Training &amp; Accreditation Items'!$B$11:$B$263, 0)), "")="", "None", IFERROR(INDEX('Training &amp; Accreditation Items'!$F$11:$F$263, MATCH(IFERROR(INDEX($C$11:$C$263, MATCH($AH1883, $Z$11:$Z$263, 0)), ""), 'Training &amp; Accreditation Items'!$B$11:$B$263, 0)), "")))</f>
        <v/>
      </c>
      <c r="AO1883" s="28" t="str">
        <f t="shared" si="190"/>
        <v/>
      </c>
      <c r="AQ1883" s="106" t="str">
        <f t="shared" si="188"/>
        <v/>
      </c>
      <c r="AR1883" s="109" t="str">
        <f t="shared" si="191"/>
        <v/>
      </c>
      <c r="AT1883" s="134"/>
      <c r="AU1883" s="135"/>
      <c r="AV1883" s="135"/>
      <c r="AW1883" s="115"/>
    </row>
    <row r="1884" spans="34:49" ht="15" hidden="1" customHeight="1" x14ac:dyDescent="0.25">
      <c r="AH1884" s="28">
        <v>103</v>
      </c>
      <c r="AJ1884" s="101" t="str">
        <f t="shared" si="187"/>
        <v/>
      </c>
      <c r="AL1884" s="101" t="str">
        <f t="shared" si="189"/>
        <v/>
      </c>
      <c r="AM1884" s="28" t="str">
        <f>IF($AL1884="", "", IF(IFERROR(INDEX('Training &amp; Accreditation Items'!$F$11:$F$263, MATCH(IFERROR(INDEX($C$11:$C$263, MATCH($AH1884, $Z$11:$Z$263, 0)), ""), 'Training &amp; Accreditation Items'!$B$11:$B$263, 0)), "")="", "None", IFERROR(INDEX('Training &amp; Accreditation Items'!$F$11:$F$263, MATCH(IFERROR(INDEX($C$11:$C$263, MATCH($AH1884, $Z$11:$Z$263, 0)), ""), 'Training &amp; Accreditation Items'!$B$11:$B$263, 0)), "")))</f>
        <v/>
      </c>
      <c r="AO1884" s="28" t="str">
        <f t="shared" si="190"/>
        <v/>
      </c>
      <c r="AQ1884" s="106" t="str">
        <f t="shared" si="188"/>
        <v/>
      </c>
      <c r="AR1884" s="109" t="str">
        <f t="shared" si="191"/>
        <v/>
      </c>
      <c r="AT1884" s="134"/>
      <c r="AU1884" s="135"/>
      <c r="AV1884" s="135"/>
      <c r="AW1884" s="115"/>
    </row>
    <row r="1885" spans="34:49" ht="15" hidden="1" customHeight="1" x14ac:dyDescent="0.25">
      <c r="AH1885" s="28">
        <v>104</v>
      </c>
      <c r="AJ1885" s="101" t="str">
        <f t="shared" si="187"/>
        <v/>
      </c>
      <c r="AL1885" s="101" t="str">
        <f t="shared" si="189"/>
        <v/>
      </c>
      <c r="AM1885" s="28" t="str">
        <f>IF($AL1885="", "", IF(IFERROR(INDEX('Training &amp; Accreditation Items'!$F$11:$F$263, MATCH(IFERROR(INDEX($C$11:$C$263, MATCH($AH1885, $Z$11:$Z$263, 0)), ""), 'Training &amp; Accreditation Items'!$B$11:$B$263, 0)), "")="", "None", IFERROR(INDEX('Training &amp; Accreditation Items'!$F$11:$F$263, MATCH(IFERROR(INDEX($C$11:$C$263, MATCH($AH1885, $Z$11:$Z$263, 0)), ""), 'Training &amp; Accreditation Items'!$B$11:$B$263, 0)), "")))</f>
        <v/>
      </c>
      <c r="AO1885" s="28" t="str">
        <f t="shared" si="190"/>
        <v/>
      </c>
      <c r="AQ1885" s="106" t="str">
        <f t="shared" si="188"/>
        <v/>
      </c>
      <c r="AR1885" s="109" t="str">
        <f t="shared" si="191"/>
        <v/>
      </c>
      <c r="AT1885" s="134"/>
      <c r="AU1885" s="135"/>
      <c r="AV1885" s="135"/>
      <c r="AW1885" s="115"/>
    </row>
    <row r="1886" spans="34:49" ht="15" hidden="1" customHeight="1" x14ac:dyDescent="0.25">
      <c r="AH1886" s="28">
        <v>105</v>
      </c>
      <c r="AJ1886" s="101" t="str">
        <f t="shared" si="187"/>
        <v/>
      </c>
      <c r="AL1886" s="101" t="str">
        <f t="shared" si="189"/>
        <v/>
      </c>
      <c r="AM1886" s="28" t="str">
        <f>IF($AL1886="", "", IF(IFERROR(INDEX('Training &amp; Accreditation Items'!$F$11:$F$263, MATCH(IFERROR(INDEX($C$11:$C$263, MATCH($AH1886, $Z$11:$Z$263, 0)), ""), 'Training &amp; Accreditation Items'!$B$11:$B$263, 0)), "")="", "None", IFERROR(INDEX('Training &amp; Accreditation Items'!$F$11:$F$263, MATCH(IFERROR(INDEX($C$11:$C$263, MATCH($AH1886, $Z$11:$Z$263, 0)), ""), 'Training &amp; Accreditation Items'!$B$11:$B$263, 0)), "")))</f>
        <v/>
      </c>
      <c r="AO1886" s="28" t="str">
        <f t="shared" si="190"/>
        <v/>
      </c>
      <c r="AQ1886" s="106" t="str">
        <f t="shared" si="188"/>
        <v/>
      </c>
      <c r="AR1886" s="109" t="str">
        <f t="shared" si="191"/>
        <v/>
      </c>
      <c r="AT1886" s="134"/>
      <c r="AU1886" s="135"/>
      <c r="AV1886" s="135"/>
      <c r="AW1886" s="115"/>
    </row>
    <row r="1887" spans="34:49" ht="15" hidden="1" customHeight="1" x14ac:dyDescent="0.25">
      <c r="AH1887" s="28">
        <v>106</v>
      </c>
      <c r="AJ1887" s="101" t="str">
        <f t="shared" si="187"/>
        <v/>
      </c>
      <c r="AL1887" s="101" t="str">
        <f t="shared" si="189"/>
        <v/>
      </c>
      <c r="AM1887" s="28" t="str">
        <f>IF($AL1887="", "", IF(IFERROR(INDEX('Training &amp; Accreditation Items'!$F$11:$F$263, MATCH(IFERROR(INDEX($C$11:$C$263, MATCH($AH1887, $Z$11:$Z$263, 0)), ""), 'Training &amp; Accreditation Items'!$B$11:$B$263, 0)), "")="", "None", IFERROR(INDEX('Training &amp; Accreditation Items'!$F$11:$F$263, MATCH(IFERROR(INDEX($C$11:$C$263, MATCH($AH1887, $Z$11:$Z$263, 0)), ""), 'Training &amp; Accreditation Items'!$B$11:$B$263, 0)), "")))</f>
        <v/>
      </c>
      <c r="AO1887" s="28" t="str">
        <f t="shared" si="190"/>
        <v/>
      </c>
      <c r="AQ1887" s="106" t="str">
        <f t="shared" si="188"/>
        <v/>
      </c>
      <c r="AR1887" s="109" t="str">
        <f t="shared" si="191"/>
        <v/>
      </c>
      <c r="AT1887" s="134"/>
      <c r="AU1887" s="135"/>
      <c r="AV1887" s="135"/>
      <c r="AW1887" s="115"/>
    </row>
    <row r="1888" spans="34:49" ht="15" hidden="1" customHeight="1" x14ac:dyDescent="0.25">
      <c r="AH1888" s="28">
        <v>107</v>
      </c>
      <c r="AJ1888" s="101" t="str">
        <f t="shared" si="187"/>
        <v/>
      </c>
      <c r="AL1888" s="101" t="str">
        <f t="shared" si="189"/>
        <v/>
      </c>
      <c r="AM1888" s="28" t="str">
        <f>IF($AL1888="", "", IF(IFERROR(INDEX('Training &amp; Accreditation Items'!$F$11:$F$263, MATCH(IFERROR(INDEX($C$11:$C$263, MATCH($AH1888, $Z$11:$Z$263, 0)), ""), 'Training &amp; Accreditation Items'!$B$11:$B$263, 0)), "")="", "None", IFERROR(INDEX('Training &amp; Accreditation Items'!$F$11:$F$263, MATCH(IFERROR(INDEX($C$11:$C$263, MATCH($AH1888, $Z$11:$Z$263, 0)), ""), 'Training &amp; Accreditation Items'!$B$11:$B$263, 0)), "")))</f>
        <v/>
      </c>
      <c r="AO1888" s="28" t="str">
        <f t="shared" si="190"/>
        <v/>
      </c>
      <c r="AQ1888" s="106" t="str">
        <f t="shared" si="188"/>
        <v/>
      </c>
      <c r="AR1888" s="109" t="str">
        <f t="shared" si="191"/>
        <v/>
      </c>
      <c r="AT1888" s="134"/>
      <c r="AU1888" s="135"/>
      <c r="AV1888" s="135"/>
      <c r="AW1888" s="115"/>
    </row>
    <row r="1889" spans="34:49" ht="15" hidden="1" customHeight="1" x14ac:dyDescent="0.25">
      <c r="AH1889" s="28">
        <v>108</v>
      </c>
      <c r="AJ1889" s="101" t="str">
        <f t="shared" si="187"/>
        <v/>
      </c>
      <c r="AL1889" s="101" t="str">
        <f t="shared" si="189"/>
        <v/>
      </c>
      <c r="AM1889" s="28" t="str">
        <f>IF($AL1889="", "", IF(IFERROR(INDEX('Training &amp; Accreditation Items'!$F$11:$F$263, MATCH(IFERROR(INDEX($C$11:$C$263, MATCH($AH1889, $Z$11:$Z$263, 0)), ""), 'Training &amp; Accreditation Items'!$B$11:$B$263, 0)), "")="", "None", IFERROR(INDEX('Training &amp; Accreditation Items'!$F$11:$F$263, MATCH(IFERROR(INDEX($C$11:$C$263, MATCH($AH1889, $Z$11:$Z$263, 0)), ""), 'Training &amp; Accreditation Items'!$B$11:$B$263, 0)), "")))</f>
        <v/>
      </c>
      <c r="AO1889" s="28" t="str">
        <f t="shared" si="190"/>
        <v/>
      </c>
      <c r="AQ1889" s="106" t="str">
        <f t="shared" si="188"/>
        <v/>
      </c>
      <c r="AR1889" s="109" t="str">
        <f t="shared" si="191"/>
        <v/>
      </c>
      <c r="AT1889" s="134"/>
      <c r="AU1889" s="135"/>
      <c r="AV1889" s="135"/>
      <c r="AW1889" s="115"/>
    </row>
    <row r="1890" spans="34:49" ht="15" hidden="1" customHeight="1" x14ac:dyDescent="0.25">
      <c r="AH1890" s="28">
        <v>109</v>
      </c>
      <c r="AJ1890" s="101" t="str">
        <f t="shared" si="187"/>
        <v/>
      </c>
      <c r="AL1890" s="101" t="str">
        <f t="shared" si="189"/>
        <v/>
      </c>
      <c r="AM1890" s="28" t="str">
        <f>IF($AL1890="", "", IF(IFERROR(INDEX('Training &amp; Accreditation Items'!$F$11:$F$263, MATCH(IFERROR(INDEX($C$11:$C$263, MATCH($AH1890, $Z$11:$Z$263, 0)), ""), 'Training &amp; Accreditation Items'!$B$11:$B$263, 0)), "")="", "None", IFERROR(INDEX('Training &amp; Accreditation Items'!$F$11:$F$263, MATCH(IFERROR(INDEX($C$11:$C$263, MATCH($AH1890, $Z$11:$Z$263, 0)), ""), 'Training &amp; Accreditation Items'!$B$11:$B$263, 0)), "")))</f>
        <v/>
      </c>
      <c r="AO1890" s="28" t="str">
        <f t="shared" si="190"/>
        <v/>
      </c>
      <c r="AQ1890" s="106" t="str">
        <f t="shared" si="188"/>
        <v/>
      </c>
      <c r="AR1890" s="109" t="str">
        <f t="shared" si="191"/>
        <v/>
      </c>
      <c r="AT1890" s="134"/>
      <c r="AU1890" s="135"/>
      <c r="AV1890" s="135"/>
      <c r="AW1890" s="115"/>
    </row>
    <row r="1891" spans="34:49" ht="15" hidden="1" customHeight="1" x14ac:dyDescent="0.25">
      <c r="AH1891" s="28">
        <v>110</v>
      </c>
      <c r="AJ1891" s="101" t="str">
        <f t="shared" si="187"/>
        <v/>
      </c>
      <c r="AL1891" s="101" t="str">
        <f t="shared" si="189"/>
        <v/>
      </c>
      <c r="AM1891" s="28" t="str">
        <f>IF($AL1891="", "", IF(IFERROR(INDEX('Training &amp; Accreditation Items'!$F$11:$F$263, MATCH(IFERROR(INDEX($C$11:$C$263, MATCH($AH1891, $Z$11:$Z$263, 0)), ""), 'Training &amp; Accreditation Items'!$B$11:$B$263, 0)), "")="", "None", IFERROR(INDEX('Training &amp; Accreditation Items'!$F$11:$F$263, MATCH(IFERROR(INDEX($C$11:$C$263, MATCH($AH1891, $Z$11:$Z$263, 0)), ""), 'Training &amp; Accreditation Items'!$B$11:$B$263, 0)), "")))</f>
        <v/>
      </c>
      <c r="AO1891" s="28" t="str">
        <f t="shared" si="190"/>
        <v/>
      </c>
      <c r="AQ1891" s="106" t="str">
        <f t="shared" si="188"/>
        <v/>
      </c>
      <c r="AR1891" s="109" t="str">
        <f t="shared" si="191"/>
        <v/>
      </c>
      <c r="AT1891" s="134"/>
      <c r="AU1891" s="135"/>
      <c r="AV1891" s="135"/>
      <c r="AW1891" s="115"/>
    </row>
    <row r="1892" spans="34:49" ht="15" hidden="1" customHeight="1" x14ac:dyDescent="0.25">
      <c r="AH1892" s="28">
        <v>111</v>
      </c>
      <c r="AJ1892" s="101" t="str">
        <f t="shared" si="187"/>
        <v/>
      </c>
      <c r="AL1892" s="101" t="str">
        <f t="shared" si="189"/>
        <v/>
      </c>
      <c r="AM1892" s="28" t="str">
        <f>IF($AL1892="", "", IF(IFERROR(INDEX('Training &amp; Accreditation Items'!$F$11:$F$263, MATCH(IFERROR(INDEX($C$11:$C$263, MATCH($AH1892, $Z$11:$Z$263, 0)), ""), 'Training &amp; Accreditation Items'!$B$11:$B$263, 0)), "")="", "None", IFERROR(INDEX('Training &amp; Accreditation Items'!$F$11:$F$263, MATCH(IFERROR(INDEX($C$11:$C$263, MATCH($AH1892, $Z$11:$Z$263, 0)), ""), 'Training &amp; Accreditation Items'!$B$11:$B$263, 0)), "")))</f>
        <v/>
      </c>
      <c r="AO1892" s="28" t="str">
        <f t="shared" si="190"/>
        <v/>
      </c>
      <c r="AQ1892" s="106" t="str">
        <f t="shared" si="188"/>
        <v/>
      </c>
      <c r="AR1892" s="109" t="str">
        <f t="shared" si="191"/>
        <v/>
      </c>
      <c r="AT1892" s="134"/>
      <c r="AU1892" s="135"/>
      <c r="AV1892" s="135"/>
      <c r="AW1892" s="115"/>
    </row>
    <row r="1893" spans="34:49" ht="15" hidden="1" customHeight="1" x14ac:dyDescent="0.25">
      <c r="AH1893" s="28">
        <v>112</v>
      </c>
      <c r="AJ1893" s="101" t="str">
        <f t="shared" si="187"/>
        <v/>
      </c>
      <c r="AL1893" s="101" t="str">
        <f t="shared" si="189"/>
        <v/>
      </c>
      <c r="AM1893" s="28" t="str">
        <f>IF($AL1893="", "", IF(IFERROR(INDEX('Training &amp; Accreditation Items'!$F$11:$F$263, MATCH(IFERROR(INDEX($C$11:$C$263, MATCH($AH1893, $Z$11:$Z$263, 0)), ""), 'Training &amp; Accreditation Items'!$B$11:$B$263, 0)), "")="", "None", IFERROR(INDEX('Training &amp; Accreditation Items'!$F$11:$F$263, MATCH(IFERROR(INDEX($C$11:$C$263, MATCH($AH1893, $Z$11:$Z$263, 0)), ""), 'Training &amp; Accreditation Items'!$B$11:$B$263, 0)), "")))</f>
        <v/>
      </c>
      <c r="AO1893" s="28" t="str">
        <f t="shared" si="190"/>
        <v/>
      </c>
      <c r="AQ1893" s="106" t="str">
        <f t="shared" si="188"/>
        <v/>
      </c>
      <c r="AR1893" s="109" t="str">
        <f t="shared" si="191"/>
        <v/>
      </c>
      <c r="AT1893" s="134"/>
      <c r="AU1893" s="135"/>
      <c r="AV1893" s="135"/>
      <c r="AW1893" s="115"/>
    </row>
    <row r="1894" spans="34:49" ht="15" hidden="1" customHeight="1" x14ac:dyDescent="0.25">
      <c r="AH1894" s="28">
        <v>113</v>
      </c>
      <c r="AJ1894" s="101" t="str">
        <f t="shared" si="187"/>
        <v/>
      </c>
      <c r="AL1894" s="101" t="str">
        <f t="shared" si="189"/>
        <v/>
      </c>
      <c r="AM1894" s="28" t="str">
        <f>IF($AL1894="", "", IF(IFERROR(INDEX('Training &amp; Accreditation Items'!$F$11:$F$263, MATCH(IFERROR(INDEX($C$11:$C$263, MATCH($AH1894, $Z$11:$Z$263, 0)), ""), 'Training &amp; Accreditation Items'!$B$11:$B$263, 0)), "")="", "None", IFERROR(INDEX('Training &amp; Accreditation Items'!$F$11:$F$263, MATCH(IFERROR(INDEX($C$11:$C$263, MATCH($AH1894, $Z$11:$Z$263, 0)), ""), 'Training &amp; Accreditation Items'!$B$11:$B$263, 0)), "")))</f>
        <v/>
      </c>
      <c r="AO1894" s="28" t="str">
        <f t="shared" si="190"/>
        <v/>
      </c>
      <c r="AQ1894" s="106" t="str">
        <f t="shared" si="188"/>
        <v/>
      </c>
      <c r="AR1894" s="109" t="str">
        <f t="shared" si="191"/>
        <v/>
      </c>
      <c r="AT1894" s="134"/>
      <c r="AU1894" s="135"/>
      <c r="AV1894" s="135"/>
      <c r="AW1894" s="115"/>
    </row>
    <row r="1895" spans="34:49" ht="15" hidden="1" customHeight="1" x14ac:dyDescent="0.25">
      <c r="AH1895" s="28">
        <v>114</v>
      </c>
      <c r="AJ1895" s="101" t="str">
        <f t="shared" si="187"/>
        <v/>
      </c>
      <c r="AL1895" s="101" t="str">
        <f t="shared" si="189"/>
        <v/>
      </c>
      <c r="AM1895" s="28" t="str">
        <f>IF($AL1895="", "", IF(IFERROR(INDEX('Training &amp; Accreditation Items'!$F$11:$F$263, MATCH(IFERROR(INDEX($C$11:$C$263, MATCH($AH1895, $Z$11:$Z$263, 0)), ""), 'Training &amp; Accreditation Items'!$B$11:$B$263, 0)), "")="", "None", IFERROR(INDEX('Training &amp; Accreditation Items'!$F$11:$F$263, MATCH(IFERROR(INDEX($C$11:$C$263, MATCH($AH1895, $Z$11:$Z$263, 0)), ""), 'Training &amp; Accreditation Items'!$B$11:$B$263, 0)), "")))</f>
        <v/>
      </c>
      <c r="AO1895" s="28" t="str">
        <f t="shared" si="190"/>
        <v/>
      </c>
      <c r="AQ1895" s="106" t="str">
        <f t="shared" si="188"/>
        <v/>
      </c>
      <c r="AR1895" s="109" t="str">
        <f t="shared" si="191"/>
        <v/>
      </c>
      <c r="AT1895" s="134"/>
      <c r="AU1895" s="135"/>
      <c r="AV1895" s="135"/>
      <c r="AW1895" s="115"/>
    </row>
    <row r="1896" spans="34:49" ht="15" hidden="1" customHeight="1" x14ac:dyDescent="0.25">
      <c r="AH1896" s="28">
        <v>115</v>
      </c>
      <c r="AJ1896" s="101" t="str">
        <f t="shared" si="187"/>
        <v/>
      </c>
      <c r="AL1896" s="101" t="str">
        <f t="shared" si="189"/>
        <v/>
      </c>
      <c r="AM1896" s="28" t="str">
        <f>IF($AL1896="", "", IF(IFERROR(INDEX('Training &amp; Accreditation Items'!$F$11:$F$263, MATCH(IFERROR(INDEX($C$11:$C$263, MATCH($AH1896, $Z$11:$Z$263, 0)), ""), 'Training &amp; Accreditation Items'!$B$11:$B$263, 0)), "")="", "None", IFERROR(INDEX('Training &amp; Accreditation Items'!$F$11:$F$263, MATCH(IFERROR(INDEX($C$11:$C$263, MATCH($AH1896, $Z$11:$Z$263, 0)), ""), 'Training &amp; Accreditation Items'!$B$11:$B$263, 0)), "")))</f>
        <v/>
      </c>
      <c r="AO1896" s="28" t="str">
        <f t="shared" si="190"/>
        <v/>
      </c>
      <c r="AQ1896" s="106" t="str">
        <f t="shared" si="188"/>
        <v/>
      </c>
      <c r="AR1896" s="109" t="str">
        <f t="shared" si="191"/>
        <v/>
      </c>
      <c r="AT1896" s="134"/>
      <c r="AU1896" s="135"/>
      <c r="AV1896" s="135"/>
      <c r="AW1896" s="115"/>
    </row>
    <row r="1897" spans="34:49" ht="15" hidden="1" customHeight="1" x14ac:dyDescent="0.25">
      <c r="AH1897" s="28">
        <v>116</v>
      </c>
      <c r="AJ1897" s="101" t="str">
        <f t="shared" si="187"/>
        <v/>
      </c>
      <c r="AL1897" s="101" t="str">
        <f t="shared" si="189"/>
        <v/>
      </c>
      <c r="AM1897" s="28" t="str">
        <f>IF($AL1897="", "", IF(IFERROR(INDEX('Training &amp; Accreditation Items'!$F$11:$F$263, MATCH(IFERROR(INDEX($C$11:$C$263, MATCH($AH1897, $Z$11:$Z$263, 0)), ""), 'Training &amp; Accreditation Items'!$B$11:$B$263, 0)), "")="", "None", IFERROR(INDEX('Training &amp; Accreditation Items'!$F$11:$F$263, MATCH(IFERROR(INDEX($C$11:$C$263, MATCH($AH1897, $Z$11:$Z$263, 0)), ""), 'Training &amp; Accreditation Items'!$B$11:$B$263, 0)), "")))</f>
        <v/>
      </c>
      <c r="AO1897" s="28" t="str">
        <f t="shared" si="190"/>
        <v/>
      </c>
      <c r="AQ1897" s="106" t="str">
        <f t="shared" si="188"/>
        <v/>
      </c>
      <c r="AR1897" s="109" t="str">
        <f t="shared" si="191"/>
        <v/>
      </c>
      <c r="AT1897" s="134"/>
      <c r="AU1897" s="135"/>
      <c r="AV1897" s="135"/>
      <c r="AW1897" s="115"/>
    </row>
    <row r="1898" spans="34:49" ht="15" hidden="1" customHeight="1" x14ac:dyDescent="0.25">
      <c r="AH1898" s="28">
        <v>117</v>
      </c>
      <c r="AJ1898" s="101" t="str">
        <f t="shared" si="187"/>
        <v/>
      </c>
      <c r="AL1898" s="101" t="str">
        <f t="shared" si="189"/>
        <v/>
      </c>
      <c r="AM1898" s="28" t="str">
        <f>IF($AL1898="", "", IF(IFERROR(INDEX('Training &amp; Accreditation Items'!$F$11:$F$263, MATCH(IFERROR(INDEX($C$11:$C$263, MATCH($AH1898, $Z$11:$Z$263, 0)), ""), 'Training &amp; Accreditation Items'!$B$11:$B$263, 0)), "")="", "None", IFERROR(INDEX('Training &amp; Accreditation Items'!$F$11:$F$263, MATCH(IFERROR(INDEX($C$11:$C$263, MATCH($AH1898, $Z$11:$Z$263, 0)), ""), 'Training &amp; Accreditation Items'!$B$11:$B$263, 0)), "")))</f>
        <v/>
      </c>
      <c r="AO1898" s="28" t="str">
        <f t="shared" si="190"/>
        <v/>
      </c>
      <c r="AQ1898" s="106" t="str">
        <f t="shared" si="188"/>
        <v/>
      </c>
      <c r="AR1898" s="109" t="str">
        <f t="shared" si="191"/>
        <v/>
      </c>
      <c r="AT1898" s="134"/>
      <c r="AU1898" s="135"/>
      <c r="AV1898" s="135"/>
      <c r="AW1898" s="115"/>
    </row>
    <row r="1899" spans="34:49" ht="15" hidden="1" customHeight="1" x14ac:dyDescent="0.25">
      <c r="AH1899" s="28">
        <v>118</v>
      </c>
      <c r="AJ1899" s="101" t="str">
        <f t="shared" si="187"/>
        <v/>
      </c>
      <c r="AL1899" s="101" t="str">
        <f t="shared" si="189"/>
        <v/>
      </c>
      <c r="AM1899" s="28" t="str">
        <f>IF($AL1899="", "", IF(IFERROR(INDEX('Training &amp; Accreditation Items'!$F$11:$F$263, MATCH(IFERROR(INDEX($C$11:$C$263, MATCH($AH1899, $Z$11:$Z$263, 0)), ""), 'Training &amp; Accreditation Items'!$B$11:$B$263, 0)), "")="", "None", IFERROR(INDEX('Training &amp; Accreditation Items'!$F$11:$F$263, MATCH(IFERROR(INDEX($C$11:$C$263, MATCH($AH1899, $Z$11:$Z$263, 0)), ""), 'Training &amp; Accreditation Items'!$B$11:$B$263, 0)), "")))</f>
        <v/>
      </c>
      <c r="AO1899" s="28" t="str">
        <f t="shared" si="190"/>
        <v/>
      </c>
      <c r="AQ1899" s="106" t="str">
        <f t="shared" si="188"/>
        <v/>
      </c>
      <c r="AR1899" s="109" t="str">
        <f t="shared" si="191"/>
        <v/>
      </c>
      <c r="AT1899" s="134"/>
      <c r="AU1899" s="135"/>
      <c r="AV1899" s="135"/>
      <c r="AW1899" s="115"/>
    </row>
    <row r="1900" spans="34:49" ht="15" hidden="1" customHeight="1" x14ac:dyDescent="0.25">
      <c r="AH1900" s="28">
        <v>119</v>
      </c>
      <c r="AJ1900" s="101" t="str">
        <f t="shared" si="187"/>
        <v/>
      </c>
      <c r="AL1900" s="101" t="str">
        <f t="shared" si="189"/>
        <v/>
      </c>
      <c r="AM1900" s="28" t="str">
        <f>IF($AL1900="", "", IF(IFERROR(INDEX('Training &amp; Accreditation Items'!$F$11:$F$263, MATCH(IFERROR(INDEX($C$11:$C$263, MATCH($AH1900, $Z$11:$Z$263, 0)), ""), 'Training &amp; Accreditation Items'!$B$11:$B$263, 0)), "")="", "None", IFERROR(INDEX('Training &amp; Accreditation Items'!$F$11:$F$263, MATCH(IFERROR(INDEX($C$11:$C$263, MATCH($AH1900, $Z$11:$Z$263, 0)), ""), 'Training &amp; Accreditation Items'!$B$11:$B$263, 0)), "")))</f>
        <v/>
      </c>
      <c r="AO1900" s="28" t="str">
        <f t="shared" si="190"/>
        <v/>
      </c>
      <c r="AQ1900" s="106" t="str">
        <f t="shared" si="188"/>
        <v/>
      </c>
      <c r="AR1900" s="109" t="str">
        <f t="shared" si="191"/>
        <v/>
      </c>
      <c r="AT1900" s="134"/>
      <c r="AU1900" s="135"/>
      <c r="AV1900" s="135"/>
      <c r="AW1900" s="115"/>
    </row>
    <row r="1901" spans="34:49" ht="15" hidden="1" customHeight="1" x14ac:dyDescent="0.25">
      <c r="AH1901" s="28">
        <v>120</v>
      </c>
      <c r="AJ1901" s="101" t="str">
        <f t="shared" si="187"/>
        <v/>
      </c>
      <c r="AL1901" s="101" t="str">
        <f t="shared" si="189"/>
        <v/>
      </c>
      <c r="AM1901" s="28" t="str">
        <f>IF($AL1901="", "", IF(IFERROR(INDEX('Training &amp; Accreditation Items'!$F$11:$F$263, MATCH(IFERROR(INDEX($C$11:$C$263, MATCH($AH1901, $Z$11:$Z$263, 0)), ""), 'Training &amp; Accreditation Items'!$B$11:$B$263, 0)), "")="", "None", IFERROR(INDEX('Training &amp; Accreditation Items'!$F$11:$F$263, MATCH(IFERROR(INDEX($C$11:$C$263, MATCH($AH1901, $Z$11:$Z$263, 0)), ""), 'Training &amp; Accreditation Items'!$B$11:$B$263, 0)), "")))</f>
        <v/>
      </c>
      <c r="AO1901" s="28" t="str">
        <f t="shared" si="190"/>
        <v/>
      </c>
      <c r="AQ1901" s="106" t="str">
        <f t="shared" si="188"/>
        <v/>
      </c>
      <c r="AR1901" s="109" t="str">
        <f t="shared" si="191"/>
        <v/>
      </c>
      <c r="AT1901" s="134"/>
      <c r="AU1901" s="135"/>
      <c r="AV1901" s="135"/>
      <c r="AW1901" s="115"/>
    </row>
    <row r="1902" spans="34:49" ht="15" hidden="1" customHeight="1" x14ac:dyDescent="0.25">
      <c r="AH1902" s="28">
        <v>121</v>
      </c>
      <c r="AJ1902" s="101" t="str">
        <f t="shared" si="187"/>
        <v/>
      </c>
      <c r="AL1902" s="101" t="str">
        <f t="shared" si="189"/>
        <v/>
      </c>
      <c r="AM1902" s="28" t="str">
        <f>IF($AL1902="", "", IF(IFERROR(INDEX('Training &amp; Accreditation Items'!$F$11:$F$263, MATCH(IFERROR(INDEX($C$11:$C$263, MATCH($AH1902, $Z$11:$Z$263, 0)), ""), 'Training &amp; Accreditation Items'!$B$11:$B$263, 0)), "")="", "None", IFERROR(INDEX('Training &amp; Accreditation Items'!$F$11:$F$263, MATCH(IFERROR(INDEX($C$11:$C$263, MATCH($AH1902, $Z$11:$Z$263, 0)), ""), 'Training &amp; Accreditation Items'!$B$11:$B$263, 0)), "")))</f>
        <v/>
      </c>
      <c r="AO1902" s="28" t="str">
        <f t="shared" si="190"/>
        <v/>
      </c>
      <c r="AQ1902" s="106" t="str">
        <f t="shared" si="188"/>
        <v/>
      </c>
      <c r="AR1902" s="109" t="str">
        <f t="shared" si="191"/>
        <v/>
      </c>
      <c r="AT1902" s="134"/>
      <c r="AU1902" s="135"/>
      <c r="AV1902" s="135"/>
      <c r="AW1902" s="115"/>
    </row>
    <row r="1903" spans="34:49" ht="15" hidden="1" customHeight="1" x14ac:dyDescent="0.25">
      <c r="AH1903" s="28">
        <v>122</v>
      </c>
      <c r="AJ1903" s="101" t="str">
        <f t="shared" si="187"/>
        <v/>
      </c>
      <c r="AL1903" s="101" t="str">
        <f t="shared" si="189"/>
        <v/>
      </c>
      <c r="AM1903" s="28" t="str">
        <f>IF($AL1903="", "", IF(IFERROR(INDEX('Training &amp; Accreditation Items'!$F$11:$F$263, MATCH(IFERROR(INDEX($C$11:$C$263, MATCH($AH1903, $Z$11:$Z$263, 0)), ""), 'Training &amp; Accreditation Items'!$B$11:$B$263, 0)), "")="", "None", IFERROR(INDEX('Training &amp; Accreditation Items'!$F$11:$F$263, MATCH(IFERROR(INDEX($C$11:$C$263, MATCH($AH1903, $Z$11:$Z$263, 0)), ""), 'Training &amp; Accreditation Items'!$B$11:$B$263, 0)), "")))</f>
        <v/>
      </c>
      <c r="AO1903" s="28" t="str">
        <f t="shared" si="190"/>
        <v/>
      </c>
      <c r="AQ1903" s="106" t="str">
        <f t="shared" si="188"/>
        <v/>
      </c>
      <c r="AR1903" s="109" t="str">
        <f t="shared" si="191"/>
        <v/>
      </c>
      <c r="AT1903" s="134"/>
      <c r="AU1903" s="135"/>
      <c r="AV1903" s="135"/>
      <c r="AW1903" s="115"/>
    </row>
    <row r="1904" spans="34:49" ht="15" hidden="1" customHeight="1" x14ac:dyDescent="0.25">
      <c r="AH1904" s="28">
        <v>123</v>
      </c>
      <c r="AJ1904" s="101" t="str">
        <f t="shared" si="187"/>
        <v/>
      </c>
      <c r="AL1904" s="101" t="str">
        <f t="shared" si="189"/>
        <v/>
      </c>
      <c r="AM1904" s="28" t="str">
        <f>IF($AL1904="", "", IF(IFERROR(INDEX('Training &amp; Accreditation Items'!$F$11:$F$263, MATCH(IFERROR(INDEX($C$11:$C$263, MATCH($AH1904, $Z$11:$Z$263, 0)), ""), 'Training &amp; Accreditation Items'!$B$11:$B$263, 0)), "")="", "None", IFERROR(INDEX('Training &amp; Accreditation Items'!$F$11:$F$263, MATCH(IFERROR(INDEX($C$11:$C$263, MATCH($AH1904, $Z$11:$Z$263, 0)), ""), 'Training &amp; Accreditation Items'!$B$11:$B$263, 0)), "")))</f>
        <v/>
      </c>
      <c r="AO1904" s="28" t="str">
        <f t="shared" si="190"/>
        <v/>
      </c>
      <c r="AQ1904" s="106" t="str">
        <f t="shared" si="188"/>
        <v/>
      </c>
      <c r="AR1904" s="109" t="str">
        <f t="shared" si="191"/>
        <v/>
      </c>
      <c r="AT1904" s="134"/>
      <c r="AU1904" s="135"/>
      <c r="AV1904" s="135"/>
      <c r="AW1904" s="115"/>
    </row>
    <row r="1905" spans="34:49" ht="15" hidden="1" customHeight="1" x14ac:dyDescent="0.25">
      <c r="AH1905" s="28">
        <v>124</v>
      </c>
      <c r="AJ1905" s="101" t="str">
        <f t="shared" si="187"/>
        <v/>
      </c>
      <c r="AL1905" s="101" t="str">
        <f t="shared" si="189"/>
        <v/>
      </c>
      <c r="AM1905" s="28" t="str">
        <f>IF($AL1905="", "", IF(IFERROR(INDEX('Training &amp; Accreditation Items'!$F$11:$F$263, MATCH(IFERROR(INDEX($C$11:$C$263, MATCH($AH1905, $Z$11:$Z$263, 0)), ""), 'Training &amp; Accreditation Items'!$B$11:$B$263, 0)), "")="", "None", IFERROR(INDEX('Training &amp; Accreditation Items'!$F$11:$F$263, MATCH(IFERROR(INDEX($C$11:$C$263, MATCH($AH1905, $Z$11:$Z$263, 0)), ""), 'Training &amp; Accreditation Items'!$B$11:$B$263, 0)), "")))</f>
        <v/>
      </c>
      <c r="AO1905" s="28" t="str">
        <f t="shared" si="190"/>
        <v/>
      </c>
      <c r="AQ1905" s="106" t="str">
        <f t="shared" si="188"/>
        <v/>
      </c>
      <c r="AR1905" s="109" t="str">
        <f t="shared" si="191"/>
        <v/>
      </c>
      <c r="AT1905" s="134"/>
      <c r="AU1905" s="135"/>
      <c r="AV1905" s="135"/>
      <c r="AW1905" s="115"/>
    </row>
    <row r="1906" spans="34:49" ht="15" hidden="1" customHeight="1" x14ac:dyDescent="0.25">
      <c r="AH1906" s="28">
        <v>125</v>
      </c>
      <c r="AJ1906" s="101" t="str">
        <f t="shared" si="187"/>
        <v/>
      </c>
      <c r="AL1906" s="101" t="str">
        <f t="shared" si="189"/>
        <v/>
      </c>
      <c r="AM1906" s="28" t="str">
        <f>IF($AL1906="", "", IF(IFERROR(INDEX('Training &amp; Accreditation Items'!$F$11:$F$263, MATCH(IFERROR(INDEX($C$11:$C$263, MATCH($AH1906, $Z$11:$Z$263, 0)), ""), 'Training &amp; Accreditation Items'!$B$11:$B$263, 0)), "")="", "None", IFERROR(INDEX('Training &amp; Accreditation Items'!$F$11:$F$263, MATCH(IFERROR(INDEX($C$11:$C$263, MATCH($AH1906, $Z$11:$Z$263, 0)), ""), 'Training &amp; Accreditation Items'!$B$11:$B$263, 0)), "")))</f>
        <v/>
      </c>
      <c r="AO1906" s="28" t="str">
        <f t="shared" si="190"/>
        <v/>
      </c>
      <c r="AQ1906" s="106" t="str">
        <f t="shared" si="188"/>
        <v/>
      </c>
      <c r="AR1906" s="109" t="str">
        <f t="shared" si="191"/>
        <v/>
      </c>
      <c r="AT1906" s="134"/>
      <c r="AU1906" s="135"/>
      <c r="AV1906" s="135"/>
      <c r="AW1906" s="115"/>
    </row>
    <row r="1907" spans="34:49" ht="15" hidden="1" customHeight="1" x14ac:dyDescent="0.25">
      <c r="AH1907" s="28">
        <v>126</v>
      </c>
      <c r="AJ1907" s="101" t="str">
        <f t="shared" si="187"/>
        <v/>
      </c>
      <c r="AL1907" s="101" t="str">
        <f t="shared" si="189"/>
        <v/>
      </c>
      <c r="AM1907" s="28" t="str">
        <f>IF($AL1907="", "", IF(IFERROR(INDEX('Training &amp; Accreditation Items'!$F$11:$F$263, MATCH(IFERROR(INDEX($C$11:$C$263, MATCH($AH1907, $Z$11:$Z$263, 0)), ""), 'Training &amp; Accreditation Items'!$B$11:$B$263, 0)), "")="", "None", IFERROR(INDEX('Training &amp; Accreditation Items'!$F$11:$F$263, MATCH(IFERROR(INDEX($C$11:$C$263, MATCH($AH1907, $Z$11:$Z$263, 0)), ""), 'Training &amp; Accreditation Items'!$B$11:$B$263, 0)), "")))</f>
        <v/>
      </c>
      <c r="AO1907" s="28" t="str">
        <f t="shared" si="190"/>
        <v/>
      </c>
      <c r="AQ1907" s="106" t="str">
        <f t="shared" si="188"/>
        <v/>
      </c>
      <c r="AR1907" s="109" t="str">
        <f t="shared" si="191"/>
        <v/>
      </c>
      <c r="AT1907" s="134"/>
      <c r="AU1907" s="135"/>
      <c r="AV1907" s="135"/>
      <c r="AW1907" s="115"/>
    </row>
    <row r="1908" spans="34:49" ht="15" hidden="1" customHeight="1" x14ac:dyDescent="0.25">
      <c r="AH1908" s="28">
        <v>127</v>
      </c>
      <c r="AJ1908" s="101" t="str">
        <f t="shared" si="187"/>
        <v/>
      </c>
      <c r="AL1908" s="101" t="str">
        <f t="shared" si="189"/>
        <v/>
      </c>
      <c r="AM1908" s="28" t="str">
        <f>IF($AL1908="", "", IF(IFERROR(INDEX('Training &amp; Accreditation Items'!$F$11:$F$263, MATCH(IFERROR(INDEX($C$11:$C$263, MATCH($AH1908, $Z$11:$Z$263, 0)), ""), 'Training &amp; Accreditation Items'!$B$11:$B$263, 0)), "")="", "None", IFERROR(INDEX('Training &amp; Accreditation Items'!$F$11:$F$263, MATCH(IFERROR(INDEX($C$11:$C$263, MATCH($AH1908, $Z$11:$Z$263, 0)), ""), 'Training &amp; Accreditation Items'!$B$11:$B$263, 0)), "")))</f>
        <v/>
      </c>
      <c r="AO1908" s="28" t="str">
        <f t="shared" si="190"/>
        <v/>
      </c>
      <c r="AQ1908" s="106" t="str">
        <f t="shared" si="188"/>
        <v/>
      </c>
      <c r="AR1908" s="109" t="str">
        <f t="shared" si="191"/>
        <v/>
      </c>
      <c r="AT1908" s="134"/>
      <c r="AU1908" s="135"/>
      <c r="AV1908" s="135"/>
      <c r="AW1908" s="115"/>
    </row>
    <row r="1909" spans="34:49" ht="15" hidden="1" customHeight="1" x14ac:dyDescent="0.25">
      <c r="AH1909" s="28">
        <v>128</v>
      </c>
      <c r="AJ1909" s="101" t="str">
        <f t="shared" si="187"/>
        <v/>
      </c>
      <c r="AL1909" s="101" t="str">
        <f t="shared" si="189"/>
        <v/>
      </c>
      <c r="AM1909" s="28" t="str">
        <f>IF($AL1909="", "", IF(IFERROR(INDEX('Training &amp; Accreditation Items'!$F$11:$F$263, MATCH(IFERROR(INDEX($C$11:$C$263, MATCH($AH1909, $Z$11:$Z$263, 0)), ""), 'Training &amp; Accreditation Items'!$B$11:$B$263, 0)), "")="", "None", IFERROR(INDEX('Training &amp; Accreditation Items'!$F$11:$F$263, MATCH(IFERROR(INDEX($C$11:$C$263, MATCH($AH1909, $Z$11:$Z$263, 0)), ""), 'Training &amp; Accreditation Items'!$B$11:$B$263, 0)), "")))</f>
        <v/>
      </c>
      <c r="AO1909" s="28" t="str">
        <f t="shared" si="190"/>
        <v/>
      </c>
      <c r="AQ1909" s="106" t="str">
        <f t="shared" si="188"/>
        <v/>
      </c>
      <c r="AR1909" s="109" t="str">
        <f t="shared" si="191"/>
        <v/>
      </c>
      <c r="AT1909" s="134"/>
      <c r="AU1909" s="135"/>
      <c r="AV1909" s="135"/>
      <c r="AW1909" s="115"/>
    </row>
    <row r="1910" spans="34:49" ht="15" hidden="1" customHeight="1" x14ac:dyDescent="0.25">
      <c r="AH1910" s="28">
        <v>129</v>
      </c>
      <c r="AJ1910" s="101" t="str">
        <f t="shared" ref="AJ1910:AJ1973" si="192">IF(AJ1657="", "", DATE(YEAR($AJ139), MONTH(AJ1657)+$X139, DAY(AJ1657)))</f>
        <v/>
      </c>
      <c r="AL1910" s="101" t="str">
        <f t="shared" si="189"/>
        <v/>
      </c>
      <c r="AM1910" s="28" t="str">
        <f>IF($AL1910="", "", IF(IFERROR(INDEX('Training &amp; Accreditation Items'!$F$11:$F$263, MATCH(IFERROR(INDEX($C$11:$C$263, MATCH($AH1910, $Z$11:$Z$263, 0)), ""), 'Training &amp; Accreditation Items'!$B$11:$B$263, 0)), "")="", "None", IFERROR(INDEX('Training &amp; Accreditation Items'!$F$11:$F$263, MATCH(IFERROR(INDEX($C$11:$C$263, MATCH($AH1910, $Z$11:$Z$263, 0)), ""), 'Training &amp; Accreditation Items'!$B$11:$B$263, 0)), "")))</f>
        <v/>
      </c>
      <c r="AO1910" s="28" t="str">
        <f t="shared" si="190"/>
        <v/>
      </c>
      <c r="AQ1910" s="106" t="str">
        <f t="shared" si="188"/>
        <v/>
      </c>
      <c r="AR1910" s="109" t="str">
        <f t="shared" si="191"/>
        <v/>
      </c>
      <c r="AT1910" s="134"/>
      <c r="AU1910" s="135"/>
      <c r="AV1910" s="135"/>
      <c r="AW1910" s="115"/>
    </row>
    <row r="1911" spans="34:49" ht="15" hidden="1" customHeight="1" x14ac:dyDescent="0.25">
      <c r="AH1911" s="28">
        <v>130</v>
      </c>
      <c r="AJ1911" s="101" t="str">
        <f t="shared" si="192"/>
        <v/>
      </c>
      <c r="AL1911" s="101" t="str">
        <f t="shared" si="189"/>
        <v/>
      </c>
      <c r="AM1911" s="28" t="str">
        <f>IF($AL1911="", "", IF(IFERROR(INDEX('Training &amp; Accreditation Items'!$F$11:$F$263, MATCH(IFERROR(INDEX($C$11:$C$263, MATCH($AH1911, $Z$11:$Z$263, 0)), ""), 'Training &amp; Accreditation Items'!$B$11:$B$263, 0)), "")="", "None", IFERROR(INDEX('Training &amp; Accreditation Items'!$F$11:$F$263, MATCH(IFERROR(INDEX($C$11:$C$263, MATCH($AH1911, $Z$11:$Z$263, 0)), ""), 'Training &amp; Accreditation Items'!$B$11:$B$263, 0)), "")))</f>
        <v/>
      </c>
      <c r="AO1911" s="28" t="str">
        <f t="shared" si="190"/>
        <v/>
      </c>
      <c r="AQ1911" s="106" t="str">
        <f t="shared" si="188"/>
        <v/>
      </c>
      <c r="AR1911" s="109" t="str">
        <f t="shared" si="191"/>
        <v/>
      </c>
      <c r="AT1911" s="134"/>
      <c r="AU1911" s="135"/>
      <c r="AV1911" s="135"/>
      <c r="AW1911" s="115"/>
    </row>
    <row r="1912" spans="34:49" ht="15" hidden="1" customHeight="1" x14ac:dyDescent="0.25">
      <c r="AH1912" s="28">
        <v>131</v>
      </c>
      <c r="AJ1912" s="101" t="str">
        <f t="shared" si="192"/>
        <v/>
      </c>
      <c r="AL1912" s="101" t="str">
        <f t="shared" si="189"/>
        <v/>
      </c>
      <c r="AM1912" s="28" t="str">
        <f>IF($AL1912="", "", IF(IFERROR(INDEX('Training &amp; Accreditation Items'!$F$11:$F$263, MATCH(IFERROR(INDEX($C$11:$C$263, MATCH($AH1912, $Z$11:$Z$263, 0)), ""), 'Training &amp; Accreditation Items'!$B$11:$B$263, 0)), "")="", "None", IFERROR(INDEX('Training &amp; Accreditation Items'!$F$11:$F$263, MATCH(IFERROR(INDEX($C$11:$C$263, MATCH($AH1912, $Z$11:$Z$263, 0)), ""), 'Training &amp; Accreditation Items'!$B$11:$B$263, 0)), "")))</f>
        <v/>
      </c>
      <c r="AO1912" s="28" t="str">
        <f t="shared" si="190"/>
        <v/>
      </c>
      <c r="AQ1912" s="106" t="str">
        <f t="shared" si="188"/>
        <v/>
      </c>
      <c r="AR1912" s="109" t="str">
        <f t="shared" si="191"/>
        <v/>
      </c>
      <c r="AT1912" s="134"/>
      <c r="AU1912" s="135"/>
      <c r="AV1912" s="135"/>
      <c r="AW1912" s="115"/>
    </row>
    <row r="1913" spans="34:49" ht="15" hidden="1" customHeight="1" x14ac:dyDescent="0.25">
      <c r="AH1913" s="28">
        <v>132</v>
      </c>
      <c r="AJ1913" s="101" t="str">
        <f t="shared" si="192"/>
        <v/>
      </c>
      <c r="AL1913" s="101" t="str">
        <f t="shared" si="189"/>
        <v/>
      </c>
      <c r="AM1913" s="28" t="str">
        <f>IF($AL1913="", "", IF(IFERROR(INDEX('Training &amp; Accreditation Items'!$F$11:$F$263, MATCH(IFERROR(INDEX($C$11:$C$263, MATCH($AH1913, $Z$11:$Z$263, 0)), ""), 'Training &amp; Accreditation Items'!$B$11:$B$263, 0)), "")="", "None", IFERROR(INDEX('Training &amp; Accreditation Items'!$F$11:$F$263, MATCH(IFERROR(INDEX($C$11:$C$263, MATCH($AH1913, $Z$11:$Z$263, 0)), ""), 'Training &amp; Accreditation Items'!$B$11:$B$263, 0)), "")))</f>
        <v/>
      </c>
      <c r="AO1913" s="28" t="str">
        <f t="shared" si="190"/>
        <v/>
      </c>
      <c r="AQ1913" s="106" t="str">
        <f t="shared" si="188"/>
        <v/>
      </c>
      <c r="AR1913" s="109" t="str">
        <f t="shared" si="191"/>
        <v/>
      </c>
      <c r="AT1913" s="134"/>
      <c r="AU1913" s="135"/>
      <c r="AV1913" s="135"/>
      <c r="AW1913" s="115"/>
    </row>
    <row r="1914" spans="34:49" ht="15" hidden="1" customHeight="1" x14ac:dyDescent="0.25">
      <c r="AH1914" s="28">
        <v>133</v>
      </c>
      <c r="AJ1914" s="101" t="str">
        <f t="shared" si="192"/>
        <v/>
      </c>
      <c r="AL1914" s="101" t="str">
        <f t="shared" si="189"/>
        <v/>
      </c>
      <c r="AM1914" s="28" t="str">
        <f>IF($AL1914="", "", IF(IFERROR(INDEX('Training &amp; Accreditation Items'!$F$11:$F$263, MATCH(IFERROR(INDEX($C$11:$C$263, MATCH($AH1914, $Z$11:$Z$263, 0)), ""), 'Training &amp; Accreditation Items'!$B$11:$B$263, 0)), "")="", "None", IFERROR(INDEX('Training &amp; Accreditation Items'!$F$11:$F$263, MATCH(IFERROR(INDEX($C$11:$C$263, MATCH($AH1914, $Z$11:$Z$263, 0)), ""), 'Training &amp; Accreditation Items'!$B$11:$B$263, 0)), "")))</f>
        <v/>
      </c>
      <c r="AO1914" s="28" t="str">
        <f t="shared" si="190"/>
        <v/>
      </c>
      <c r="AQ1914" s="106" t="str">
        <f t="shared" si="188"/>
        <v/>
      </c>
      <c r="AR1914" s="109" t="str">
        <f t="shared" si="191"/>
        <v/>
      </c>
      <c r="AT1914" s="134"/>
      <c r="AU1914" s="135"/>
      <c r="AV1914" s="135"/>
      <c r="AW1914" s="115"/>
    </row>
    <row r="1915" spans="34:49" ht="15" hidden="1" customHeight="1" x14ac:dyDescent="0.25">
      <c r="AH1915" s="28">
        <v>134</v>
      </c>
      <c r="AJ1915" s="101" t="str">
        <f t="shared" si="192"/>
        <v/>
      </c>
      <c r="AL1915" s="101" t="str">
        <f t="shared" si="189"/>
        <v/>
      </c>
      <c r="AM1915" s="28" t="str">
        <f>IF($AL1915="", "", IF(IFERROR(INDEX('Training &amp; Accreditation Items'!$F$11:$F$263, MATCH(IFERROR(INDEX($C$11:$C$263, MATCH($AH1915, $Z$11:$Z$263, 0)), ""), 'Training &amp; Accreditation Items'!$B$11:$B$263, 0)), "")="", "None", IFERROR(INDEX('Training &amp; Accreditation Items'!$F$11:$F$263, MATCH(IFERROR(INDEX($C$11:$C$263, MATCH($AH1915, $Z$11:$Z$263, 0)), ""), 'Training &amp; Accreditation Items'!$B$11:$B$263, 0)), "")))</f>
        <v/>
      </c>
      <c r="AO1915" s="28" t="str">
        <f t="shared" si="190"/>
        <v/>
      </c>
      <c r="AQ1915" s="106" t="str">
        <f t="shared" si="188"/>
        <v/>
      </c>
      <c r="AR1915" s="109" t="str">
        <f t="shared" si="191"/>
        <v/>
      </c>
      <c r="AT1915" s="134"/>
      <c r="AU1915" s="135"/>
      <c r="AV1915" s="135"/>
      <c r="AW1915" s="115"/>
    </row>
    <row r="1916" spans="34:49" ht="15" hidden="1" customHeight="1" x14ac:dyDescent="0.25">
      <c r="AH1916" s="28">
        <v>135</v>
      </c>
      <c r="AJ1916" s="101" t="str">
        <f t="shared" si="192"/>
        <v/>
      </c>
      <c r="AL1916" s="101" t="str">
        <f t="shared" si="189"/>
        <v/>
      </c>
      <c r="AM1916" s="28" t="str">
        <f>IF($AL1916="", "", IF(IFERROR(INDEX('Training &amp; Accreditation Items'!$F$11:$F$263, MATCH(IFERROR(INDEX($C$11:$C$263, MATCH($AH1916, $Z$11:$Z$263, 0)), ""), 'Training &amp; Accreditation Items'!$B$11:$B$263, 0)), "")="", "None", IFERROR(INDEX('Training &amp; Accreditation Items'!$F$11:$F$263, MATCH(IFERROR(INDEX($C$11:$C$263, MATCH($AH1916, $Z$11:$Z$263, 0)), ""), 'Training &amp; Accreditation Items'!$B$11:$B$263, 0)), "")))</f>
        <v/>
      </c>
      <c r="AO1916" s="28" t="str">
        <f t="shared" si="190"/>
        <v/>
      </c>
      <c r="AQ1916" s="106" t="str">
        <f t="shared" si="188"/>
        <v/>
      </c>
      <c r="AR1916" s="109" t="str">
        <f t="shared" si="191"/>
        <v/>
      </c>
      <c r="AT1916" s="134"/>
      <c r="AU1916" s="135"/>
      <c r="AV1916" s="135"/>
      <c r="AW1916" s="115"/>
    </row>
    <row r="1917" spans="34:49" ht="15" hidden="1" customHeight="1" x14ac:dyDescent="0.25">
      <c r="AH1917" s="28">
        <v>136</v>
      </c>
      <c r="AJ1917" s="101" t="str">
        <f t="shared" si="192"/>
        <v/>
      </c>
      <c r="AL1917" s="101" t="str">
        <f t="shared" si="189"/>
        <v/>
      </c>
      <c r="AM1917" s="28" t="str">
        <f>IF($AL1917="", "", IF(IFERROR(INDEX('Training &amp; Accreditation Items'!$F$11:$F$263, MATCH(IFERROR(INDEX($C$11:$C$263, MATCH($AH1917, $Z$11:$Z$263, 0)), ""), 'Training &amp; Accreditation Items'!$B$11:$B$263, 0)), "")="", "None", IFERROR(INDEX('Training &amp; Accreditation Items'!$F$11:$F$263, MATCH(IFERROR(INDEX($C$11:$C$263, MATCH($AH1917, $Z$11:$Z$263, 0)), ""), 'Training &amp; Accreditation Items'!$B$11:$B$263, 0)), "")))</f>
        <v/>
      </c>
      <c r="AO1917" s="28" t="str">
        <f t="shared" si="190"/>
        <v/>
      </c>
      <c r="AQ1917" s="106" t="str">
        <f t="shared" si="188"/>
        <v/>
      </c>
      <c r="AR1917" s="109" t="str">
        <f t="shared" si="191"/>
        <v/>
      </c>
      <c r="AT1917" s="134"/>
      <c r="AU1917" s="135"/>
      <c r="AV1917" s="135"/>
      <c r="AW1917" s="115"/>
    </row>
    <row r="1918" spans="34:49" ht="15" hidden="1" customHeight="1" x14ac:dyDescent="0.25">
      <c r="AH1918" s="28">
        <v>137</v>
      </c>
      <c r="AJ1918" s="101" t="str">
        <f t="shared" si="192"/>
        <v/>
      </c>
      <c r="AL1918" s="101" t="str">
        <f t="shared" si="189"/>
        <v/>
      </c>
      <c r="AM1918" s="28" t="str">
        <f>IF($AL1918="", "", IF(IFERROR(INDEX('Training &amp; Accreditation Items'!$F$11:$F$263, MATCH(IFERROR(INDEX($C$11:$C$263, MATCH($AH1918, $Z$11:$Z$263, 0)), ""), 'Training &amp; Accreditation Items'!$B$11:$B$263, 0)), "")="", "None", IFERROR(INDEX('Training &amp; Accreditation Items'!$F$11:$F$263, MATCH(IFERROR(INDEX($C$11:$C$263, MATCH($AH1918, $Z$11:$Z$263, 0)), ""), 'Training &amp; Accreditation Items'!$B$11:$B$263, 0)), "")))</f>
        <v/>
      </c>
      <c r="AO1918" s="28" t="str">
        <f t="shared" si="190"/>
        <v/>
      </c>
      <c r="AQ1918" s="106" t="str">
        <f t="shared" si="188"/>
        <v/>
      </c>
      <c r="AR1918" s="109" t="str">
        <f t="shared" si="191"/>
        <v/>
      </c>
      <c r="AT1918" s="134"/>
      <c r="AU1918" s="135"/>
      <c r="AV1918" s="135"/>
      <c r="AW1918" s="115"/>
    </row>
    <row r="1919" spans="34:49" ht="15" hidden="1" customHeight="1" x14ac:dyDescent="0.25">
      <c r="AH1919" s="28">
        <v>138</v>
      </c>
      <c r="AJ1919" s="101" t="str">
        <f t="shared" si="192"/>
        <v/>
      </c>
      <c r="AL1919" s="101" t="str">
        <f t="shared" si="189"/>
        <v/>
      </c>
      <c r="AM1919" s="28" t="str">
        <f>IF($AL1919="", "", IF(IFERROR(INDEX('Training &amp; Accreditation Items'!$F$11:$F$263, MATCH(IFERROR(INDEX($C$11:$C$263, MATCH($AH1919, $Z$11:$Z$263, 0)), ""), 'Training &amp; Accreditation Items'!$B$11:$B$263, 0)), "")="", "None", IFERROR(INDEX('Training &amp; Accreditation Items'!$F$11:$F$263, MATCH(IFERROR(INDEX($C$11:$C$263, MATCH($AH1919, $Z$11:$Z$263, 0)), ""), 'Training &amp; Accreditation Items'!$B$11:$B$263, 0)), "")))</f>
        <v/>
      </c>
      <c r="AO1919" s="28" t="str">
        <f t="shared" si="190"/>
        <v/>
      </c>
      <c r="AQ1919" s="106" t="str">
        <f t="shared" si="188"/>
        <v/>
      </c>
      <c r="AR1919" s="109" t="str">
        <f t="shared" si="191"/>
        <v/>
      </c>
      <c r="AT1919" s="134"/>
      <c r="AU1919" s="135"/>
      <c r="AV1919" s="135"/>
      <c r="AW1919" s="115"/>
    </row>
    <row r="1920" spans="34:49" ht="15" hidden="1" customHeight="1" x14ac:dyDescent="0.25">
      <c r="AH1920" s="28">
        <v>139</v>
      </c>
      <c r="AJ1920" s="101" t="str">
        <f t="shared" si="192"/>
        <v/>
      </c>
      <c r="AL1920" s="101" t="str">
        <f t="shared" si="189"/>
        <v/>
      </c>
      <c r="AM1920" s="28" t="str">
        <f>IF($AL1920="", "", IF(IFERROR(INDEX('Training &amp; Accreditation Items'!$F$11:$F$263, MATCH(IFERROR(INDEX($C$11:$C$263, MATCH($AH1920, $Z$11:$Z$263, 0)), ""), 'Training &amp; Accreditation Items'!$B$11:$B$263, 0)), "")="", "None", IFERROR(INDEX('Training &amp; Accreditation Items'!$F$11:$F$263, MATCH(IFERROR(INDEX($C$11:$C$263, MATCH($AH1920, $Z$11:$Z$263, 0)), ""), 'Training &amp; Accreditation Items'!$B$11:$B$263, 0)), "")))</f>
        <v/>
      </c>
      <c r="AO1920" s="28" t="str">
        <f t="shared" si="190"/>
        <v/>
      </c>
      <c r="AQ1920" s="106" t="str">
        <f t="shared" si="188"/>
        <v/>
      </c>
      <c r="AR1920" s="109" t="str">
        <f t="shared" si="191"/>
        <v/>
      </c>
      <c r="AT1920" s="134"/>
      <c r="AU1920" s="135"/>
      <c r="AV1920" s="135"/>
      <c r="AW1920" s="115"/>
    </row>
    <row r="1921" spans="34:49" ht="15" hidden="1" customHeight="1" x14ac:dyDescent="0.25">
      <c r="AH1921" s="28">
        <v>140</v>
      </c>
      <c r="AJ1921" s="101" t="str">
        <f t="shared" si="192"/>
        <v/>
      </c>
      <c r="AL1921" s="101" t="str">
        <f t="shared" si="189"/>
        <v/>
      </c>
      <c r="AM1921" s="28" t="str">
        <f>IF($AL1921="", "", IF(IFERROR(INDEX('Training &amp; Accreditation Items'!$F$11:$F$263, MATCH(IFERROR(INDEX($C$11:$C$263, MATCH($AH1921, $Z$11:$Z$263, 0)), ""), 'Training &amp; Accreditation Items'!$B$11:$B$263, 0)), "")="", "None", IFERROR(INDEX('Training &amp; Accreditation Items'!$F$11:$F$263, MATCH(IFERROR(INDEX($C$11:$C$263, MATCH($AH1921, $Z$11:$Z$263, 0)), ""), 'Training &amp; Accreditation Items'!$B$11:$B$263, 0)), "")))</f>
        <v/>
      </c>
      <c r="AO1921" s="28" t="str">
        <f t="shared" si="190"/>
        <v/>
      </c>
      <c r="AQ1921" s="106" t="str">
        <f t="shared" si="188"/>
        <v/>
      </c>
      <c r="AR1921" s="109" t="str">
        <f t="shared" si="191"/>
        <v/>
      </c>
      <c r="AT1921" s="134"/>
      <c r="AU1921" s="135"/>
      <c r="AV1921" s="135"/>
      <c r="AW1921" s="115"/>
    </row>
    <row r="1922" spans="34:49" ht="15" hidden="1" customHeight="1" x14ac:dyDescent="0.25">
      <c r="AH1922" s="28">
        <v>141</v>
      </c>
      <c r="AJ1922" s="101" t="str">
        <f t="shared" si="192"/>
        <v/>
      </c>
      <c r="AL1922" s="101" t="str">
        <f t="shared" si="189"/>
        <v/>
      </c>
      <c r="AM1922" s="28" t="str">
        <f>IF($AL1922="", "", IF(IFERROR(INDEX('Training &amp; Accreditation Items'!$F$11:$F$263, MATCH(IFERROR(INDEX($C$11:$C$263, MATCH($AH1922, $Z$11:$Z$263, 0)), ""), 'Training &amp; Accreditation Items'!$B$11:$B$263, 0)), "")="", "None", IFERROR(INDEX('Training &amp; Accreditation Items'!$F$11:$F$263, MATCH(IFERROR(INDEX($C$11:$C$263, MATCH($AH1922, $Z$11:$Z$263, 0)), ""), 'Training &amp; Accreditation Items'!$B$11:$B$263, 0)), "")))</f>
        <v/>
      </c>
      <c r="AO1922" s="28" t="str">
        <f t="shared" si="190"/>
        <v/>
      </c>
      <c r="AQ1922" s="106" t="str">
        <f t="shared" si="188"/>
        <v/>
      </c>
      <c r="AR1922" s="109" t="str">
        <f t="shared" si="191"/>
        <v/>
      </c>
      <c r="AT1922" s="134"/>
      <c r="AU1922" s="135"/>
      <c r="AV1922" s="135"/>
      <c r="AW1922" s="115"/>
    </row>
    <row r="1923" spans="34:49" ht="15" hidden="1" customHeight="1" x14ac:dyDescent="0.25">
      <c r="AH1923" s="28">
        <v>142</v>
      </c>
      <c r="AJ1923" s="101" t="str">
        <f t="shared" si="192"/>
        <v/>
      </c>
      <c r="AL1923" s="101" t="str">
        <f t="shared" si="189"/>
        <v/>
      </c>
      <c r="AM1923" s="28" t="str">
        <f>IF($AL1923="", "", IF(IFERROR(INDEX('Training &amp; Accreditation Items'!$F$11:$F$263, MATCH(IFERROR(INDEX($C$11:$C$263, MATCH($AH1923, $Z$11:$Z$263, 0)), ""), 'Training &amp; Accreditation Items'!$B$11:$B$263, 0)), "")="", "None", IFERROR(INDEX('Training &amp; Accreditation Items'!$F$11:$F$263, MATCH(IFERROR(INDEX($C$11:$C$263, MATCH($AH1923, $Z$11:$Z$263, 0)), ""), 'Training &amp; Accreditation Items'!$B$11:$B$263, 0)), "")))</f>
        <v/>
      </c>
      <c r="AO1923" s="28" t="str">
        <f t="shared" si="190"/>
        <v/>
      </c>
      <c r="AQ1923" s="106" t="str">
        <f t="shared" si="188"/>
        <v/>
      </c>
      <c r="AR1923" s="109" t="str">
        <f t="shared" si="191"/>
        <v/>
      </c>
      <c r="AT1923" s="134"/>
      <c r="AU1923" s="135"/>
      <c r="AV1923" s="135"/>
      <c r="AW1923" s="115"/>
    </row>
    <row r="1924" spans="34:49" ht="15" hidden="1" customHeight="1" x14ac:dyDescent="0.25">
      <c r="AH1924" s="28">
        <v>143</v>
      </c>
      <c r="AJ1924" s="101" t="str">
        <f t="shared" si="192"/>
        <v/>
      </c>
      <c r="AL1924" s="101" t="str">
        <f t="shared" si="189"/>
        <v/>
      </c>
      <c r="AM1924" s="28" t="str">
        <f>IF($AL1924="", "", IF(IFERROR(INDEX('Training &amp; Accreditation Items'!$F$11:$F$263, MATCH(IFERROR(INDEX($C$11:$C$263, MATCH($AH1924, $Z$11:$Z$263, 0)), ""), 'Training &amp; Accreditation Items'!$B$11:$B$263, 0)), "")="", "None", IFERROR(INDEX('Training &amp; Accreditation Items'!$F$11:$F$263, MATCH(IFERROR(INDEX($C$11:$C$263, MATCH($AH1924, $Z$11:$Z$263, 0)), ""), 'Training &amp; Accreditation Items'!$B$11:$B$263, 0)), "")))</f>
        <v/>
      </c>
      <c r="AO1924" s="28" t="str">
        <f t="shared" si="190"/>
        <v/>
      </c>
      <c r="AQ1924" s="106" t="str">
        <f t="shared" si="188"/>
        <v/>
      </c>
      <c r="AR1924" s="109" t="str">
        <f t="shared" si="191"/>
        <v/>
      </c>
      <c r="AT1924" s="134"/>
      <c r="AU1924" s="135"/>
      <c r="AV1924" s="135"/>
      <c r="AW1924" s="115"/>
    </row>
    <row r="1925" spans="34:49" ht="15" hidden="1" customHeight="1" x14ac:dyDescent="0.25">
      <c r="AH1925" s="28">
        <v>144</v>
      </c>
      <c r="AJ1925" s="101" t="str">
        <f t="shared" si="192"/>
        <v/>
      </c>
      <c r="AL1925" s="101" t="str">
        <f t="shared" si="189"/>
        <v/>
      </c>
      <c r="AM1925" s="28" t="str">
        <f>IF($AL1925="", "", IF(IFERROR(INDEX('Training &amp; Accreditation Items'!$F$11:$F$263, MATCH(IFERROR(INDEX($C$11:$C$263, MATCH($AH1925, $Z$11:$Z$263, 0)), ""), 'Training &amp; Accreditation Items'!$B$11:$B$263, 0)), "")="", "None", IFERROR(INDEX('Training &amp; Accreditation Items'!$F$11:$F$263, MATCH(IFERROR(INDEX($C$11:$C$263, MATCH($AH1925, $Z$11:$Z$263, 0)), ""), 'Training &amp; Accreditation Items'!$B$11:$B$263, 0)), "")))</f>
        <v/>
      </c>
      <c r="AO1925" s="28" t="str">
        <f t="shared" si="190"/>
        <v/>
      </c>
      <c r="AQ1925" s="106" t="str">
        <f t="shared" si="188"/>
        <v/>
      </c>
      <c r="AR1925" s="109" t="str">
        <f t="shared" si="191"/>
        <v/>
      </c>
      <c r="AT1925" s="134"/>
      <c r="AU1925" s="135"/>
      <c r="AV1925" s="135"/>
      <c r="AW1925" s="115"/>
    </row>
    <row r="1926" spans="34:49" ht="15" hidden="1" customHeight="1" x14ac:dyDescent="0.25">
      <c r="AH1926" s="28">
        <v>145</v>
      </c>
      <c r="AJ1926" s="101" t="str">
        <f t="shared" si="192"/>
        <v/>
      </c>
      <c r="AL1926" s="101" t="str">
        <f t="shared" si="189"/>
        <v/>
      </c>
      <c r="AM1926" s="28" t="str">
        <f>IF($AL1926="", "", IF(IFERROR(INDEX('Training &amp; Accreditation Items'!$F$11:$F$263, MATCH(IFERROR(INDEX($C$11:$C$263, MATCH($AH1926, $Z$11:$Z$263, 0)), ""), 'Training &amp; Accreditation Items'!$B$11:$B$263, 0)), "")="", "None", IFERROR(INDEX('Training &amp; Accreditation Items'!$F$11:$F$263, MATCH(IFERROR(INDEX($C$11:$C$263, MATCH($AH1926, $Z$11:$Z$263, 0)), ""), 'Training &amp; Accreditation Items'!$B$11:$B$263, 0)), "")))</f>
        <v/>
      </c>
      <c r="AO1926" s="28" t="str">
        <f t="shared" si="190"/>
        <v/>
      </c>
      <c r="AQ1926" s="106" t="str">
        <f t="shared" si="188"/>
        <v/>
      </c>
      <c r="AR1926" s="109" t="str">
        <f t="shared" si="191"/>
        <v/>
      </c>
      <c r="AT1926" s="134"/>
      <c r="AU1926" s="135"/>
      <c r="AV1926" s="135"/>
      <c r="AW1926" s="115"/>
    </row>
    <row r="1927" spans="34:49" ht="15" hidden="1" customHeight="1" x14ac:dyDescent="0.25">
      <c r="AH1927" s="28">
        <v>146</v>
      </c>
      <c r="AJ1927" s="101" t="str">
        <f t="shared" si="192"/>
        <v/>
      </c>
      <c r="AL1927" s="101" t="str">
        <f t="shared" si="189"/>
        <v/>
      </c>
      <c r="AM1927" s="28" t="str">
        <f>IF($AL1927="", "", IF(IFERROR(INDEX('Training &amp; Accreditation Items'!$F$11:$F$263, MATCH(IFERROR(INDEX($C$11:$C$263, MATCH($AH1927, $Z$11:$Z$263, 0)), ""), 'Training &amp; Accreditation Items'!$B$11:$B$263, 0)), "")="", "None", IFERROR(INDEX('Training &amp; Accreditation Items'!$F$11:$F$263, MATCH(IFERROR(INDEX($C$11:$C$263, MATCH($AH1927, $Z$11:$Z$263, 0)), ""), 'Training &amp; Accreditation Items'!$B$11:$B$263, 0)), "")))</f>
        <v/>
      </c>
      <c r="AO1927" s="28" t="str">
        <f t="shared" si="190"/>
        <v/>
      </c>
      <c r="AQ1927" s="106" t="str">
        <f t="shared" si="188"/>
        <v/>
      </c>
      <c r="AR1927" s="109" t="str">
        <f t="shared" si="191"/>
        <v/>
      </c>
      <c r="AT1927" s="134"/>
      <c r="AU1927" s="135"/>
      <c r="AV1927" s="135"/>
      <c r="AW1927" s="115"/>
    </row>
    <row r="1928" spans="34:49" ht="15" hidden="1" customHeight="1" x14ac:dyDescent="0.25">
      <c r="AH1928" s="28">
        <v>147</v>
      </c>
      <c r="AJ1928" s="101" t="str">
        <f t="shared" si="192"/>
        <v/>
      </c>
      <c r="AL1928" s="101" t="str">
        <f t="shared" si="189"/>
        <v/>
      </c>
      <c r="AM1928" s="28" t="str">
        <f>IF($AL1928="", "", IF(IFERROR(INDEX('Training &amp; Accreditation Items'!$F$11:$F$263, MATCH(IFERROR(INDEX($C$11:$C$263, MATCH($AH1928, $Z$11:$Z$263, 0)), ""), 'Training &amp; Accreditation Items'!$B$11:$B$263, 0)), "")="", "None", IFERROR(INDEX('Training &amp; Accreditation Items'!$F$11:$F$263, MATCH(IFERROR(INDEX($C$11:$C$263, MATCH($AH1928, $Z$11:$Z$263, 0)), ""), 'Training &amp; Accreditation Items'!$B$11:$B$263, 0)), "")))</f>
        <v/>
      </c>
      <c r="AO1928" s="28" t="str">
        <f t="shared" si="190"/>
        <v/>
      </c>
      <c r="AQ1928" s="106" t="str">
        <f t="shared" si="188"/>
        <v/>
      </c>
      <c r="AR1928" s="109" t="str">
        <f t="shared" si="191"/>
        <v/>
      </c>
      <c r="AT1928" s="134"/>
      <c r="AU1928" s="135"/>
      <c r="AV1928" s="135"/>
      <c r="AW1928" s="115"/>
    </row>
    <row r="1929" spans="34:49" ht="15" hidden="1" customHeight="1" x14ac:dyDescent="0.25">
      <c r="AH1929" s="28">
        <v>148</v>
      </c>
      <c r="AJ1929" s="101" t="str">
        <f t="shared" si="192"/>
        <v/>
      </c>
      <c r="AL1929" s="101" t="str">
        <f t="shared" si="189"/>
        <v/>
      </c>
      <c r="AM1929" s="28" t="str">
        <f>IF($AL1929="", "", IF(IFERROR(INDEX('Training &amp; Accreditation Items'!$F$11:$F$263, MATCH(IFERROR(INDEX($C$11:$C$263, MATCH($AH1929, $Z$11:$Z$263, 0)), ""), 'Training &amp; Accreditation Items'!$B$11:$B$263, 0)), "")="", "None", IFERROR(INDEX('Training &amp; Accreditation Items'!$F$11:$F$263, MATCH(IFERROR(INDEX($C$11:$C$263, MATCH($AH1929, $Z$11:$Z$263, 0)), ""), 'Training &amp; Accreditation Items'!$B$11:$B$263, 0)), "")))</f>
        <v/>
      </c>
      <c r="AO1929" s="28" t="str">
        <f t="shared" si="190"/>
        <v/>
      </c>
      <c r="AQ1929" s="106" t="str">
        <f t="shared" si="188"/>
        <v/>
      </c>
      <c r="AR1929" s="109" t="str">
        <f t="shared" si="191"/>
        <v/>
      </c>
      <c r="AT1929" s="134"/>
      <c r="AU1929" s="135"/>
      <c r="AV1929" s="135"/>
      <c r="AW1929" s="115"/>
    </row>
    <row r="1930" spans="34:49" ht="15" hidden="1" customHeight="1" x14ac:dyDescent="0.25">
      <c r="AH1930" s="28">
        <v>149</v>
      </c>
      <c r="AJ1930" s="101" t="str">
        <f t="shared" si="192"/>
        <v/>
      </c>
      <c r="AL1930" s="101" t="str">
        <f t="shared" si="189"/>
        <v/>
      </c>
      <c r="AM1930" s="28" t="str">
        <f>IF($AL1930="", "", IF(IFERROR(INDEX('Training &amp; Accreditation Items'!$F$11:$F$263, MATCH(IFERROR(INDEX($C$11:$C$263, MATCH($AH1930, $Z$11:$Z$263, 0)), ""), 'Training &amp; Accreditation Items'!$B$11:$B$263, 0)), "")="", "None", IFERROR(INDEX('Training &amp; Accreditation Items'!$F$11:$F$263, MATCH(IFERROR(INDEX($C$11:$C$263, MATCH($AH1930, $Z$11:$Z$263, 0)), ""), 'Training &amp; Accreditation Items'!$B$11:$B$263, 0)), "")))</f>
        <v/>
      </c>
      <c r="AO1930" s="28" t="str">
        <f t="shared" si="190"/>
        <v/>
      </c>
      <c r="AQ1930" s="106" t="str">
        <f t="shared" si="188"/>
        <v/>
      </c>
      <c r="AR1930" s="109" t="str">
        <f t="shared" si="191"/>
        <v/>
      </c>
      <c r="AT1930" s="134"/>
      <c r="AU1930" s="135"/>
      <c r="AV1930" s="135"/>
      <c r="AW1930" s="115"/>
    </row>
    <row r="1931" spans="34:49" ht="15" hidden="1" customHeight="1" x14ac:dyDescent="0.25">
      <c r="AH1931" s="28">
        <v>150</v>
      </c>
      <c r="AJ1931" s="101" t="str">
        <f t="shared" si="192"/>
        <v/>
      </c>
      <c r="AL1931" s="101" t="str">
        <f t="shared" si="189"/>
        <v/>
      </c>
      <c r="AM1931" s="28" t="str">
        <f>IF($AL1931="", "", IF(IFERROR(INDEX('Training &amp; Accreditation Items'!$F$11:$F$263, MATCH(IFERROR(INDEX($C$11:$C$263, MATCH($AH1931, $Z$11:$Z$263, 0)), ""), 'Training &amp; Accreditation Items'!$B$11:$B$263, 0)), "")="", "None", IFERROR(INDEX('Training &amp; Accreditation Items'!$F$11:$F$263, MATCH(IFERROR(INDEX($C$11:$C$263, MATCH($AH1931, $Z$11:$Z$263, 0)), ""), 'Training &amp; Accreditation Items'!$B$11:$B$263, 0)), "")))</f>
        <v/>
      </c>
      <c r="AO1931" s="28" t="str">
        <f t="shared" si="190"/>
        <v/>
      </c>
      <c r="AQ1931" s="106" t="str">
        <f t="shared" ref="AQ1931:AQ1994" si="193">IF($AL1931="", "", IFERROR(INDEX($I$11:$I$263, MATCH($AH1931, $Z$11:$Z$263, 0)), ""))</f>
        <v/>
      </c>
      <c r="AR1931" s="109" t="str">
        <f t="shared" si="191"/>
        <v/>
      </c>
      <c r="AT1931" s="134"/>
      <c r="AU1931" s="135"/>
      <c r="AV1931" s="135"/>
      <c r="AW1931" s="115"/>
    </row>
    <row r="1932" spans="34:49" ht="15" hidden="1" customHeight="1" x14ac:dyDescent="0.25">
      <c r="AH1932" s="28">
        <v>151</v>
      </c>
      <c r="AJ1932" s="101" t="str">
        <f t="shared" si="192"/>
        <v/>
      </c>
      <c r="AL1932" s="101" t="str">
        <f t="shared" ref="AL1932:AL1995" si="194">IF($AJ1932="", "", IF(OR($AJ1932&lt;$AJ$5, $AJ1932&gt;$AJ$6), "", $AJ1932))</f>
        <v/>
      </c>
      <c r="AM1932" s="28" t="str">
        <f>IF($AL1932="", "", IF(IFERROR(INDEX('Training &amp; Accreditation Items'!$F$11:$F$263, MATCH(IFERROR(INDEX($C$11:$C$263, MATCH($AH1932, $Z$11:$Z$263, 0)), ""), 'Training &amp; Accreditation Items'!$B$11:$B$263, 0)), "")="", "None", IFERROR(INDEX('Training &amp; Accreditation Items'!$F$11:$F$263, MATCH(IFERROR(INDEX($C$11:$C$263, MATCH($AH1932, $Z$11:$Z$263, 0)), ""), 'Training &amp; Accreditation Items'!$B$11:$B$263, 0)), "")))</f>
        <v/>
      </c>
      <c r="AO1932" s="28" t="str">
        <f t="shared" ref="AO1932:AO1995" si="195">IF($AL1932="", "", TEXT($AL1932, "mmm yyyy"))</f>
        <v/>
      </c>
      <c r="AQ1932" s="106" t="str">
        <f t="shared" si="193"/>
        <v/>
      </c>
      <c r="AR1932" s="109" t="str">
        <f t="shared" ref="AR1932:AR1995" si="196">IF($AO1932="", "", CONCATENATE($AO1932, " - ", $AM1932))</f>
        <v/>
      </c>
      <c r="AT1932" s="134"/>
      <c r="AU1932" s="135"/>
      <c r="AV1932" s="135"/>
      <c r="AW1932" s="115"/>
    </row>
    <row r="1933" spans="34:49" ht="15" hidden="1" customHeight="1" x14ac:dyDescent="0.25">
      <c r="AH1933" s="28">
        <v>152</v>
      </c>
      <c r="AJ1933" s="101" t="str">
        <f t="shared" si="192"/>
        <v/>
      </c>
      <c r="AL1933" s="101" t="str">
        <f t="shared" si="194"/>
        <v/>
      </c>
      <c r="AM1933" s="28" t="str">
        <f>IF($AL1933="", "", IF(IFERROR(INDEX('Training &amp; Accreditation Items'!$F$11:$F$263, MATCH(IFERROR(INDEX($C$11:$C$263, MATCH($AH1933, $Z$11:$Z$263, 0)), ""), 'Training &amp; Accreditation Items'!$B$11:$B$263, 0)), "")="", "None", IFERROR(INDEX('Training &amp; Accreditation Items'!$F$11:$F$263, MATCH(IFERROR(INDEX($C$11:$C$263, MATCH($AH1933, $Z$11:$Z$263, 0)), ""), 'Training &amp; Accreditation Items'!$B$11:$B$263, 0)), "")))</f>
        <v/>
      </c>
      <c r="AO1933" s="28" t="str">
        <f t="shared" si="195"/>
        <v/>
      </c>
      <c r="AQ1933" s="106" t="str">
        <f t="shared" si="193"/>
        <v/>
      </c>
      <c r="AR1933" s="109" t="str">
        <f t="shared" si="196"/>
        <v/>
      </c>
      <c r="AT1933" s="134"/>
      <c r="AU1933" s="135"/>
      <c r="AV1933" s="135"/>
      <c r="AW1933" s="115"/>
    </row>
    <row r="1934" spans="34:49" ht="15" hidden="1" customHeight="1" x14ac:dyDescent="0.25">
      <c r="AH1934" s="28">
        <v>153</v>
      </c>
      <c r="AJ1934" s="101" t="str">
        <f t="shared" si="192"/>
        <v/>
      </c>
      <c r="AL1934" s="101" t="str">
        <f t="shared" si="194"/>
        <v/>
      </c>
      <c r="AM1934" s="28" t="str">
        <f>IF($AL1934="", "", IF(IFERROR(INDEX('Training &amp; Accreditation Items'!$F$11:$F$263, MATCH(IFERROR(INDEX($C$11:$C$263, MATCH($AH1934, $Z$11:$Z$263, 0)), ""), 'Training &amp; Accreditation Items'!$B$11:$B$263, 0)), "")="", "None", IFERROR(INDEX('Training &amp; Accreditation Items'!$F$11:$F$263, MATCH(IFERROR(INDEX($C$11:$C$263, MATCH($AH1934, $Z$11:$Z$263, 0)), ""), 'Training &amp; Accreditation Items'!$B$11:$B$263, 0)), "")))</f>
        <v/>
      </c>
      <c r="AO1934" s="28" t="str">
        <f t="shared" si="195"/>
        <v/>
      </c>
      <c r="AQ1934" s="106" t="str">
        <f t="shared" si="193"/>
        <v/>
      </c>
      <c r="AR1934" s="109" t="str">
        <f t="shared" si="196"/>
        <v/>
      </c>
      <c r="AT1934" s="134"/>
      <c r="AU1934" s="135"/>
      <c r="AV1934" s="135"/>
      <c r="AW1934" s="115"/>
    </row>
    <row r="1935" spans="34:49" ht="15" hidden="1" customHeight="1" x14ac:dyDescent="0.25">
      <c r="AH1935" s="28">
        <v>154</v>
      </c>
      <c r="AJ1935" s="101" t="str">
        <f t="shared" si="192"/>
        <v/>
      </c>
      <c r="AL1935" s="101" t="str">
        <f t="shared" si="194"/>
        <v/>
      </c>
      <c r="AM1935" s="28" t="str">
        <f>IF($AL1935="", "", IF(IFERROR(INDEX('Training &amp; Accreditation Items'!$F$11:$F$263, MATCH(IFERROR(INDEX($C$11:$C$263, MATCH($AH1935, $Z$11:$Z$263, 0)), ""), 'Training &amp; Accreditation Items'!$B$11:$B$263, 0)), "")="", "None", IFERROR(INDEX('Training &amp; Accreditation Items'!$F$11:$F$263, MATCH(IFERROR(INDEX($C$11:$C$263, MATCH($AH1935, $Z$11:$Z$263, 0)), ""), 'Training &amp; Accreditation Items'!$B$11:$B$263, 0)), "")))</f>
        <v/>
      </c>
      <c r="AO1935" s="28" t="str">
        <f t="shared" si="195"/>
        <v/>
      </c>
      <c r="AQ1935" s="106" t="str">
        <f t="shared" si="193"/>
        <v/>
      </c>
      <c r="AR1935" s="109" t="str">
        <f t="shared" si="196"/>
        <v/>
      </c>
      <c r="AT1935" s="134"/>
      <c r="AU1935" s="135"/>
      <c r="AV1935" s="135"/>
      <c r="AW1935" s="115"/>
    </row>
    <row r="1936" spans="34:49" ht="15" hidden="1" customHeight="1" x14ac:dyDescent="0.25">
      <c r="AH1936" s="28">
        <v>155</v>
      </c>
      <c r="AJ1936" s="101" t="str">
        <f t="shared" si="192"/>
        <v/>
      </c>
      <c r="AL1936" s="101" t="str">
        <f t="shared" si="194"/>
        <v/>
      </c>
      <c r="AM1936" s="28" t="str">
        <f>IF($AL1936="", "", IF(IFERROR(INDEX('Training &amp; Accreditation Items'!$F$11:$F$263, MATCH(IFERROR(INDEX($C$11:$C$263, MATCH($AH1936, $Z$11:$Z$263, 0)), ""), 'Training &amp; Accreditation Items'!$B$11:$B$263, 0)), "")="", "None", IFERROR(INDEX('Training &amp; Accreditation Items'!$F$11:$F$263, MATCH(IFERROR(INDEX($C$11:$C$263, MATCH($AH1936, $Z$11:$Z$263, 0)), ""), 'Training &amp; Accreditation Items'!$B$11:$B$263, 0)), "")))</f>
        <v/>
      </c>
      <c r="AO1936" s="28" t="str">
        <f t="shared" si="195"/>
        <v/>
      </c>
      <c r="AQ1936" s="106" t="str">
        <f t="shared" si="193"/>
        <v/>
      </c>
      <c r="AR1936" s="109" t="str">
        <f t="shared" si="196"/>
        <v/>
      </c>
      <c r="AT1936" s="134"/>
      <c r="AU1936" s="135"/>
      <c r="AV1936" s="135"/>
      <c r="AW1936" s="115"/>
    </row>
    <row r="1937" spans="34:49" ht="15" hidden="1" customHeight="1" x14ac:dyDescent="0.25">
      <c r="AH1937" s="28">
        <v>156</v>
      </c>
      <c r="AJ1937" s="101" t="str">
        <f t="shared" si="192"/>
        <v/>
      </c>
      <c r="AL1937" s="101" t="str">
        <f t="shared" si="194"/>
        <v/>
      </c>
      <c r="AM1937" s="28" t="str">
        <f>IF($AL1937="", "", IF(IFERROR(INDEX('Training &amp; Accreditation Items'!$F$11:$F$263, MATCH(IFERROR(INDEX($C$11:$C$263, MATCH($AH1937, $Z$11:$Z$263, 0)), ""), 'Training &amp; Accreditation Items'!$B$11:$B$263, 0)), "")="", "None", IFERROR(INDEX('Training &amp; Accreditation Items'!$F$11:$F$263, MATCH(IFERROR(INDEX($C$11:$C$263, MATCH($AH1937, $Z$11:$Z$263, 0)), ""), 'Training &amp; Accreditation Items'!$B$11:$B$263, 0)), "")))</f>
        <v/>
      </c>
      <c r="AO1937" s="28" t="str">
        <f t="shared" si="195"/>
        <v/>
      </c>
      <c r="AQ1937" s="106" t="str">
        <f t="shared" si="193"/>
        <v/>
      </c>
      <c r="AR1937" s="109" t="str">
        <f t="shared" si="196"/>
        <v/>
      </c>
      <c r="AT1937" s="134"/>
      <c r="AU1937" s="135"/>
      <c r="AV1937" s="135"/>
      <c r="AW1937" s="115"/>
    </row>
    <row r="1938" spans="34:49" ht="15" hidden="1" customHeight="1" x14ac:dyDescent="0.25">
      <c r="AH1938" s="28">
        <v>157</v>
      </c>
      <c r="AJ1938" s="101" t="str">
        <f t="shared" si="192"/>
        <v/>
      </c>
      <c r="AL1938" s="101" t="str">
        <f t="shared" si="194"/>
        <v/>
      </c>
      <c r="AM1938" s="28" t="str">
        <f>IF($AL1938="", "", IF(IFERROR(INDEX('Training &amp; Accreditation Items'!$F$11:$F$263, MATCH(IFERROR(INDEX($C$11:$C$263, MATCH($AH1938, $Z$11:$Z$263, 0)), ""), 'Training &amp; Accreditation Items'!$B$11:$B$263, 0)), "")="", "None", IFERROR(INDEX('Training &amp; Accreditation Items'!$F$11:$F$263, MATCH(IFERROR(INDEX($C$11:$C$263, MATCH($AH1938, $Z$11:$Z$263, 0)), ""), 'Training &amp; Accreditation Items'!$B$11:$B$263, 0)), "")))</f>
        <v/>
      </c>
      <c r="AO1938" s="28" t="str">
        <f t="shared" si="195"/>
        <v/>
      </c>
      <c r="AQ1938" s="106" t="str">
        <f t="shared" si="193"/>
        <v/>
      </c>
      <c r="AR1938" s="109" t="str">
        <f t="shared" si="196"/>
        <v/>
      </c>
      <c r="AT1938" s="134"/>
      <c r="AU1938" s="135"/>
      <c r="AV1938" s="135"/>
      <c r="AW1938" s="115"/>
    </row>
    <row r="1939" spans="34:49" ht="15" hidden="1" customHeight="1" x14ac:dyDescent="0.25">
      <c r="AH1939" s="28">
        <v>158</v>
      </c>
      <c r="AJ1939" s="101" t="str">
        <f t="shared" si="192"/>
        <v/>
      </c>
      <c r="AL1939" s="101" t="str">
        <f t="shared" si="194"/>
        <v/>
      </c>
      <c r="AM1939" s="28" t="str">
        <f>IF($AL1939="", "", IF(IFERROR(INDEX('Training &amp; Accreditation Items'!$F$11:$F$263, MATCH(IFERROR(INDEX($C$11:$C$263, MATCH($AH1939, $Z$11:$Z$263, 0)), ""), 'Training &amp; Accreditation Items'!$B$11:$B$263, 0)), "")="", "None", IFERROR(INDEX('Training &amp; Accreditation Items'!$F$11:$F$263, MATCH(IFERROR(INDEX($C$11:$C$263, MATCH($AH1939, $Z$11:$Z$263, 0)), ""), 'Training &amp; Accreditation Items'!$B$11:$B$263, 0)), "")))</f>
        <v/>
      </c>
      <c r="AO1939" s="28" t="str">
        <f t="shared" si="195"/>
        <v/>
      </c>
      <c r="AQ1939" s="106" t="str">
        <f t="shared" si="193"/>
        <v/>
      </c>
      <c r="AR1939" s="109" t="str">
        <f t="shared" si="196"/>
        <v/>
      </c>
      <c r="AT1939" s="134"/>
      <c r="AU1939" s="135"/>
      <c r="AV1939" s="135"/>
      <c r="AW1939" s="115"/>
    </row>
    <row r="1940" spans="34:49" ht="15" hidden="1" customHeight="1" x14ac:dyDescent="0.25">
      <c r="AH1940" s="28">
        <v>159</v>
      </c>
      <c r="AJ1940" s="101" t="str">
        <f t="shared" si="192"/>
        <v/>
      </c>
      <c r="AL1940" s="101" t="str">
        <f t="shared" si="194"/>
        <v/>
      </c>
      <c r="AM1940" s="28" t="str">
        <f>IF($AL1940="", "", IF(IFERROR(INDEX('Training &amp; Accreditation Items'!$F$11:$F$263, MATCH(IFERROR(INDEX($C$11:$C$263, MATCH($AH1940, $Z$11:$Z$263, 0)), ""), 'Training &amp; Accreditation Items'!$B$11:$B$263, 0)), "")="", "None", IFERROR(INDEX('Training &amp; Accreditation Items'!$F$11:$F$263, MATCH(IFERROR(INDEX($C$11:$C$263, MATCH($AH1940, $Z$11:$Z$263, 0)), ""), 'Training &amp; Accreditation Items'!$B$11:$B$263, 0)), "")))</f>
        <v/>
      </c>
      <c r="AO1940" s="28" t="str">
        <f t="shared" si="195"/>
        <v/>
      </c>
      <c r="AQ1940" s="106" t="str">
        <f t="shared" si="193"/>
        <v/>
      </c>
      <c r="AR1940" s="109" t="str">
        <f t="shared" si="196"/>
        <v/>
      </c>
      <c r="AT1940" s="134"/>
      <c r="AU1940" s="135"/>
      <c r="AV1940" s="135"/>
      <c r="AW1940" s="115"/>
    </row>
    <row r="1941" spans="34:49" ht="15" hidden="1" customHeight="1" x14ac:dyDescent="0.25">
      <c r="AH1941" s="28">
        <v>160</v>
      </c>
      <c r="AJ1941" s="101" t="str">
        <f t="shared" si="192"/>
        <v/>
      </c>
      <c r="AL1941" s="101" t="str">
        <f t="shared" si="194"/>
        <v/>
      </c>
      <c r="AM1941" s="28" t="str">
        <f>IF($AL1941="", "", IF(IFERROR(INDEX('Training &amp; Accreditation Items'!$F$11:$F$263, MATCH(IFERROR(INDEX($C$11:$C$263, MATCH($AH1941, $Z$11:$Z$263, 0)), ""), 'Training &amp; Accreditation Items'!$B$11:$B$263, 0)), "")="", "None", IFERROR(INDEX('Training &amp; Accreditation Items'!$F$11:$F$263, MATCH(IFERROR(INDEX($C$11:$C$263, MATCH($AH1941, $Z$11:$Z$263, 0)), ""), 'Training &amp; Accreditation Items'!$B$11:$B$263, 0)), "")))</f>
        <v/>
      </c>
      <c r="AO1941" s="28" t="str">
        <f t="shared" si="195"/>
        <v/>
      </c>
      <c r="AQ1941" s="106" t="str">
        <f t="shared" si="193"/>
        <v/>
      </c>
      <c r="AR1941" s="109" t="str">
        <f t="shared" si="196"/>
        <v/>
      </c>
      <c r="AT1941" s="134"/>
      <c r="AU1941" s="135"/>
      <c r="AV1941" s="135"/>
      <c r="AW1941" s="115"/>
    </row>
    <row r="1942" spans="34:49" ht="15" hidden="1" customHeight="1" x14ac:dyDescent="0.25">
      <c r="AH1942" s="28">
        <v>161</v>
      </c>
      <c r="AJ1942" s="101" t="str">
        <f t="shared" si="192"/>
        <v/>
      </c>
      <c r="AL1942" s="101" t="str">
        <f t="shared" si="194"/>
        <v/>
      </c>
      <c r="AM1942" s="28" t="str">
        <f>IF($AL1942="", "", IF(IFERROR(INDEX('Training &amp; Accreditation Items'!$F$11:$F$263, MATCH(IFERROR(INDEX($C$11:$C$263, MATCH($AH1942, $Z$11:$Z$263, 0)), ""), 'Training &amp; Accreditation Items'!$B$11:$B$263, 0)), "")="", "None", IFERROR(INDEX('Training &amp; Accreditation Items'!$F$11:$F$263, MATCH(IFERROR(INDEX($C$11:$C$263, MATCH($AH1942, $Z$11:$Z$263, 0)), ""), 'Training &amp; Accreditation Items'!$B$11:$B$263, 0)), "")))</f>
        <v/>
      </c>
      <c r="AO1942" s="28" t="str">
        <f t="shared" si="195"/>
        <v/>
      </c>
      <c r="AQ1942" s="106" t="str">
        <f t="shared" si="193"/>
        <v/>
      </c>
      <c r="AR1942" s="109" t="str">
        <f t="shared" si="196"/>
        <v/>
      </c>
      <c r="AT1942" s="134"/>
      <c r="AU1942" s="135"/>
      <c r="AV1942" s="135"/>
      <c r="AW1942" s="115"/>
    </row>
    <row r="1943" spans="34:49" ht="15" hidden="1" customHeight="1" x14ac:dyDescent="0.25">
      <c r="AH1943" s="28">
        <v>162</v>
      </c>
      <c r="AJ1943" s="101" t="str">
        <f t="shared" si="192"/>
        <v/>
      </c>
      <c r="AL1943" s="101" t="str">
        <f t="shared" si="194"/>
        <v/>
      </c>
      <c r="AM1943" s="28" t="str">
        <f>IF($AL1943="", "", IF(IFERROR(INDEX('Training &amp; Accreditation Items'!$F$11:$F$263, MATCH(IFERROR(INDEX($C$11:$C$263, MATCH($AH1943, $Z$11:$Z$263, 0)), ""), 'Training &amp; Accreditation Items'!$B$11:$B$263, 0)), "")="", "None", IFERROR(INDEX('Training &amp; Accreditation Items'!$F$11:$F$263, MATCH(IFERROR(INDEX($C$11:$C$263, MATCH($AH1943, $Z$11:$Z$263, 0)), ""), 'Training &amp; Accreditation Items'!$B$11:$B$263, 0)), "")))</f>
        <v/>
      </c>
      <c r="AO1943" s="28" t="str">
        <f t="shared" si="195"/>
        <v/>
      </c>
      <c r="AQ1943" s="106" t="str">
        <f t="shared" si="193"/>
        <v/>
      </c>
      <c r="AR1943" s="109" t="str">
        <f t="shared" si="196"/>
        <v/>
      </c>
      <c r="AT1943" s="134"/>
      <c r="AU1943" s="135"/>
      <c r="AV1943" s="135"/>
      <c r="AW1943" s="115"/>
    </row>
    <row r="1944" spans="34:49" ht="15" hidden="1" customHeight="1" x14ac:dyDescent="0.25">
      <c r="AH1944" s="28">
        <v>163</v>
      </c>
      <c r="AJ1944" s="101" t="str">
        <f t="shared" si="192"/>
        <v/>
      </c>
      <c r="AL1944" s="101" t="str">
        <f t="shared" si="194"/>
        <v/>
      </c>
      <c r="AM1944" s="28" t="str">
        <f>IF($AL1944="", "", IF(IFERROR(INDEX('Training &amp; Accreditation Items'!$F$11:$F$263, MATCH(IFERROR(INDEX($C$11:$C$263, MATCH($AH1944, $Z$11:$Z$263, 0)), ""), 'Training &amp; Accreditation Items'!$B$11:$B$263, 0)), "")="", "None", IFERROR(INDEX('Training &amp; Accreditation Items'!$F$11:$F$263, MATCH(IFERROR(INDEX($C$11:$C$263, MATCH($AH1944, $Z$11:$Z$263, 0)), ""), 'Training &amp; Accreditation Items'!$B$11:$B$263, 0)), "")))</f>
        <v/>
      </c>
      <c r="AO1944" s="28" t="str">
        <f t="shared" si="195"/>
        <v/>
      </c>
      <c r="AQ1944" s="106" t="str">
        <f t="shared" si="193"/>
        <v/>
      </c>
      <c r="AR1944" s="109" t="str">
        <f t="shared" si="196"/>
        <v/>
      </c>
      <c r="AT1944" s="134"/>
      <c r="AU1944" s="135"/>
      <c r="AV1944" s="135"/>
      <c r="AW1944" s="115"/>
    </row>
    <row r="1945" spans="34:49" ht="15" hidden="1" customHeight="1" x14ac:dyDescent="0.25">
      <c r="AH1945" s="28">
        <v>164</v>
      </c>
      <c r="AJ1945" s="101" t="str">
        <f t="shared" si="192"/>
        <v/>
      </c>
      <c r="AL1945" s="101" t="str">
        <f t="shared" si="194"/>
        <v/>
      </c>
      <c r="AM1945" s="28" t="str">
        <f>IF($AL1945="", "", IF(IFERROR(INDEX('Training &amp; Accreditation Items'!$F$11:$F$263, MATCH(IFERROR(INDEX($C$11:$C$263, MATCH($AH1945, $Z$11:$Z$263, 0)), ""), 'Training &amp; Accreditation Items'!$B$11:$B$263, 0)), "")="", "None", IFERROR(INDEX('Training &amp; Accreditation Items'!$F$11:$F$263, MATCH(IFERROR(INDEX($C$11:$C$263, MATCH($AH1945, $Z$11:$Z$263, 0)), ""), 'Training &amp; Accreditation Items'!$B$11:$B$263, 0)), "")))</f>
        <v/>
      </c>
      <c r="AO1945" s="28" t="str">
        <f t="shared" si="195"/>
        <v/>
      </c>
      <c r="AQ1945" s="106" t="str">
        <f t="shared" si="193"/>
        <v/>
      </c>
      <c r="AR1945" s="109" t="str">
        <f t="shared" si="196"/>
        <v/>
      </c>
      <c r="AT1945" s="134"/>
      <c r="AU1945" s="135"/>
      <c r="AV1945" s="135"/>
      <c r="AW1945" s="115"/>
    </row>
    <row r="1946" spans="34:49" ht="15" hidden="1" customHeight="1" x14ac:dyDescent="0.25">
      <c r="AH1946" s="28">
        <v>165</v>
      </c>
      <c r="AJ1946" s="101" t="str">
        <f t="shared" si="192"/>
        <v/>
      </c>
      <c r="AL1946" s="101" t="str">
        <f t="shared" si="194"/>
        <v/>
      </c>
      <c r="AM1946" s="28" t="str">
        <f>IF($AL1946="", "", IF(IFERROR(INDEX('Training &amp; Accreditation Items'!$F$11:$F$263, MATCH(IFERROR(INDEX($C$11:$C$263, MATCH($AH1946, $Z$11:$Z$263, 0)), ""), 'Training &amp; Accreditation Items'!$B$11:$B$263, 0)), "")="", "None", IFERROR(INDEX('Training &amp; Accreditation Items'!$F$11:$F$263, MATCH(IFERROR(INDEX($C$11:$C$263, MATCH($AH1946, $Z$11:$Z$263, 0)), ""), 'Training &amp; Accreditation Items'!$B$11:$B$263, 0)), "")))</f>
        <v/>
      </c>
      <c r="AO1946" s="28" t="str">
        <f t="shared" si="195"/>
        <v/>
      </c>
      <c r="AQ1946" s="106" t="str">
        <f t="shared" si="193"/>
        <v/>
      </c>
      <c r="AR1946" s="109" t="str">
        <f t="shared" si="196"/>
        <v/>
      </c>
      <c r="AT1946" s="134"/>
      <c r="AU1946" s="135"/>
      <c r="AV1946" s="135"/>
      <c r="AW1946" s="115"/>
    </row>
    <row r="1947" spans="34:49" ht="15" hidden="1" customHeight="1" x14ac:dyDescent="0.25">
      <c r="AH1947" s="28">
        <v>166</v>
      </c>
      <c r="AJ1947" s="101" t="str">
        <f t="shared" si="192"/>
        <v/>
      </c>
      <c r="AL1947" s="101" t="str">
        <f t="shared" si="194"/>
        <v/>
      </c>
      <c r="AM1947" s="28" t="str">
        <f>IF($AL1947="", "", IF(IFERROR(INDEX('Training &amp; Accreditation Items'!$F$11:$F$263, MATCH(IFERROR(INDEX($C$11:$C$263, MATCH($AH1947, $Z$11:$Z$263, 0)), ""), 'Training &amp; Accreditation Items'!$B$11:$B$263, 0)), "")="", "None", IFERROR(INDEX('Training &amp; Accreditation Items'!$F$11:$F$263, MATCH(IFERROR(INDEX($C$11:$C$263, MATCH($AH1947, $Z$11:$Z$263, 0)), ""), 'Training &amp; Accreditation Items'!$B$11:$B$263, 0)), "")))</f>
        <v/>
      </c>
      <c r="AO1947" s="28" t="str">
        <f t="shared" si="195"/>
        <v/>
      </c>
      <c r="AQ1947" s="106" t="str">
        <f t="shared" si="193"/>
        <v/>
      </c>
      <c r="AR1947" s="109" t="str">
        <f t="shared" si="196"/>
        <v/>
      </c>
      <c r="AT1947" s="134"/>
      <c r="AU1947" s="135"/>
      <c r="AV1947" s="135"/>
      <c r="AW1947" s="115"/>
    </row>
    <row r="1948" spans="34:49" ht="15" hidden="1" customHeight="1" x14ac:dyDescent="0.25">
      <c r="AH1948" s="28">
        <v>167</v>
      </c>
      <c r="AJ1948" s="101" t="str">
        <f t="shared" si="192"/>
        <v/>
      </c>
      <c r="AL1948" s="101" t="str">
        <f t="shared" si="194"/>
        <v/>
      </c>
      <c r="AM1948" s="28" t="str">
        <f>IF($AL1948="", "", IF(IFERROR(INDEX('Training &amp; Accreditation Items'!$F$11:$F$263, MATCH(IFERROR(INDEX($C$11:$C$263, MATCH($AH1948, $Z$11:$Z$263, 0)), ""), 'Training &amp; Accreditation Items'!$B$11:$B$263, 0)), "")="", "None", IFERROR(INDEX('Training &amp; Accreditation Items'!$F$11:$F$263, MATCH(IFERROR(INDEX($C$11:$C$263, MATCH($AH1948, $Z$11:$Z$263, 0)), ""), 'Training &amp; Accreditation Items'!$B$11:$B$263, 0)), "")))</f>
        <v/>
      </c>
      <c r="AO1948" s="28" t="str">
        <f t="shared" si="195"/>
        <v/>
      </c>
      <c r="AQ1948" s="106" t="str">
        <f t="shared" si="193"/>
        <v/>
      </c>
      <c r="AR1948" s="109" t="str">
        <f t="shared" si="196"/>
        <v/>
      </c>
      <c r="AT1948" s="134"/>
      <c r="AU1948" s="135"/>
      <c r="AV1948" s="135"/>
      <c r="AW1948" s="115"/>
    </row>
    <row r="1949" spans="34:49" ht="15" hidden="1" customHeight="1" x14ac:dyDescent="0.25">
      <c r="AH1949" s="28">
        <v>168</v>
      </c>
      <c r="AJ1949" s="101" t="str">
        <f t="shared" si="192"/>
        <v/>
      </c>
      <c r="AL1949" s="101" t="str">
        <f t="shared" si="194"/>
        <v/>
      </c>
      <c r="AM1949" s="28" t="str">
        <f>IF($AL1949="", "", IF(IFERROR(INDEX('Training &amp; Accreditation Items'!$F$11:$F$263, MATCH(IFERROR(INDEX($C$11:$C$263, MATCH($AH1949, $Z$11:$Z$263, 0)), ""), 'Training &amp; Accreditation Items'!$B$11:$B$263, 0)), "")="", "None", IFERROR(INDEX('Training &amp; Accreditation Items'!$F$11:$F$263, MATCH(IFERROR(INDEX($C$11:$C$263, MATCH($AH1949, $Z$11:$Z$263, 0)), ""), 'Training &amp; Accreditation Items'!$B$11:$B$263, 0)), "")))</f>
        <v/>
      </c>
      <c r="AO1949" s="28" t="str">
        <f t="shared" si="195"/>
        <v/>
      </c>
      <c r="AQ1949" s="106" t="str">
        <f t="shared" si="193"/>
        <v/>
      </c>
      <c r="AR1949" s="109" t="str">
        <f t="shared" si="196"/>
        <v/>
      </c>
      <c r="AT1949" s="134"/>
      <c r="AU1949" s="135"/>
      <c r="AV1949" s="135"/>
      <c r="AW1949" s="115"/>
    </row>
    <row r="1950" spans="34:49" ht="15" hidden="1" customHeight="1" x14ac:dyDescent="0.25">
      <c r="AH1950" s="28">
        <v>169</v>
      </c>
      <c r="AJ1950" s="101" t="str">
        <f t="shared" si="192"/>
        <v/>
      </c>
      <c r="AL1950" s="101" t="str">
        <f t="shared" si="194"/>
        <v/>
      </c>
      <c r="AM1950" s="28" t="str">
        <f>IF($AL1950="", "", IF(IFERROR(INDEX('Training &amp; Accreditation Items'!$F$11:$F$263, MATCH(IFERROR(INDEX($C$11:$C$263, MATCH($AH1950, $Z$11:$Z$263, 0)), ""), 'Training &amp; Accreditation Items'!$B$11:$B$263, 0)), "")="", "None", IFERROR(INDEX('Training &amp; Accreditation Items'!$F$11:$F$263, MATCH(IFERROR(INDEX($C$11:$C$263, MATCH($AH1950, $Z$11:$Z$263, 0)), ""), 'Training &amp; Accreditation Items'!$B$11:$B$263, 0)), "")))</f>
        <v/>
      </c>
      <c r="AO1950" s="28" t="str">
        <f t="shared" si="195"/>
        <v/>
      </c>
      <c r="AQ1950" s="106" t="str">
        <f t="shared" si="193"/>
        <v/>
      </c>
      <c r="AR1950" s="109" t="str">
        <f t="shared" si="196"/>
        <v/>
      </c>
      <c r="AT1950" s="134"/>
      <c r="AU1950" s="135"/>
      <c r="AV1950" s="135"/>
      <c r="AW1950" s="115"/>
    </row>
    <row r="1951" spans="34:49" ht="15" hidden="1" customHeight="1" x14ac:dyDescent="0.25">
      <c r="AH1951" s="28">
        <v>170</v>
      </c>
      <c r="AJ1951" s="101" t="str">
        <f t="shared" si="192"/>
        <v/>
      </c>
      <c r="AL1951" s="101" t="str">
        <f t="shared" si="194"/>
        <v/>
      </c>
      <c r="AM1951" s="28" t="str">
        <f>IF($AL1951="", "", IF(IFERROR(INDEX('Training &amp; Accreditation Items'!$F$11:$F$263, MATCH(IFERROR(INDEX($C$11:$C$263, MATCH($AH1951, $Z$11:$Z$263, 0)), ""), 'Training &amp; Accreditation Items'!$B$11:$B$263, 0)), "")="", "None", IFERROR(INDEX('Training &amp; Accreditation Items'!$F$11:$F$263, MATCH(IFERROR(INDEX($C$11:$C$263, MATCH($AH1951, $Z$11:$Z$263, 0)), ""), 'Training &amp; Accreditation Items'!$B$11:$B$263, 0)), "")))</f>
        <v/>
      </c>
      <c r="AO1951" s="28" t="str">
        <f t="shared" si="195"/>
        <v/>
      </c>
      <c r="AQ1951" s="106" t="str">
        <f t="shared" si="193"/>
        <v/>
      </c>
      <c r="AR1951" s="109" t="str">
        <f t="shared" si="196"/>
        <v/>
      </c>
      <c r="AT1951" s="134"/>
      <c r="AU1951" s="135"/>
      <c r="AV1951" s="135"/>
      <c r="AW1951" s="115"/>
    </row>
    <row r="1952" spans="34:49" ht="15" hidden="1" customHeight="1" x14ac:dyDescent="0.25">
      <c r="AH1952" s="28">
        <v>171</v>
      </c>
      <c r="AJ1952" s="101" t="str">
        <f t="shared" si="192"/>
        <v/>
      </c>
      <c r="AL1952" s="101" t="str">
        <f t="shared" si="194"/>
        <v/>
      </c>
      <c r="AM1952" s="28" t="str">
        <f>IF($AL1952="", "", IF(IFERROR(INDEX('Training &amp; Accreditation Items'!$F$11:$F$263, MATCH(IFERROR(INDEX($C$11:$C$263, MATCH($AH1952, $Z$11:$Z$263, 0)), ""), 'Training &amp; Accreditation Items'!$B$11:$B$263, 0)), "")="", "None", IFERROR(INDEX('Training &amp; Accreditation Items'!$F$11:$F$263, MATCH(IFERROR(INDEX($C$11:$C$263, MATCH($AH1952, $Z$11:$Z$263, 0)), ""), 'Training &amp; Accreditation Items'!$B$11:$B$263, 0)), "")))</f>
        <v/>
      </c>
      <c r="AO1952" s="28" t="str">
        <f t="shared" si="195"/>
        <v/>
      </c>
      <c r="AQ1952" s="106" t="str">
        <f t="shared" si="193"/>
        <v/>
      </c>
      <c r="AR1952" s="109" t="str">
        <f t="shared" si="196"/>
        <v/>
      </c>
      <c r="AT1952" s="134"/>
      <c r="AU1952" s="135"/>
      <c r="AV1952" s="135"/>
      <c r="AW1952" s="115"/>
    </row>
    <row r="1953" spans="34:49" ht="15" hidden="1" customHeight="1" x14ac:dyDescent="0.25">
      <c r="AH1953" s="28">
        <v>172</v>
      </c>
      <c r="AJ1953" s="101" t="str">
        <f t="shared" si="192"/>
        <v/>
      </c>
      <c r="AL1953" s="101" t="str">
        <f t="shared" si="194"/>
        <v/>
      </c>
      <c r="AM1953" s="28" t="str">
        <f>IF($AL1953="", "", IF(IFERROR(INDEX('Training &amp; Accreditation Items'!$F$11:$F$263, MATCH(IFERROR(INDEX($C$11:$C$263, MATCH($AH1953, $Z$11:$Z$263, 0)), ""), 'Training &amp; Accreditation Items'!$B$11:$B$263, 0)), "")="", "None", IFERROR(INDEX('Training &amp; Accreditation Items'!$F$11:$F$263, MATCH(IFERROR(INDEX($C$11:$C$263, MATCH($AH1953, $Z$11:$Z$263, 0)), ""), 'Training &amp; Accreditation Items'!$B$11:$B$263, 0)), "")))</f>
        <v/>
      </c>
      <c r="AO1953" s="28" t="str">
        <f t="shared" si="195"/>
        <v/>
      </c>
      <c r="AQ1953" s="106" t="str">
        <f t="shared" si="193"/>
        <v/>
      </c>
      <c r="AR1953" s="109" t="str">
        <f t="shared" si="196"/>
        <v/>
      </c>
      <c r="AT1953" s="134"/>
      <c r="AU1953" s="135"/>
      <c r="AV1953" s="135"/>
      <c r="AW1953" s="115"/>
    </row>
    <row r="1954" spans="34:49" ht="15" hidden="1" customHeight="1" x14ac:dyDescent="0.25">
      <c r="AH1954" s="28">
        <v>173</v>
      </c>
      <c r="AJ1954" s="101" t="str">
        <f t="shared" si="192"/>
        <v/>
      </c>
      <c r="AL1954" s="101" t="str">
        <f t="shared" si="194"/>
        <v/>
      </c>
      <c r="AM1954" s="28" t="str">
        <f>IF($AL1954="", "", IF(IFERROR(INDEX('Training &amp; Accreditation Items'!$F$11:$F$263, MATCH(IFERROR(INDEX($C$11:$C$263, MATCH($AH1954, $Z$11:$Z$263, 0)), ""), 'Training &amp; Accreditation Items'!$B$11:$B$263, 0)), "")="", "None", IFERROR(INDEX('Training &amp; Accreditation Items'!$F$11:$F$263, MATCH(IFERROR(INDEX($C$11:$C$263, MATCH($AH1954, $Z$11:$Z$263, 0)), ""), 'Training &amp; Accreditation Items'!$B$11:$B$263, 0)), "")))</f>
        <v/>
      </c>
      <c r="AO1954" s="28" t="str">
        <f t="shared" si="195"/>
        <v/>
      </c>
      <c r="AQ1954" s="106" t="str">
        <f t="shared" si="193"/>
        <v/>
      </c>
      <c r="AR1954" s="109" t="str">
        <f t="shared" si="196"/>
        <v/>
      </c>
      <c r="AT1954" s="134"/>
      <c r="AU1954" s="135"/>
      <c r="AV1954" s="135"/>
      <c r="AW1954" s="115"/>
    </row>
    <row r="1955" spans="34:49" ht="15" hidden="1" customHeight="1" x14ac:dyDescent="0.25">
      <c r="AH1955" s="28">
        <v>174</v>
      </c>
      <c r="AJ1955" s="101" t="str">
        <f t="shared" si="192"/>
        <v/>
      </c>
      <c r="AL1955" s="101" t="str">
        <f t="shared" si="194"/>
        <v/>
      </c>
      <c r="AM1955" s="28" t="str">
        <f>IF($AL1955="", "", IF(IFERROR(INDEX('Training &amp; Accreditation Items'!$F$11:$F$263, MATCH(IFERROR(INDEX($C$11:$C$263, MATCH($AH1955, $Z$11:$Z$263, 0)), ""), 'Training &amp; Accreditation Items'!$B$11:$B$263, 0)), "")="", "None", IFERROR(INDEX('Training &amp; Accreditation Items'!$F$11:$F$263, MATCH(IFERROR(INDEX($C$11:$C$263, MATCH($AH1955, $Z$11:$Z$263, 0)), ""), 'Training &amp; Accreditation Items'!$B$11:$B$263, 0)), "")))</f>
        <v/>
      </c>
      <c r="AO1955" s="28" t="str">
        <f t="shared" si="195"/>
        <v/>
      </c>
      <c r="AQ1955" s="106" t="str">
        <f t="shared" si="193"/>
        <v/>
      </c>
      <c r="AR1955" s="109" t="str">
        <f t="shared" si="196"/>
        <v/>
      </c>
      <c r="AT1955" s="134"/>
      <c r="AU1955" s="135"/>
      <c r="AV1955" s="135"/>
      <c r="AW1955" s="115"/>
    </row>
    <row r="1956" spans="34:49" ht="15" hidden="1" customHeight="1" x14ac:dyDescent="0.25">
      <c r="AH1956" s="28">
        <v>175</v>
      </c>
      <c r="AJ1956" s="101" t="str">
        <f t="shared" si="192"/>
        <v/>
      </c>
      <c r="AL1956" s="101" t="str">
        <f t="shared" si="194"/>
        <v/>
      </c>
      <c r="AM1956" s="28" t="str">
        <f>IF($AL1956="", "", IF(IFERROR(INDEX('Training &amp; Accreditation Items'!$F$11:$F$263, MATCH(IFERROR(INDEX($C$11:$C$263, MATCH($AH1956, $Z$11:$Z$263, 0)), ""), 'Training &amp; Accreditation Items'!$B$11:$B$263, 0)), "")="", "None", IFERROR(INDEX('Training &amp; Accreditation Items'!$F$11:$F$263, MATCH(IFERROR(INDEX($C$11:$C$263, MATCH($AH1956, $Z$11:$Z$263, 0)), ""), 'Training &amp; Accreditation Items'!$B$11:$B$263, 0)), "")))</f>
        <v/>
      </c>
      <c r="AO1956" s="28" t="str">
        <f t="shared" si="195"/>
        <v/>
      </c>
      <c r="AQ1956" s="106" t="str">
        <f t="shared" si="193"/>
        <v/>
      </c>
      <c r="AR1956" s="109" t="str">
        <f t="shared" si="196"/>
        <v/>
      </c>
      <c r="AT1956" s="134"/>
      <c r="AU1956" s="135"/>
      <c r="AV1956" s="135"/>
      <c r="AW1956" s="115"/>
    </row>
    <row r="1957" spans="34:49" ht="15" hidden="1" customHeight="1" x14ac:dyDescent="0.25">
      <c r="AH1957" s="28">
        <v>176</v>
      </c>
      <c r="AJ1957" s="101" t="str">
        <f t="shared" si="192"/>
        <v/>
      </c>
      <c r="AL1957" s="101" t="str">
        <f t="shared" si="194"/>
        <v/>
      </c>
      <c r="AM1957" s="28" t="str">
        <f>IF($AL1957="", "", IF(IFERROR(INDEX('Training &amp; Accreditation Items'!$F$11:$F$263, MATCH(IFERROR(INDEX($C$11:$C$263, MATCH($AH1957, $Z$11:$Z$263, 0)), ""), 'Training &amp; Accreditation Items'!$B$11:$B$263, 0)), "")="", "None", IFERROR(INDEX('Training &amp; Accreditation Items'!$F$11:$F$263, MATCH(IFERROR(INDEX($C$11:$C$263, MATCH($AH1957, $Z$11:$Z$263, 0)), ""), 'Training &amp; Accreditation Items'!$B$11:$B$263, 0)), "")))</f>
        <v/>
      </c>
      <c r="AO1957" s="28" t="str">
        <f t="shared" si="195"/>
        <v/>
      </c>
      <c r="AQ1957" s="106" t="str">
        <f t="shared" si="193"/>
        <v/>
      </c>
      <c r="AR1957" s="109" t="str">
        <f t="shared" si="196"/>
        <v/>
      </c>
      <c r="AT1957" s="134"/>
      <c r="AU1957" s="135"/>
      <c r="AV1957" s="135"/>
      <c r="AW1957" s="115"/>
    </row>
    <row r="1958" spans="34:49" ht="15" hidden="1" customHeight="1" x14ac:dyDescent="0.25">
      <c r="AH1958" s="28">
        <v>177</v>
      </c>
      <c r="AJ1958" s="101" t="str">
        <f t="shared" si="192"/>
        <v/>
      </c>
      <c r="AL1958" s="101" t="str">
        <f t="shared" si="194"/>
        <v/>
      </c>
      <c r="AM1958" s="28" t="str">
        <f>IF($AL1958="", "", IF(IFERROR(INDEX('Training &amp; Accreditation Items'!$F$11:$F$263, MATCH(IFERROR(INDEX($C$11:$C$263, MATCH($AH1958, $Z$11:$Z$263, 0)), ""), 'Training &amp; Accreditation Items'!$B$11:$B$263, 0)), "")="", "None", IFERROR(INDEX('Training &amp; Accreditation Items'!$F$11:$F$263, MATCH(IFERROR(INDEX($C$11:$C$263, MATCH($AH1958, $Z$11:$Z$263, 0)), ""), 'Training &amp; Accreditation Items'!$B$11:$B$263, 0)), "")))</f>
        <v/>
      </c>
      <c r="AO1958" s="28" t="str">
        <f t="shared" si="195"/>
        <v/>
      </c>
      <c r="AQ1958" s="106" t="str">
        <f t="shared" si="193"/>
        <v/>
      </c>
      <c r="AR1958" s="109" t="str">
        <f t="shared" si="196"/>
        <v/>
      </c>
      <c r="AT1958" s="134"/>
      <c r="AU1958" s="135"/>
      <c r="AV1958" s="135"/>
      <c r="AW1958" s="115"/>
    </row>
    <row r="1959" spans="34:49" ht="15" hidden="1" customHeight="1" x14ac:dyDescent="0.25">
      <c r="AH1959" s="28">
        <v>178</v>
      </c>
      <c r="AJ1959" s="101" t="str">
        <f t="shared" si="192"/>
        <v/>
      </c>
      <c r="AL1959" s="101" t="str">
        <f t="shared" si="194"/>
        <v/>
      </c>
      <c r="AM1959" s="28" t="str">
        <f>IF($AL1959="", "", IF(IFERROR(INDEX('Training &amp; Accreditation Items'!$F$11:$F$263, MATCH(IFERROR(INDEX($C$11:$C$263, MATCH($AH1959, $Z$11:$Z$263, 0)), ""), 'Training &amp; Accreditation Items'!$B$11:$B$263, 0)), "")="", "None", IFERROR(INDEX('Training &amp; Accreditation Items'!$F$11:$F$263, MATCH(IFERROR(INDEX($C$11:$C$263, MATCH($AH1959, $Z$11:$Z$263, 0)), ""), 'Training &amp; Accreditation Items'!$B$11:$B$263, 0)), "")))</f>
        <v/>
      </c>
      <c r="AO1959" s="28" t="str">
        <f t="shared" si="195"/>
        <v/>
      </c>
      <c r="AQ1959" s="106" t="str">
        <f t="shared" si="193"/>
        <v/>
      </c>
      <c r="AR1959" s="109" t="str">
        <f t="shared" si="196"/>
        <v/>
      </c>
      <c r="AT1959" s="134"/>
      <c r="AU1959" s="135"/>
      <c r="AV1959" s="135"/>
      <c r="AW1959" s="115"/>
    </row>
    <row r="1960" spans="34:49" ht="15" hidden="1" customHeight="1" x14ac:dyDescent="0.25">
      <c r="AH1960" s="28">
        <v>179</v>
      </c>
      <c r="AJ1960" s="101" t="str">
        <f t="shared" si="192"/>
        <v/>
      </c>
      <c r="AL1960" s="101" t="str">
        <f t="shared" si="194"/>
        <v/>
      </c>
      <c r="AM1960" s="28" t="str">
        <f>IF($AL1960="", "", IF(IFERROR(INDEX('Training &amp; Accreditation Items'!$F$11:$F$263, MATCH(IFERROR(INDEX($C$11:$C$263, MATCH($AH1960, $Z$11:$Z$263, 0)), ""), 'Training &amp; Accreditation Items'!$B$11:$B$263, 0)), "")="", "None", IFERROR(INDEX('Training &amp; Accreditation Items'!$F$11:$F$263, MATCH(IFERROR(INDEX($C$11:$C$263, MATCH($AH1960, $Z$11:$Z$263, 0)), ""), 'Training &amp; Accreditation Items'!$B$11:$B$263, 0)), "")))</f>
        <v/>
      </c>
      <c r="AO1960" s="28" t="str">
        <f t="shared" si="195"/>
        <v/>
      </c>
      <c r="AQ1960" s="106" t="str">
        <f t="shared" si="193"/>
        <v/>
      </c>
      <c r="AR1960" s="109" t="str">
        <f t="shared" si="196"/>
        <v/>
      </c>
      <c r="AT1960" s="134"/>
      <c r="AU1960" s="135"/>
      <c r="AV1960" s="135"/>
      <c r="AW1960" s="115"/>
    </row>
    <row r="1961" spans="34:49" ht="15" hidden="1" customHeight="1" x14ac:dyDescent="0.25">
      <c r="AH1961" s="28">
        <v>180</v>
      </c>
      <c r="AJ1961" s="101" t="str">
        <f t="shared" si="192"/>
        <v/>
      </c>
      <c r="AL1961" s="101" t="str">
        <f t="shared" si="194"/>
        <v/>
      </c>
      <c r="AM1961" s="28" t="str">
        <f>IF($AL1961="", "", IF(IFERROR(INDEX('Training &amp; Accreditation Items'!$F$11:$F$263, MATCH(IFERROR(INDEX($C$11:$C$263, MATCH($AH1961, $Z$11:$Z$263, 0)), ""), 'Training &amp; Accreditation Items'!$B$11:$B$263, 0)), "")="", "None", IFERROR(INDEX('Training &amp; Accreditation Items'!$F$11:$F$263, MATCH(IFERROR(INDEX($C$11:$C$263, MATCH($AH1961, $Z$11:$Z$263, 0)), ""), 'Training &amp; Accreditation Items'!$B$11:$B$263, 0)), "")))</f>
        <v/>
      </c>
      <c r="AO1961" s="28" t="str">
        <f t="shared" si="195"/>
        <v/>
      </c>
      <c r="AQ1961" s="106" t="str">
        <f t="shared" si="193"/>
        <v/>
      </c>
      <c r="AR1961" s="109" t="str">
        <f t="shared" si="196"/>
        <v/>
      </c>
      <c r="AT1961" s="134"/>
      <c r="AU1961" s="135"/>
      <c r="AV1961" s="135"/>
      <c r="AW1961" s="115"/>
    </row>
    <row r="1962" spans="34:49" ht="15" hidden="1" customHeight="1" x14ac:dyDescent="0.25">
      <c r="AH1962" s="28">
        <v>181</v>
      </c>
      <c r="AJ1962" s="101" t="str">
        <f t="shared" si="192"/>
        <v/>
      </c>
      <c r="AL1962" s="101" t="str">
        <f t="shared" si="194"/>
        <v/>
      </c>
      <c r="AM1962" s="28" t="str">
        <f>IF($AL1962="", "", IF(IFERROR(INDEX('Training &amp; Accreditation Items'!$F$11:$F$263, MATCH(IFERROR(INDEX($C$11:$C$263, MATCH($AH1962, $Z$11:$Z$263, 0)), ""), 'Training &amp; Accreditation Items'!$B$11:$B$263, 0)), "")="", "None", IFERROR(INDEX('Training &amp; Accreditation Items'!$F$11:$F$263, MATCH(IFERROR(INDEX($C$11:$C$263, MATCH($AH1962, $Z$11:$Z$263, 0)), ""), 'Training &amp; Accreditation Items'!$B$11:$B$263, 0)), "")))</f>
        <v/>
      </c>
      <c r="AO1962" s="28" t="str">
        <f t="shared" si="195"/>
        <v/>
      </c>
      <c r="AQ1962" s="106" t="str">
        <f t="shared" si="193"/>
        <v/>
      </c>
      <c r="AR1962" s="109" t="str">
        <f t="shared" si="196"/>
        <v/>
      </c>
      <c r="AT1962" s="134"/>
      <c r="AU1962" s="135"/>
      <c r="AV1962" s="135"/>
      <c r="AW1962" s="115"/>
    </row>
    <row r="1963" spans="34:49" ht="15" hidden="1" customHeight="1" x14ac:dyDescent="0.25">
      <c r="AH1963" s="28">
        <v>182</v>
      </c>
      <c r="AJ1963" s="101" t="str">
        <f t="shared" si="192"/>
        <v/>
      </c>
      <c r="AL1963" s="101" t="str">
        <f t="shared" si="194"/>
        <v/>
      </c>
      <c r="AM1963" s="28" t="str">
        <f>IF($AL1963="", "", IF(IFERROR(INDEX('Training &amp; Accreditation Items'!$F$11:$F$263, MATCH(IFERROR(INDEX($C$11:$C$263, MATCH($AH1963, $Z$11:$Z$263, 0)), ""), 'Training &amp; Accreditation Items'!$B$11:$B$263, 0)), "")="", "None", IFERROR(INDEX('Training &amp; Accreditation Items'!$F$11:$F$263, MATCH(IFERROR(INDEX($C$11:$C$263, MATCH($AH1963, $Z$11:$Z$263, 0)), ""), 'Training &amp; Accreditation Items'!$B$11:$B$263, 0)), "")))</f>
        <v/>
      </c>
      <c r="AO1963" s="28" t="str">
        <f t="shared" si="195"/>
        <v/>
      </c>
      <c r="AQ1963" s="106" t="str">
        <f t="shared" si="193"/>
        <v/>
      </c>
      <c r="AR1963" s="109" t="str">
        <f t="shared" si="196"/>
        <v/>
      </c>
      <c r="AT1963" s="134"/>
      <c r="AU1963" s="135"/>
      <c r="AV1963" s="135"/>
      <c r="AW1963" s="115"/>
    </row>
    <row r="1964" spans="34:49" ht="15" hidden="1" customHeight="1" x14ac:dyDescent="0.25">
      <c r="AH1964" s="28">
        <v>183</v>
      </c>
      <c r="AJ1964" s="101" t="str">
        <f t="shared" si="192"/>
        <v/>
      </c>
      <c r="AL1964" s="101" t="str">
        <f t="shared" si="194"/>
        <v/>
      </c>
      <c r="AM1964" s="28" t="str">
        <f>IF($AL1964="", "", IF(IFERROR(INDEX('Training &amp; Accreditation Items'!$F$11:$F$263, MATCH(IFERROR(INDEX($C$11:$C$263, MATCH($AH1964, $Z$11:$Z$263, 0)), ""), 'Training &amp; Accreditation Items'!$B$11:$B$263, 0)), "")="", "None", IFERROR(INDEX('Training &amp; Accreditation Items'!$F$11:$F$263, MATCH(IFERROR(INDEX($C$11:$C$263, MATCH($AH1964, $Z$11:$Z$263, 0)), ""), 'Training &amp; Accreditation Items'!$B$11:$B$263, 0)), "")))</f>
        <v/>
      </c>
      <c r="AO1964" s="28" t="str">
        <f t="shared" si="195"/>
        <v/>
      </c>
      <c r="AQ1964" s="106" t="str">
        <f t="shared" si="193"/>
        <v/>
      </c>
      <c r="AR1964" s="109" t="str">
        <f t="shared" si="196"/>
        <v/>
      </c>
      <c r="AT1964" s="134"/>
      <c r="AU1964" s="135"/>
      <c r="AV1964" s="135"/>
      <c r="AW1964" s="115"/>
    </row>
    <row r="1965" spans="34:49" ht="15" hidden="1" customHeight="1" x14ac:dyDescent="0.25">
      <c r="AH1965" s="28">
        <v>184</v>
      </c>
      <c r="AJ1965" s="101" t="str">
        <f t="shared" si="192"/>
        <v/>
      </c>
      <c r="AL1965" s="101" t="str">
        <f t="shared" si="194"/>
        <v/>
      </c>
      <c r="AM1965" s="28" t="str">
        <f>IF($AL1965="", "", IF(IFERROR(INDEX('Training &amp; Accreditation Items'!$F$11:$F$263, MATCH(IFERROR(INDEX($C$11:$C$263, MATCH($AH1965, $Z$11:$Z$263, 0)), ""), 'Training &amp; Accreditation Items'!$B$11:$B$263, 0)), "")="", "None", IFERROR(INDEX('Training &amp; Accreditation Items'!$F$11:$F$263, MATCH(IFERROR(INDEX($C$11:$C$263, MATCH($AH1965, $Z$11:$Z$263, 0)), ""), 'Training &amp; Accreditation Items'!$B$11:$B$263, 0)), "")))</f>
        <v/>
      </c>
      <c r="AO1965" s="28" t="str">
        <f t="shared" si="195"/>
        <v/>
      </c>
      <c r="AQ1965" s="106" t="str">
        <f t="shared" si="193"/>
        <v/>
      </c>
      <c r="AR1965" s="109" t="str">
        <f t="shared" si="196"/>
        <v/>
      </c>
      <c r="AT1965" s="134"/>
      <c r="AU1965" s="135"/>
      <c r="AV1965" s="135"/>
      <c r="AW1965" s="115"/>
    </row>
    <row r="1966" spans="34:49" ht="15" hidden="1" customHeight="1" x14ac:dyDescent="0.25">
      <c r="AH1966" s="28">
        <v>185</v>
      </c>
      <c r="AJ1966" s="101" t="str">
        <f t="shared" si="192"/>
        <v/>
      </c>
      <c r="AL1966" s="101" t="str">
        <f t="shared" si="194"/>
        <v/>
      </c>
      <c r="AM1966" s="28" t="str">
        <f>IF($AL1966="", "", IF(IFERROR(INDEX('Training &amp; Accreditation Items'!$F$11:$F$263, MATCH(IFERROR(INDEX($C$11:$C$263, MATCH($AH1966, $Z$11:$Z$263, 0)), ""), 'Training &amp; Accreditation Items'!$B$11:$B$263, 0)), "")="", "None", IFERROR(INDEX('Training &amp; Accreditation Items'!$F$11:$F$263, MATCH(IFERROR(INDEX($C$11:$C$263, MATCH($AH1966, $Z$11:$Z$263, 0)), ""), 'Training &amp; Accreditation Items'!$B$11:$B$263, 0)), "")))</f>
        <v/>
      </c>
      <c r="AO1966" s="28" t="str">
        <f t="shared" si="195"/>
        <v/>
      </c>
      <c r="AQ1966" s="106" t="str">
        <f t="shared" si="193"/>
        <v/>
      </c>
      <c r="AR1966" s="109" t="str">
        <f t="shared" si="196"/>
        <v/>
      </c>
      <c r="AT1966" s="134"/>
      <c r="AU1966" s="135"/>
      <c r="AV1966" s="135"/>
      <c r="AW1966" s="115"/>
    </row>
    <row r="1967" spans="34:49" ht="15" hidden="1" customHeight="1" x14ac:dyDescent="0.25">
      <c r="AH1967" s="28">
        <v>186</v>
      </c>
      <c r="AJ1967" s="101" t="str">
        <f t="shared" si="192"/>
        <v/>
      </c>
      <c r="AL1967" s="101" t="str">
        <f t="shared" si="194"/>
        <v/>
      </c>
      <c r="AM1967" s="28" t="str">
        <f>IF($AL1967="", "", IF(IFERROR(INDEX('Training &amp; Accreditation Items'!$F$11:$F$263, MATCH(IFERROR(INDEX($C$11:$C$263, MATCH($AH1967, $Z$11:$Z$263, 0)), ""), 'Training &amp; Accreditation Items'!$B$11:$B$263, 0)), "")="", "None", IFERROR(INDEX('Training &amp; Accreditation Items'!$F$11:$F$263, MATCH(IFERROR(INDEX($C$11:$C$263, MATCH($AH1967, $Z$11:$Z$263, 0)), ""), 'Training &amp; Accreditation Items'!$B$11:$B$263, 0)), "")))</f>
        <v/>
      </c>
      <c r="AO1967" s="28" t="str">
        <f t="shared" si="195"/>
        <v/>
      </c>
      <c r="AQ1967" s="106" t="str">
        <f t="shared" si="193"/>
        <v/>
      </c>
      <c r="AR1967" s="109" t="str">
        <f t="shared" si="196"/>
        <v/>
      </c>
      <c r="AT1967" s="134"/>
      <c r="AU1967" s="135"/>
      <c r="AV1967" s="135"/>
      <c r="AW1967" s="115"/>
    </row>
    <row r="1968" spans="34:49" ht="15" hidden="1" customHeight="1" x14ac:dyDescent="0.25">
      <c r="AH1968" s="28">
        <v>187</v>
      </c>
      <c r="AJ1968" s="101" t="str">
        <f t="shared" si="192"/>
        <v/>
      </c>
      <c r="AL1968" s="101" t="str">
        <f t="shared" si="194"/>
        <v/>
      </c>
      <c r="AM1968" s="28" t="str">
        <f>IF($AL1968="", "", IF(IFERROR(INDEX('Training &amp; Accreditation Items'!$F$11:$F$263, MATCH(IFERROR(INDEX($C$11:$C$263, MATCH($AH1968, $Z$11:$Z$263, 0)), ""), 'Training &amp; Accreditation Items'!$B$11:$B$263, 0)), "")="", "None", IFERROR(INDEX('Training &amp; Accreditation Items'!$F$11:$F$263, MATCH(IFERROR(INDEX($C$11:$C$263, MATCH($AH1968, $Z$11:$Z$263, 0)), ""), 'Training &amp; Accreditation Items'!$B$11:$B$263, 0)), "")))</f>
        <v/>
      </c>
      <c r="AO1968" s="28" t="str">
        <f t="shared" si="195"/>
        <v/>
      </c>
      <c r="AQ1968" s="106" t="str">
        <f t="shared" si="193"/>
        <v/>
      </c>
      <c r="AR1968" s="109" t="str">
        <f t="shared" si="196"/>
        <v/>
      </c>
      <c r="AT1968" s="134"/>
      <c r="AU1968" s="135"/>
      <c r="AV1968" s="135"/>
      <c r="AW1968" s="115"/>
    </row>
    <row r="1969" spans="34:49" ht="15" hidden="1" customHeight="1" x14ac:dyDescent="0.25">
      <c r="AH1969" s="28">
        <v>188</v>
      </c>
      <c r="AJ1969" s="101" t="str">
        <f t="shared" si="192"/>
        <v/>
      </c>
      <c r="AL1969" s="101" t="str">
        <f t="shared" si="194"/>
        <v/>
      </c>
      <c r="AM1969" s="28" t="str">
        <f>IF($AL1969="", "", IF(IFERROR(INDEX('Training &amp; Accreditation Items'!$F$11:$F$263, MATCH(IFERROR(INDEX($C$11:$C$263, MATCH($AH1969, $Z$11:$Z$263, 0)), ""), 'Training &amp; Accreditation Items'!$B$11:$B$263, 0)), "")="", "None", IFERROR(INDEX('Training &amp; Accreditation Items'!$F$11:$F$263, MATCH(IFERROR(INDEX($C$11:$C$263, MATCH($AH1969, $Z$11:$Z$263, 0)), ""), 'Training &amp; Accreditation Items'!$B$11:$B$263, 0)), "")))</f>
        <v/>
      </c>
      <c r="AO1969" s="28" t="str">
        <f t="shared" si="195"/>
        <v/>
      </c>
      <c r="AQ1969" s="106" t="str">
        <f t="shared" si="193"/>
        <v/>
      </c>
      <c r="AR1969" s="109" t="str">
        <f t="shared" si="196"/>
        <v/>
      </c>
      <c r="AT1969" s="134"/>
      <c r="AU1969" s="135"/>
      <c r="AV1969" s="135"/>
      <c r="AW1969" s="115"/>
    </row>
    <row r="1970" spans="34:49" ht="15" hidden="1" customHeight="1" x14ac:dyDescent="0.25">
      <c r="AH1970" s="28">
        <v>189</v>
      </c>
      <c r="AJ1970" s="101" t="str">
        <f t="shared" si="192"/>
        <v/>
      </c>
      <c r="AL1970" s="101" t="str">
        <f t="shared" si="194"/>
        <v/>
      </c>
      <c r="AM1970" s="28" t="str">
        <f>IF($AL1970="", "", IF(IFERROR(INDEX('Training &amp; Accreditation Items'!$F$11:$F$263, MATCH(IFERROR(INDEX($C$11:$C$263, MATCH($AH1970, $Z$11:$Z$263, 0)), ""), 'Training &amp; Accreditation Items'!$B$11:$B$263, 0)), "")="", "None", IFERROR(INDEX('Training &amp; Accreditation Items'!$F$11:$F$263, MATCH(IFERROR(INDEX($C$11:$C$263, MATCH($AH1970, $Z$11:$Z$263, 0)), ""), 'Training &amp; Accreditation Items'!$B$11:$B$263, 0)), "")))</f>
        <v/>
      </c>
      <c r="AO1970" s="28" t="str">
        <f t="shared" si="195"/>
        <v/>
      </c>
      <c r="AQ1970" s="106" t="str">
        <f t="shared" si="193"/>
        <v/>
      </c>
      <c r="AR1970" s="109" t="str">
        <f t="shared" si="196"/>
        <v/>
      </c>
      <c r="AT1970" s="134"/>
      <c r="AU1970" s="135"/>
      <c r="AV1970" s="135"/>
      <c r="AW1970" s="115"/>
    </row>
    <row r="1971" spans="34:49" ht="15" hidden="1" customHeight="1" x14ac:dyDescent="0.25">
      <c r="AH1971" s="28">
        <v>190</v>
      </c>
      <c r="AJ1971" s="101" t="str">
        <f t="shared" si="192"/>
        <v/>
      </c>
      <c r="AL1971" s="101" t="str">
        <f t="shared" si="194"/>
        <v/>
      </c>
      <c r="AM1971" s="28" t="str">
        <f>IF($AL1971="", "", IF(IFERROR(INDEX('Training &amp; Accreditation Items'!$F$11:$F$263, MATCH(IFERROR(INDEX($C$11:$C$263, MATCH($AH1971, $Z$11:$Z$263, 0)), ""), 'Training &amp; Accreditation Items'!$B$11:$B$263, 0)), "")="", "None", IFERROR(INDEX('Training &amp; Accreditation Items'!$F$11:$F$263, MATCH(IFERROR(INDEX($C$11:$C$263, MATCH($AH1971, $Z$11:$Z$263, 0)), ""), 'Training &amp; Accreditation Items'!$B$11:$B$263, 0)), "")))</f>
        <v/>
      </c>
      <c r="AO1971" s="28" t="str">
        <f t="shared" si="195"/>
        <v/>
      </c>
      <c r="AQ1971" s="106" t="str">
        <f t="shared" si="193"/>
        <v/>
      </c>
      <c r="AR1971" s="109" t="str">
        <f t="shared" si="196"/>
        <v/>
      </c>
      <c r="AT1971" s="134"/>
      <c r="AU1971" s="135"/>
      <c r="AV1971" s="135"/>
      <c r="AW1971" s="115"/>
    </row>
    <row r="1972" spans="34:49" ht="15" hidden="1" customHeight="1" x14ac:dyDescent="0.25">
      <c r="AH1972" s="28">
        <v>191</v>
      </c>
      <c r="AJ1972" s="101" t="str">
        <f t="shared" si="192"/>
        <v/>
      </c>
      <c r="AL1972" s="101" t="str">
        <f t="shared" si="194"/>
        <v/>
      </c>
      <c r="AM1972" s="28" t="str">
        <f>IF($AL1972="", "", IF(IFERROR(INDEX('Training &amp; Accreditation Items'!$F$11:$F$263, MATCH(IFERROR(INDEX($C$11:$C$263, MATCH($AH1972, $Z$11:$Z$263, 0)), ""), 'Training &amp; Accreditation Items'!$B$11:$B$263, 0)), "")="", "None", IFERROR(INDEX('Training &amp; Accreditation Items'!$F$11:$F$263, MATCH(IFERROR(INDEX($C$11:$C$263, MATCH($AH1972, $Z$11:$Z$263, 0)), ""), 'Training &amp; Accreditation Items'!$B$11:$B$263, 0)), "")))</f>
        <v/>
      </c>
      <c r="AO1972" s="28" t="str">
        <f t="shared" si="195"/>
        <v/>
      </c>
      <c r="AQ1972" s="106" t="str">
        <f t="shared" si="193"/>
        <v/>
      </c>
      <c r="AR1972" s="109" t="str">
        <f t="shared" si="196"/>
        <v/>
      </c>
      <c r="AT1972" s="134"/>
      <c r="AU1972" s="135"/>
      <c r="AV1972" s="135"/>
      <c r="AW1972" s="115"/>
    </row>
    <row r="1973" spans="34:49" ht="15" hidden="1" customHeight="1" x14ac:dyDescent="0.25">
      <c r="AH1973" s="28">
        <v>192</v>
      </c>
      <c r="AJ1973" s="101" t="str">
        <f t="shared" si="192"/>
        <v/>
      </c>
      <c r="AL1973" s="101" t="str">
        <f t="shared" si="194"/>
        <v/>
      </c>
      <c r="AM1973" s="28" t="str">
        <f>IF($AL1973="", "", IF(IFERROR(INDEX('Training &amp; Accreditation Items'!$F$11:$F$263, MATCH(IFERROR(INDEX($C$11:$C$263, MATCH($AH1973, $Z$11:$Z$263, 0)), ""), 'Training &amp; Accreditation Items'!$B$11:$B$263, 0)), "")="", "None", IFERROR(INDEX('Training &amp; Accreditation Items'!$F$11:$F$263, MATCH(IFERROR(INDEX($C$11:$C$263, MATCH($AH1973, $Z$11:$Z$263, 0)), ""), 'Training &amp; Accreditation Items'!$B$11:$B$263, 0)), "")))</f>
        <v/>
      </c>
      <c r="AO1973" s="28" t="str">
        <f t="shared" si="195"/>
        <v/>
      </c>
      <c r="AQ1973" s="106" t="str">
        <f t="shared" si="193"/>
        <v/>
      </c>
      <c r="AR1973" s="109" t="str">
        <f t="shared" si="196"/>
        <v/>
      </c>
      <c r="AT1973" s="134"/>
      <c r="AU1973" s="135"/>
      <c r="AV1973" s="135"/>
      <c r="AW1973" s="115"/>
    </row>
    <row r="1974" spans="34:49" ht="15" hidden="1" customHeight="1" x14ac:dyDescent="0.25">
      <c r="AH1974" s="28">
        <v>193</v>
      </c>
      <c r="AJ1974" s="101" t="str">
        <f t="shared" ref="AJ1974:AJ2034" si="197">IF(AJ1721="", "", DATE(YEAR($AJ203), MONTH(AJ1721)+$X203, DAY(AJ1721)))</f>
        <v/>
      </c>
      <c r="AL1974" s="101" t="str">
        <f t="shared" si="194"/>
        <v/>
      </c>
      <c r="AM1974" s="28" t="str">
        <f>IF($AL1974="", "", IF(IFERROR(INDEX('Training &amp; Accreditation Items'!$F$11:$F$263, MATCH(IFERROR(INDEX($C$11:$C$263, MATCH($AH1974, $Z$11:$Z$263, 0)), ""), 'Training &amp; Accreditation Items'!$B$11:$B$263, 0)), "")="", "None", IFERROR(INDEX('Training &amp; Accreditation Items'!$F$11:$F$263, MATCH(IFERROR(INDEX($C$11:$C$263, MATCH($AH1974, $Z$11:$Z$263, 0)), ""), 'Training &amp; Accreditation Items'!$B$11:$B$263, 0)), "")))</f>
        <v/>
      </c>
      <c r="AO1974" s="28" t="str">
        <f t="shared" si="195"/>
        <v/>
      </c>
      <c r="AQ1974" s="106" t="str">
        <f t="shared" si="193"/>
        <v/>
      </c>
      <c r="AR1974" s="109" t="str">
        <f t="shared" si="196"/>
        <v/>
      </c>
      <c r="AT1974" s="134"/>
      <c r="AU1974" s="135"/>
      <c r="AV1974" s="135"/>
      <c r="AW1974" s="115"/>
    </row>
    <row r="1975" spans="34:49" ht="15" hidden="1" customHeight="1" x14ac:dyDescent="0.25">
      <c r="AH1975" s="28">
        <v>194</v>
      </c>
      <c r="AJ1975" s="101" t="str">
        <f t="shared" si="197"/>
        <v/>
      </c>
      <c r="AL1975" s="101" t="str">
        <f t="shared" si="194"/>
        <v/>
      </c>
      <c r="AM1975" s="28" t="str">
        <f>IF($AL1975="", "", IF(IFERROR(INDEX('Training &amp; Accreditation Items'!$F$11:$F$263, MATCH(IFERROR(INDEX($C$11:$C$263, MATCH($AH1975, $Z$11:$Z$263, 0)), ""), 'Training &amp; Accreditation Items'!$B$11:$B$263, 0)), "")="", "None", IFERROR(INDEX('Training &amp; Accreditation Items'!$F$11:$F$263, MATCH(IFERROR(INDEX($C$11:$C$263, MATCH($AH1975, $Z$11:$Z$263, 0)), ""), 'Training &amp; Accreditation Items'!$B$11:$B$263, 0)), "")))</f>
        <v/>
      </c>
      <c r="AO1975" s="28" t="str">
        <f t="shared" si="195"/>
        <v/>
      </c>
      <c r="AQ1975" s="106" t="str">
        <f t="shared" si="193"/>
        <v/>
      </c>
      <c r="AR1975" s="109" t="str">
        <f t="shared" si="196"/>
        <v/>
      </c>
      <c r="AT1975" s="134"/>
      <c r="AU1975" s="135"/>
      <c r="AV1975" s="135"/>
      <c r="AW1975" s="115"/>
    </row>
    <row r="1976" spans="34:49" ht="15" hidden="1" customHeight="1" x14ac:dyDescent="0.25">
      <c r="AH1976" s="28">
        <v>195</v>
      </c>
      <c r="AJ1976" s="101" t="str">
        <f t="shared" si="197"/>
        <v/>
      </c>
      <c r="AL1976" s="101" t="str">
        <f t="shared" si="194"/>
        <v/>
      </c>
      <c r="AM1976" s="28" t="str">
        <f>IF($AL1976="", "", IF(IFERROR(INDEX('Training &amp; Accreditation Items'!$F$11:$F$263, MATCH(IFERROR(INDEX($C$11:$C$263, MATCH($AH1976, $Z$11:$Z$263, 0)), ""), 'Training &amp; Accreditation Items'!$B$11:$B$263, 0)), "")="", "None", IFERROR(INDEX('Training &amp; Accreditation Items'!$F$11:$F$263, MATCH(IFERROR(INDEX($C$11:$C$263, MATCH($AH1976, $Z$11:$Z$263, 0)), ""), 'Training &amp; Accreditation Items'!$B$11:$B$263, 0)), "")))</f>
        <v/>
      </c>
      <c r="AO1976" s="28" t="str">
        <f t="shared" si="195"/>
        <v/>
      </c>
      <c r="AQ1976" s="106" t="str">
        <f t="shared" si="193"/>
        <v/>
      </c>
      <c r="AR1976" s="109" t="str">
        <f t="shared" si="196"/>
        <v/>
      </c>
      <c r="AT1976" s="134"/>
      <c r="AU1976" s="135"/>
      <c r="AV1976" s="135"/>
      <c r="AW1976" s="115"/>
    </row>
    <row r="1977" spans="34:49" ht="15" hidden="1" customHeight="1" x14ac:dyDescent="0.25">
      <c r="AH1977" s="28">
        <v>196</v>
      </c>
      <c r="AJ1977" s="101" t="str">
        <f t="shared" si="197"/>
        <v/>
      </c>
      <c r="AL1977" s="101" t="str">
        <f t="shared" si="194"/>
        <v/>
      </c>
      <c r="AM1977" s="28" t="str">
        <f>IF($AL1977="", "", IF(IFERROR(INDEX('Training &amp; Accreditation Items'!$F$11:$F$263, MATCH(IFERROR(INDEX($C$11:$C$263, MATCH($AH1977, $Z$11:$Z$263, 0)), ""), 'Training &amp; Accreditation Items'!$B$11:$B$263, 0)), "")="", "None", IFERROR(INDEX('Training &amp; Accreditation Items'!$F$11:$F$263, MATCH(IFERROR(INDEX($C$11:$C$263, MATCH($AH1977, $Z$11:$Z$263, 0)), ""), 'Training &amp; Accreditation Items'!$B$11:$B$263, 0)), "")))</f>
        <v/>
      </c>
      <c r="AO1977" s="28" t="str">
        <f t="shared" si="195"/>
        <v/>
      </c>
      <c r="AQ1977" s="106" t="str">
        <f t="shared" si="193"/>
        <v/>
      </c>
      <c r="AR1977" s="109" t="str">
        <f t="shared" si="196"/>
        <v/>
      </c>
      <c r="AT1977" s="134"/>
      <c r="AU1977" s="135"/>
      <c r="AV1977" s="135"/>
      <c r="AW1977" s="115"/>
    </row>
    <row r="1978" spans="34:49" ht="15" hidden="1" customHeight="1" x14ac:dyDescent="0.25">
      <c r="AH1978" s="28">
        <v>197</v>
      </c>
      <c r="AJ1978" s="101" t="str">
        <f t="shared" si="197"/>
        <v/>
      </c>
      <c r="AL1978" s="101" t="str">
        <f t="shared" si="194"/>
        <v/>
      </c>
      <c r="AM1978" s="28" t="str">
        <f>IF($AL1978="", "", IF(IFERROR(INDEX('Training &amp; Accreditation Items'!$F$11:$F$263, MATCH(IFERROR(INDEX($C$11:$C$263, MATCH($AH1978, $Z$11:$Z$263, 0)), ""), 'Training &amp; Accreditation Items'!$B$11:$B$263, 0)), "")="", "None", IFERROR(INDEX('Training &amp; Accreditation Items'!$F$11:$F$263, MATCH(IFERROR(INDEX($C$11:$C$263, MATCH($AH1978, $Z$11:$Z$263, 0)), ""), 'Training &amp; Accreditation Items'!$B$11:$B$263, 0)), "")))</f>
        <v/>
      </c>
      <c r="AO1978" s="28" t="str">
        <f t="shared" si="195"/>
        <v/>
      </c>
      <c r="AQ1978" s="106" t="str">
        <f t="shared" si="193"/>
        <v/>
      </c>
      <c r="AR1978" s="109" t="str">
        <f t="shared" si="196"/>
        <v/>
      </c>
      <c r="AT1978" s="134"/>
      <c r="AU1978" s="135"/>
      <c r="AV1978" s="135"/>
      <c r="AW1978" s="115"/>
    </row>
    <row r="1979" spans="34:49" ht="15" hidden="1" customHeight="1" x14ac:dyDescent="0.25">
      <c r="AH1979" s="28">
        <v>198</v>
      </c>
      <c r="AJ1979" s="101" t="str">
        <f t="shared" si="197"/>
        <v/>
      </c>
      <c r="AL1979" s="101" t="str">
        <f t="shared" si="194"/>
        <v/>
      </c>
      <c r="AM1979" s="28" t="str">
        <f>IF($AL1979="", "", IF(IFERROR(INDEX('Training &amp; Accreditation Items'!$F$11:$F$263, MATCH(IFERROR(INDEX($C$11:$C$263, MATCH($AH1979, $Z$11:$Z$263, 0)), ""), 'Training &amp; Accreditation Items'!$B$11:$B$263, 0)), "")="", "None", IFERROR(INDEX('Training &amp; Accreditation Items'!$F$11:$F$263, MATCH(IFERROR(INDEX($C$11:$C$263, MATCH($AH1979, $Z$11:$Z$263, 0)), ""), 'Training &amp; Accreditation Items'!$B$11:$B$263, 0)), "")))</f>
        <v/>
      </c>
      <c r="AO1979" s="28" t="str">
        <f t="shared" si="195"/>
        <v/>
      </c>
      <c r="AQ1979" s="106" t="str">
        <f t="shared" si="193"/>
        <v/>
      </c>
      <c r="AR1979" s="109" t="str">
        <f t="shared" si="196"/>
        <v/>
      </c>
      <c r="AT1979" s="134"/>
      <c r="AU1979" s="135"/>
      <c r="AV1979" s="135"/>
      <c r="AW1979" s="115"/>
    </row>
    <row r="1980" spans="34:49" ht="15" hidden="1" customHeight="1" x14ac:dyDescent="0.25">
      <c r="AH1980" s="28">
        <v>199</v>
      </c>
      <c r="AJ1980" s="101" t="str">
        <f t="shared" si="197"/>
        <v/>
      </c>
      <c r="AL1980" s="101" t="str">
        <f t="shared" si="194"/>
        <v/>
      </c>
      <c r="AM1980" s="28" t="str">
        <f>IF($AL1980="", "", IF(IFERROR(INDEX('Training &amp; Accreditation Items'!$F$11:$F$263, MATCH(IFERROR(INDEX($C$11:$C$263, MATCH($AH1980, $Z$11:$Z$263, 0)), ""), 'Training &amp; Accreditation Items'!$B$11:$B$263, 0)), "")="", "None", IFERROR(INDEX('Training &amp; Accreditation Items'!$F$11:$F$263, MATCH(IFERROR(INDEX($C$11:$C$263, MATCH($AH1980, $Z$11:$Z$263, 0)), ""), 'Training &amp; Accreditation Items'!$B$11:$B$263, 0)), "")))</f>
        <v/>
      </c>
      <c r="AO1980" s="28" t="str">
        <f t="shared" si="195"/>
        <v/>
      </c>
      <c r="AQ1980" s="106" t="str">
        <f t="shared" si="193"/>
        <v/>
      </c>
      <c r="AR1980" s="109" t="str">
        <f t="shared" si="196"/>
        <v/>
      </c>
      <c r="AT1980" s="134"/>
      <c r="AU1980" s="135"/>
      <c r="AV1980" s="135"/>
      <c r="AW1980" s="115"/>
    </row>
    <row r="1981" spans="34:49" ht="15" hidden="1" customHeight="1" x14ac:dyDescent="0.25">
      <c r="AH1981" s="28">
        <v>200</v>
      </c>
      <c r="AJ1981" s="101" t="str">
        <f t="shared" si="197"/>
        <v/>
      </c>
      <c r="AL1981" s="101" t="str">
        <f t="shared" si="194"/>
        <v/>
      </c>
      <c r="AM1981" s="28" t="str">
        <f>IF($AL1981="", "", IF(IFERROR(INDEX('Training &amp; Accreditation Items'!$F$11:$F$263, MATCH(IFERROR(INDEX($C$11:$C$263, MATCH($AH1981, $Z$11:$Z$263, 0)), ""), 'Training &amp; Accreditation Items'!$B$11:$B$263, 0)), "")="", "None", IFERROR(INDEX('Training &amp; Accreditation Items'!$F$11:$F$263, MATCH(IFERROR(INDEX($C$11:$C$263, MATCH($AH1981, $Z$11:$Z$263, 0)), ""), 'Training &amp; Accreditation Items'!$B$11:$B$263, 0)), "")))</f>
        <v/>
      </c>
      <c r="AO1981" s="28" t="str">
        <f t="shared" si="195"/>
        <v/>
      </c>
      <c r="AQ1981" s="106" t="str">
        <f t="shared" si="193"/>
        <v/>
      </c>
      <c r="AR1981" s="109" t="str">
        <f t="shared" si="196"/>
        <v/>
      </c>
      <c r="AT1981" s="134"/>
      <c r="AU1981" s="135"/>
      <c r="AV1981" s="135"/>
      <c r="AW1981" s="115"/>
    </row>
    <row r="1982" spans="34:49" ht="15" hidden="1" customHeight="1" x14ac:dyDescent="0.25">
      <c r="AH1982" s="28">
        <v>201</v>
      </c>
      <c r="AJ1982" s="101" t="str">
        <f t="shared" si="197"/>
        <v/>
      </c>
      <c r="AL1982" s="101" t="str">
        <f t="shared" si="194"/>
        <v/>
      </c>
      <c r="AM1982" s="28" t="str">
        <f>IF($AL1982="", "", IF(IFERROR(INDEX('Training &amp; Accreditation Items'!$F$11:$F$263, MATCH(IFERROR(INDEX($C$11:$C$263, MATCH($AH1982, $Z$11:$Z$263, 0)), ""), 'Training &amp; Accreditation Items'!$B$11:$B$263, 0)), "")="", "None", IFERROR(INDEX('Training &amp; Accreditation Items'!$F$11:$F$263, MATCH(IFERROR(INDEX($C$11:$C$263, MATCH($AH1982, $Z$11:$Z$263, 0)), ""), 'Training &amp; Accreditation Items'!$B$11:$B$263, 0)), "")))</f>
        <v/>
      </c>
      <c r="AO1982" s="28" t="str">
        <f t="shared" si="195"/>
        <v/>
      </c>
      <c r="AQ1982" s="106" t="str">
        <f t="shared" si="193"/>
        <v/>
      </c>
      <c r="AR1982" s="109" t="str">
        <f t="shared" si="196"/>
        <v/>
      </c>
      <c r="AT1982" s="134"/>
      <c r="AU1982" s="135"/>
      <c r="AV1982" s="135"/>
      <c r="AW1982" s="115"/>
    </row>
    <row r="1983" spans="34:49" ht="15" hidden="1" customHeight="1" x14ac:dyDescent="0.25">
      <c r="AH1983" s="28">
        <v>202</v>
      </c>
      <c r="AJ1983" s="101" t="str">
        <f t="shared" si="197"/>
        <v/>
      </c>
      <c r="AL1983" s="101" t="str">
        <f t="shared" si="194"/>
        <v/>
      </c>
      <c r="AM1983" s="28" t="str">
        <f>IF($AL1983="", "", IF(IFERROR(INDEX('Training &amp; Accreditation Items'!$F$11:$F$263, MATCH(IFERROR(INDEX($C$11:$C$263, MATCH($AH1983, $Z$11:$Z$263, 0)), ""), 'Training &amp; Accreditation Items'!$B$11:$B$263, 0)), "")="", "None", IFERROR(INDEX('Training &amp; Accreditation Items'!$F$11:$F$263, MATCH(IFERROR(INDEX($C$11:$C$263, MATCH($AH1983, $Z$11:$Z$263, 0)), ""), 'Training &amp; Accreditation Items'!$B$11:$B$263, 0)), "")))</f>
        <v/>
      </c>
      <c r="AO1983" s="28" t="str">
        <f t="shared" si="195"/>
        <v/>
      </c>
      <c r="AQ1983" s="106" t="str">
        <f t="shared" si="193"/>
        <v/>
      </c>
      <c r="AR1983" s="109" t="str">
        <f t="shared" si="196"/>
        <v/>
      </c>
      <c r="AT1983" s="134"/>
      <c r="AU1983" s="135"/>
      <c r="AV1983" s="135"/>
      <c r="AW1983" s="115"/>
    </row>
    <row r="1984" spans="34:49" ht="15" hidden="1" customHeight="1" x14ac:dyDescent="0.25">
      <c r="AH1984" s="28">
        <v>203</v>
      </c>
      <c r="AJ1984" s="101" t="str">
        <f t="shared" si="197"/>
        <v/>
      </c>
      <c r="AL1984" s="101" t="str">
        <f t="shared" si="194"/>
        <v/>
      </c>
      <c r="AM1984" s="28" t="str">
        <f>IF($AL1984="", "", IF(IFERROR(INDEX('Training &amp; Accreditation Items'!$F$11:$F$263, MATCH(IFERROR(INDEX($C$11:$C$263, MATCH($AH1984, $Z$11:$Z$263, 0)), ""), 'Training &amp; Accreditation Items'!$B$11:$B$263, 0)), "")="", "None", IFERROR(INDEX('Training &amp; Accreditation Items'!$F$11:$F$263, MATCH(IFERROR(INDEX($C$11:$C$263, MATCH($AH1984, $Z$11:$Z$263, 0)), ""), 'Training &amp; Accreditation Items'!$B$11:$B$263, 0)), "")))</f>
        <v/>
      </c>
      <c r="AO1984" s="28" t="str">
        <f t="shared" si="195"/>
        <v/>
      </c>
      <c r="AQ1984" s="106" t="str">
        <f t="shared" si="193"/>
        <v/>
      </c>
      <c r="AR1984" s="109" t="str">
        <f t="shared" si="196"/>
        <v/>
      </c>
      <c r="AT1984" s="134"/>
      <c r="AU1984" s="135"/>
      <c r="AV1984" s="135"/>
      <c r="AW1984" s="115"/>
    </row>
    <row r="1985" spans="34:49" ht="15" hidden="1" customHeight="1" x14ac:dyDescent="0.25">
      <c r="AH1985" s="28">
        <v>204</v>
      </c>
      <c r="AJ1985" s="101" t="str">
        <f t="shared" si="197"/>
        <v/>
      </c>
      <c r="AL1985" s="101" t="str">
        <f t="shared" si="194"/>
        <v/>
      </c>
      <c r="AM1985" s="28" t="str">
        <f>IF($AL1985="", "", IF(IFERROR(INDEX('Training &amp; Accreditation Items'!$F$11:$F$263, MATCH(IFERROR(INDEX($C$11:$C$263, MATCH($AH1985, $Z$11:$Z$263, 0)), ""), 'Training &amp; Accreditation Items'!$B$11:$B$263, 0)), "")="", "None", IFERROR(INDEX('Training &amp; Accreditation Items'!$F$11:$F$263, MATCH(IFERROR(INDEX($C$11:$C$263, MATCH($AH1985, $Z$11:$Z$263, 0)), ""), 'Training &amp; Accreditation Items'!$B$11:$B$263, 0)), "")))</f>
        <v/>
      </c>
      <c r="AO1985" s="28" t="str">
        <f t="shared" si="195"/>
        <v/>
      </c>
      <c r="AQ1985" s="106" t="str">
        <f t="shared" si="193"/>
        <v/>
      </c>
      <c r="AR1985" s="109" t="str">
        <f t="shared" si="196"/>
        <v/>
      </c>
      <c r="AT1985" s="134"/>
      <c r="AU1985" s="135"/>
      <c r="AV1985" s="135"/>
      <c r="AW1985" s="115"/>
    </row>
    <row r="1986" spans="34:49" ht="15" hidden="1" customHeight="1" x14ac:dyDescent="0.25">
      <c r="AH1986" s="28">
        <v>205</v>
      </c>
      <c r="AJ1986" s="101" t="str">
        <f t="shared" si="197"/>
        <v/>
      </c>
      <c r="AL1986" s="101" t="str">
        <f t="shared" si="194"/>
        <v/>
      </c>
      <c r="AM1986" s="28" t="str">
        <f>IF($AL1986="", "", IF(IFERROR(INDEX('Training &amp; Accreditation Items'!$F$11:$F$263, MATCH(IFERROR(INDEX($C$11:$C$263, MATCH($AH1986, $Z$11:$Z$263, 0)), ""), 'Training &amp; Accreditation Items'!$B$11:$B$263, 0)), "")="", "None", IFERROR(INDEX('Training &amp; Accreditation Items'!$F$11:$F$263, MATCH(IFERROR(INDEX($C$11:$C$263, MATCH($AH1986, $Z$11:$Z$263, 0)), ""), 'Training &amp; Accreditation Items'!$B$11:$B$263, 0)), "")))</f>
        <v/>
      </c>
      <c r="AO1986" s="28" t="str">
        <f t="shared" si="195"/>
        <v/>
      </c>
      <c r="AQ1986" s="106" t="str">
        <f t="shared" si="193"/>
        <v/>
      </c>
      <c r="AR1986" s="109" t="str">
        <f t="shared" si="196"/>
        <v/>
      </c>
      <c r="AT1986" s="134"/>
      <c r="AU1986" s="135"/>
      <c r="AV1986" s="135"/>
      <c r="AW1986" s="115"/>
    </row>
    <row r="1987" spans="34:49" ht="15" hidden="1" customHeight="1" x14ac:dyDescent="0.25">
      <c r="AH1987" s="28">
        <v>206</v>
      </c>
      <c r="AJ1987" s="101" t="str">
        <f t="shared" si="197"/>
        <v/>
      </c>
      <c r="AL1987" s="101" t="str">
        <f t="shared" si="194"/>
        <v/>
      </c>
      <c r="AM1987" s="28" t="str">
        <f>IF($AL1987="", "", IF(IFERROR(INDEX('Training &amp; Accreditation Items'!$F$11:$F$263, MATCH(IFERROR(INDEX($C$11:$C$263, MATCH($AH1987, $Z$11:$Z$263, 0)), ""), 'Training &amp; Accreditation Items'!$B$11:$B$263, 0)), "")="", "None", IFERROR(INDEX('Training &amp; Accreditation Items'!$F$11:$F$263, MATCH(IFERROR(INDEX($C$11:$C$263, MATCH($AH1987, $Z$11:$Z$263, 0)), ""), 'Training &amp; Accreditation Items'!$B$11:$B$263, 0)), "")))</f>
        <v/>
      </c>
      <c r="AO1987" s="28" t="str">
        <f t="shared" si="195"/>
        <v/>
      </c>
      <c r="AQ1987" s="106" t="str">
        <f t="shared" si="193"/>
        <v/>
      </c>
      <c r="AR1987" s="109" t="str">
        <f t="shared" si="196"/>
        <v/>
      </c>
      <c r="AT1987" s="134"/>
      <c r="AU1987" s="135"/>
      <c r="AV1987" s="135"/>
      <c r="AW1987" s="115"/>
    </row>
    <row r="1988" spans="34:49" ht="15" hidden="1" customHeight="1" x14ac:dyDescent="0.25">
      <c r="AH1988" s="28">
        <v>207</v>
      </c>
      <c r="AJ1988" s="101" t="str">
        <f t="shared" si="197"/>
        <v/>
      </c>
      <c r="AL1988" s="101" t="str">
        <f t="shared" si="194"/>
        <v/>
      </c>
      <c r="AM1988" s="28" t="str">
        <f>IF($AL1988="", "", IF(IFERROR(INDEX('Training &amp; Accreditation Items'!$F$11:$F$263, MATCH(IFERROR(INDEX($C$11:$C$263, MATCH($AH1988, $Z$11:$Z$263, 0)), ""), 'Training &amp; Accreditation Items'!$B$11:$B$263, 0)), "")="", "None", IFERROR(INDEX('Training &amp; Accreditation Items'!$F$11:$F$263, MATCH(IFERROR(INDEX($C$11:$C$263, MATCH($AH1988, $Z$11:$Z$263, 0)), ""), 'Training &amp; Accreditation Items'!$B$11:$B$263, 0)), "")))</f>
        <v/>
      </c>
      <c r="AO1988" s="28" t="str">
        <f t="shared" si="195"/>
        <v/>
      </c>
      <c r="AQ1988" s="106" t="str">
        <f t="shared" si="193"/>
        <v/>
      </c>
      <c r="AR1988" s="109" t="str">
        <f t="shared" si="196"/>
        <v/>
      </c>
      <c r="AT1988" s="134"/>
      <c r="AU1988" s="135"/>
      <c r="AV1988" s="135"/>
      <c r="AW1988" s="115"/>
    </row>
    <row r="1989" spans="34:49" ht="15" hidden="1" customHeight="1" x14ac:dyDescent="0.25">
      <c r="AH1989" s="28">
        <v>208</v>
      </c>
      <c r="AJ1989" s="101" t="str">
        <f t="shared" si="197"/>
        <v/>
      </c>
      <c r="AL1989" s="101" t="str">
        <f t="shared" si="194"/>
        <v/>
      </c>
      <c r="AM1989" s="28" t="str">
        <f>IF($AL1989="", "", IF(IFERROR(INDEX('Training &amp; Accreditation Items'!$F$11:$F$263, MATCH(IFERROR(INDEX($C$11:$C$263, MATCH($AH1989, $Z$11:$Z$263, 0)), ""), 'Training &amp; Accreditation Items'!$B$11:$B$263, 0)), "")="", "None", IFERROR(INDEX('Training &amp; Accreditation Items'!$F$11:$F$263, MATCH(IFERROR(INDEX($C$11:$C$263, MATCH($AH1989, $Z$11:$Z$263, 0)), ""), 'Training &amp; Accreditation Items'!$B$11:$B$263, 0)), "")))</f>
        <v/>
      </c>
      <c r="AO1989" s="28" t="str">
        <f t="shared" si="195"/>
        <v/>
      </c>
      <c r="AQ1989" s="106" t="str">
        <f t="shared" si="193"/>
        <v/>
      </c>
      <c r="AR1989" s="109" t="str">
        <f t="shared" si="196"/>
        <v/>
      </c>
      <c r="AT1989" s="134"/>
      <c r="AU1989" s="135"/>
      <c r="AV1989" s="135"/>
      <c r="AW1989" s="115"/>
    </row>
    <row r="1990" spans="34:49" ht="15" hidden="1" customHeight="1" x14ac:dyDescent="0.25">
      <c r="AH1990" s="28">
        <v>209</v>
      </c>
      <c r="AJ1990" s="101" t="str">
        <f t="shared" si="197"/>
        <v/>
      </c>
      <c r="AL1990" s="101" t="str">
        <f t="shared" si="194"/>
        <v/>
      </c>
      <c r="AM1990" s="28" t="str">
        <f>IF($AL1990="", "", IF(IFERROR(INDEX('Training &amp; Accreditation Items'!$F$11:$F$263, MATCH(IFERROR(INDEX($C$11:$C$263, MATCH($AH1990, $Z$11:$Z$263, 0)), ""), 'Training &amp; Accreditation Items'!$B$11:$B$263, 0)), "")="", "None", IFERROR(INDEX('Training &amp; Accreditation Items'!$F$11:$F$263, MATCH(IFERROR(INDEX($C$11:$C$263, MATCH($AH1990, $Z$11:$Z$263, 0)), ""), 'Training &amp; Accreditation Items'!$B$11:$B$263, 0)), "")))</f>
        <v/>
      </c>
      <c r="AO1990" s="28" t="str">
        <f t="shared" si="195"/>
        <v/>
      </c>
      <c r="AQ1990" s="106" t="str">
        <f t="shared" si="193"/>
        <v/>
      </c>
      <c r="AR1990" s="109" t="str">
        <f t="shared" si="196"/>
        <v/>
      </c>
      <c r="AT1990" s="134"/>
      <c r="AU1990" s="135"/>
      <c r="AV1990" s="135"/>
      <c r="AW1990" s="115"/>
    </row>
    <row r="1991" spans="34:49" ht="15" hidden="1" customHeight="1" x14ac:dyDescent="0.25">
      <c r="AH1991" s="28">
        <v>210</v>
      </c>
      <c r="AJ1991" s="101" t="str">
        <f t="shared" si="197"/>
        <v/>
      </c>
      <c r="AL1991" s="101" t="str">
        <f t="shared" si="194"/>
        <v/>
      </c>
      <c r="AM1991" s="28" t="str">
        <f>IF($AL1991="", "", IF(IFERROR(INDEX('Training &amp; Accreditation Items'!$F$11:$F$263, MATCH(IFERROR(INDEX($C$11:$C$263, MATCH($AH1991, $Z$11:$Z$263, 0)), ""), 'Training &amp; Accreditation Items'!$B$11:$B$263, 0)), "")="", "None", IFERROR(INDEX('Training &amp; Accreditation Items'!$F$11:$F$263, MATCH(IFERROR(INDEX($C$11:$C$263, MATCH($AH1991, $Z$11:$Z$263, 0)), ""), 'Training &amp; Accreditation Items'!$B$11:$B$263, 0)), "")))</f>
        <v/>
      </c>
      <c r="AO1991" s="28" t="str">
        <f t="shared" si="195"/>
        <v/>
      </c>
      <c r="AQ1991" s="106" t="str">
        <f t="shared" si="193"/>
        <v/>
      </c>
      <c r="AR1991" s="109" t="str">
        <f t="shared" si="196"/>
        <v/>
      </c>
      <c r="AT1991" s="134"/>
      <c r="AU1991" s="135"/>
      <c r="AV1991" s="135"/>
      <c r="AW1991" s="115"/>
    </row>
    <row r="1992" spans="34:49" ht="15" hidden="1" customHeight="1" x14ac:dyDescent="0.25">
      <c r="AH1992" s="28">
        <v>211</v>
      </c>
      <c r="AJ1992" s="101" t="str">
        <f t="shared" si="197"/>
        <v/>
      </c>
      <c r="AL1992" s="101" t="str">
        <f t="shared" si="194"/>
        <v/>
      </c>
      <c r="AM1992" s="28" t="str">
        <f>IF($AL1992="", "", IF(IFERROR(INDEX('Training &amp; Accreditation Items'!$F$11:$F$263, MATCH(IFERROR(INDEX($C$11:$C$263, MATCH($AH1992, $Z$11:$Z$263, 0)), ""), 'Training &amp; Accreditation Items'!$B$11:$B$263, 0)), "")="", "None", IFERROR(INDEX('Training &amp; Accreditation Items'!$F$11:$F$263, MATCH(IFERROR(INDEX($C$11:$C$263, MATCH($AH1992, $Z$11:$Z$263, 0)), ""), 'Training &amp; Accreditation Items'!$B$11:$B$263, 0)), "")))</f>
        <v/>
      </c>
      <c r="AO1992" s="28" t="str">
        <f t="shared" si="195"/>
        <v/>
      </c>
      <c r="AQ1992" s="106" t="str">
        <f t="shared" si="193"/>
        <v/>
      </c>
      <c r="AR1992" s="109" t="str">
        <f t="shared" si="196"/>
        <v/>
      </c>
      <c r="AT1992" s="134"/>
      <c r="AU1992" s="135"/>
      <c r="AV1992" s="135"/>
      <c r="AW1992" s="115"/>
    </row>
    <row r="1993" spans="34:49" ht="15" hidden="1" customHeight="1" x14ac:dyDescent="0.25">
      <c r="AH1993" s="28">
        <v>212</v>
      </c>
      <c r="AJ1993" s="101" t="str">
        <f t="shared" si="197"/>
        <v/>
      </c>
      <c r="AL1993" s="101" t="str">
        <f t="shared" si="194"/>
        <v/>
      </c>
      <c r="AM1993" s="28" t="str">
        <f>IF($AL1993="", "", IF(IFERROR(INDEX('Training &amp; Accreditation Items'!$F$11:$F$263, MATCH(IFERROR(INDEX($C$11:$C$263, MATCH($AH1993, $Z$11:$Z$263, 0)), ""), 'Training &amp; Accreditation Items'!$B$11:$B$263, 0)), "")="", "None", IFERROR(INDEX('Training &amp; Accreditation Items'!$F$11:$F$263, MATCH(IFERROR(INDEX($C$11:$C$263, MATCH($AH1993, $Z$11:$Z$263, 0)), ""), 'Training &amp; Accreditation Items'!$B$11:$B$263, 0)), "")))</f>
        <v/>
      </c>
      <c r="AO1993" s="28" t="str">
        <f t="shared" si="195"/>
        <v/>
      </c>
      <c r="AQ1993" s="106" t="str">
        <f t="shared" si="193"/>
        <v/>
      </c>
      <c r="AR1993" s="109" t="str">
        <f t="shared" si="196"/>
        <v/>
      </c>
      <c r="AT1993" s="134"/>
      <c r="AU1993" s="135"/>
      <c r="AV1993" s="135"/>
      <c r="AW1993" s="115"/>
    </row>
    <row r="1994" spans="34:49" ht="15" hidden="1" customHeight="1" x14ac:dyDescent="0.25">
      <c r="AH1994" s="28">
        <v>213</v>
      </c>
      <c r="AJ1994" s="101" t="str">
        <f t="shared" si="197"/>
        <v/>
      </c>
      <c r="AL1994" s="101" t="str">
        <f t="shared" si="194"/>
        <v/>
      </c>
      <c r="AM1994" s="28" t="str">
        <f>IF($AL1994="", "", IF(IFERROR(INDEX('Training &amp; Accreditation Items'!$F$11:$F$263, MATCH(IFERROR(INDEX($C$11:$C$263, MATCH($AH1994, $Z$11:$Z$263, 0)), ""), 'Training &amp; Accreditation Items'!$B$11:$B$263, 0)), "")="", "None", IFERROR(INDEX('Training &amp; Accreditation Items'!$F$11:$F$263, MATCH(IFERROR(INDEX($C$11:$C$263, MATCH($AH1994, $Z$11:$Z$263, 0)), ""), 'Training &amp; Accreditation Items'!$B$11:$B$263, 0)), "")))</f>
        <v/>
      </c>
      <c r="AO1994" s="28" t="str">
        <f t="shared" si="195"/>
        <v/>
      </c>
      <c r="AQ1994" s="106" t="str">
        <f t="shared" si="193"/>
        <v/>
      </c>
      <c r="AR1994" s="109" t="str">
        <f t="shared" si="196"/>
        <v/>
      </c>
      <c r="AT1994" s="134"/>
      <c r="AU1994" s="135"/>
      <c r="AV1994" s="135"/>
      <c r="AW1994" s="115"/>
    </row>
    <row r="1995" spans="34:49" ht="15" hidden="1" customHeight="1" x14ac:dyDescent="0.25">
      <c r="AH1995" s="28">
        <v>214</v>
      </c>
      <c r="AJ1995" s="101" t="str">
        <f t="shared" si="197"/>
        <v/>
      </c>
      <c r="AL1995" s="101" t="str">
        <f t="shared" si="194"/>
        <v/>
      </c>
      <c r="AM1995" s="28" t="str">
        <f>IF($AL1995="", "", IF(IFERROR(INDEX('Training &amp; Accreditation Items'!$F$11:$F$263, MATCH(IFERROR(INDEX($C$11:$C$263, MATCH($AH1995, $Z$11:$Z$263, 0)), ""), 'Training &amp; Accreditation Items'!$B$11:$B$263, 0)), "")="", "None", IFERROR(INDEX('Training &amp; Accreditation Items'!$F$11:$F$263, MATCH(IFERROR(INDEX($C$11:$C$263, MATCH($AH1995, $Z$11:$Z$263, 0)), ""), 'Training &amp; Accreditation Items'!$B$11:$B$263, 0)), "")))</f>
        <v/>
      </c>
      <c r="AO1995" s="28" t="str">
        <f t="shared" si="195"/>
        <v/>
      </c>
      <c r="AQ1995" s="106" t="str">
        <f t="shared" ref="AQ1995:AQ2058" si="198">IF($AL1995="", "", IFERROR(INDEX($I$11:$I$263, MATCH($AH1995, $Z$11:$Z$263, 0)), ""))</f>
        <v/>
      </c>
      <c r="AR1995" s="109" t="str">
        <f t="shared" si="196"/>
        <v/>
      </c>
      <c r="AT1995" s="134"/>
      <c r="AU1995" s="135"/>
      <c r="AV1995" s="135"/>
      <c r="AW1995" s="115"/>
    </row>
    <row r="1996" spans="34:49" ht="15" hidden="1" customHeight="1" x14ac:dyDescent="0.25">
      <c r="AH1996" s="28">
        <v>215</v>
      </c>
      <c r="AJ1996" s="101" t="str">
        <f t="shared" si="197"/>
        <v/>
      </c>
      <c r="AL1996" s="101" t="str">
        <f t="shared" ref="AL1996:AL2059" si="199">IF($AJ1996="", "", IF(OR($AJ1996&lt;$AJ$5, $AJ1996&gt;$AJ$6), "", $AJ1996))</f>
        <v/>
      </c>
      <c r="AM1996" s="28" t="str">
        <f>IF($AL1996="", "", IF(IFERROR(INDEX('Training &amp; Accreditation Items'!$F$11:$F$263, MATCH(IFERROR(INDEX($C$11:$C$263, MATCH($AH1996, $Z$11:$Z$263, 0)), ""), 'Training &amp; Accreditation Items'!$B$11:$B$263, 0)), "")="", "None", IFERROR(INDEX('Training &amp; Accreditation Items'!$F$11:$F$263, MATCH(IFERROR(INDEX($C$11:$C$263, MATCH($AH1996, $Z$11:$Z$263, 0)), ""), 'Training &amp; Accreditation Items'!$B$11:$B$263, 0)), "")))</f>
        <v/>
      </c>
      <c r="AO1996" s="28" t="str">
        <f t="shared" ref="AO1996:AO2059" si="200">IF($AL1996="", "", TEXT($AL1996, "mmm yyyy"))</f>
        <v/>
      </c>
      <c r="AQ1996" s="106" t="str">
        <f t="shared" si="198"/>
        <v/>
      </c>
      <c r="AR1996" s="109" t="str">
        <f t="shared" ref="AR1996:AR2059" si="201">IF($AO1996="", "", CONCATENATE($AO1996, " - ", $AM1996))</f>
        <v/>
      </c>
      <c r="AT1996" s="134"/>
      <c r="AU1996" s="135"/>
      <c r="AV1996" s="135"/>
      <c r="AW1996" s="115"/>
    </row>
    <row r="1997" spans="34:49" ht="15" hidden="1" customHeight="1" x14ac:dyDescent="0.25">
      <c r="AH1997" s="28">
        <v>216</v>
      </c>
      <c r="AJ1997" s="101" t="str">
        <f t="shared" si="197"/>
        <v/>
      </c>
      <c r="AL1997" s="101" t="str">
        <f t="shared" si="199"/>
        <v/>
      </c>
      <c r="AM1997" s="28" t="str">
        <f>IF($AL1997="", "", IF(IFERROR(INDEX('Training &amp; Accreditation Items'!$F$11:$F$263, MATCH(IFERROR(INDEX($C$11:$C$263, MATCH($AH1997, $Z$11:$Z$263, 0)), ""), 'Training &amp; Accreditation Items'!$B$11:$B$263, 0)), "")="", "None", IFERROR(INDEX('Training &amp; Accreditation Items'!$F$11:$F$263, MATCH(IFERROR(INDEX($C$11:$C$263, MATCH($AH1997, $Z$11:$Z$263, 0)), ""), 'Training &amp; Accreditation Items'!$B$11:$B$263, 0)), "")))</f>
        <v/>
      </c>
      <c r="AO1997" s="28" t="str">
        <f t="shared" si="200"/>
        <v/>
      </c>
      <c r="AQ1997" s="106" t="str">
        <f t="shared" si="198"/>
        <v/>
      </c>
      <c r="AR1997" s="109" t="str">
        <f t="shared" si="201"/>
        <v/>
      </c>
      <c r="AT1997" s="134"/>
      <c r="AU1997" s="135"/>
      <c r="AV1997" s="135"/>
      <c r="AW1997" s="115"/>
    </row>
    <row r="1998" spans="34:49" ht="15" hidden="1" customHeight="1" x14ac:dyDescent="0.25">
      <c r="AH1998" s="28">
        <v>217</v>
      </c>
      <c r="AJ1998" s="101" t="str">
        <f t="shared" si="197"/>
        <v/>
      </c>
      <c r="AL1998" s="101" t="str">
        <f t="shared" si="199"/>
        <v/>
      </c>
      <c r="AM1998" s="28" t="str">
        <f>IF($AL1998="", "", IF(IFERROR(INDEX('Training &amp; Accreditation Items'!$F$11:$F$263, MATCH(IFERROR(INDEX($C$11:$C$263, MATCH($AH1998, $Z$11:$Z$263, 0)), ""), 'Training &amp; Accreditation Items'!$B$11:$B$263, 0)), "")="", "None", IFERROR(INDEX('Training &amp; Accreditation Items'!$F$11:$F$263, MATCH(IFERROR(INDEX($C$11:$C$263, MATCH($AH1998, $Z$11:$Z$263, 0)), ""), 'Training &amp; Accreditation Items'!$B$11:$B$263, 0)), "")))</f>
        <v/>
      </c>
      <c r="AO1998" s="28" t="str">
        <f t="shared" si="200"/>
        <v/>
      </c>
      <c r="AQ1998" s="106" t="str">
        <f t="shared" si="198"/>
        <v/>
      </c>
      <c r="AR1998" s="109" t="str">
        <f t="shared" si="201"/>
        <v/>
      </c>
      <c r="AT1998" s="134"/>
      <c r="AU1998" s="135"/>
      <c r="AV1998" s="135"/>
      <c r="AW1998" s="115"/>
    </row>
    <row r="1999" spans="34:49" ht="15" hidden="1" customHeight="1" x14ac:dyDescent="0.25">
      <c r="AH1999" s="28">
        <v>218</v>
      </c>
      <c r="AJ1999" s="101" t="str">
        <f t="shared" si="197"/>
        <v/>
      </c>
      <c r="AL1999" s="101" t="str">
        <f t="shared" si="199"/>
        <v/>
      </c>
      <c r="AM1999" s="28" t="str">
        <f>IF($AL1999="", "", IF(IFERROR(INDEX('Training &amp; Accreditation Items'!$F$11:$F$263, MATCH(IFERROR(INDEX($C$11:$C$263, MATCH($AH1999, $Z$11:$Z$263, 0)), ""), 'Training &amp; Accreditation Items'!$B$11:$B$263, 0)), "")="", "None", IFERROR(INDEX('Training &amp; Accreditation Items'!$F$11:$F$263, MATCH(IFERROR(INDEX($C$11:$C$263, MATCH($AH1999, $Z$11:$Z$263, 0)), ""), 'Training &amp; Accreditation Items'!$B$11:$B$263, 0)), "")))</f>
        <v/>
      </c>
      <c r="AO1999" s="28" t="str">
        <f t="shared" si="200"/>
        <v/>
      </c>
      <c r="AQ1999" s="106" t="str">
        <f t="shared" si="198"/>
        <v/>
      </c>
      <c r="AR1999" s="109" t="str">
        <f t="shared" si="201"/>
        <v/>
      </c>
      <c r="AT1999" s="134"/>
      <c r="AU1999" s="135"/>
      <c r="AV1999" s="135"/>
      <c r="AW1999" s="115"/>
    </row>
    <row r="2000" spans="34:49" ht="15" hidden="1" customHeight="1" x14ac:dyDescent="0.25">
      <c r="AH2000" s="28">
        <v>219</v>
      </c>
      <c r="AJ2000" s="101" t="str">
        <f t="shared" si="197"/>
        <v/>
      </c>
      <c r="AL2000" s="101" t="str">
        <f t="shared" si="199"/>
        <v/>
      </c>
      <c r="AM2000" s="28" t="str">
        <f>IF($AL2000="", "", IF(IFERROR(INDEX('Training &amp; Accreditation Items'!$F$11:$F$263, MATCH(IFERROR(INDEX($C$11:$C$263, MATCH($AH2000, $Z$11:$Z$263, 0)), ""), 'Training &amp; Accreditation Items'!$B$11:$B$263, 0)), "")="", "None", IFERROR(INDEX('Training &amp; Accreditation Items'!$F$11:$F$263, MATCH(IFERROR(INDEX($C$11:$C$263, MATCH($AH2000, $Z$11:$Z$263, 0)), ""), 'Training &amp; Accreditation Items'!$B$11:$B$263, 0)), "")))</f>
        <v/>
      </c>
      <c r="AO2000" s="28" t="str">
        <f t="shared" si="200"/>
        <v/>
      </c>
      <c r="AQ2000" s="106" t="str">
        <f t="shared" si="198"/>
        <v/>
      </c>
      <c r="AR2000" s="109" t="str">
        <f t="shared" si="201"/>
        <v/>
      </c>
      <c r="AT2000" s="134"/>
      <c r="AU2000" s="135"/>
      <c r="AV2000" s="135"/>
      <c r="AW2000" s="115"/>
    </row>
    <row r="2001" spans="34:49" ht="15" hidden="1" customHeight="1" x14ac:dyDescent="0.25">
      <c r="AH2001" s="28">
        <v>220</v>
      </c>
      <c r="AJ2001" s="101" t="str">
        <f t="shared" si="197"/>
        <v/>
      </c>
      <c r="AL2001" s="101" t="str">
        <f t="shared" si="199"/>
        <v/>
      </c>
      <c r="AM2001" s="28" t="str">
        <f>IF($AL2001="", "", IF(IFERROR(INDEX('Training &amp; Accreditation Items'!$F$11:$F$263, MATCH(IFERROR(INDEX($C$11:$C$263, MATCH($AH2001, $Z$11:$Z$263, 0)), ""), 'Training &amp; Accreditation Items'!$B$11:$B$263, 0)), "")="", "None", IFERROR(INDEX('Training &amp; Accreditation Items'!$F$11:$F$263, MATCH(IFERROR(INDEX($C$11:$C$263, MATCH($AH2001, $Z$11:$Z$263, 0)), ""), 'Training &amp; Accreditation Items'!$B$11:$B$263, 0)), "")))</f>
        <v/>
      </c>
      <c r="AO2001" s="28" t="str">
        <f t="shared" si="200"/>
        <v/>
      </c>
      <c r="AQ2001" s="106" t="str">
        <f t="shared" si="198"/>
        <v/>
      </c>
      <c r="AR2001" s="109" t="str">
        <f t="shared" si="201"/>
        <v/>
      </c>
      <c r="AT2001" s="134"/>
      <c r="AU2001" s="135"/>
      <c r="AV2001" s="135"/>
      <c r="AW2001" s="115"/>
    </row>
    <row r="2002" spans="34:49" ht="15" hidden="1" customHeight="1" x14ac:dyDescent="0.25">
      <c r="AH2002" s="28">
        <v>221</v>
      </c>
      <c r="AJ2002" s="101" t="str">
        <f t="shared" si="197"/>
        <v/>
      </c>
      <c r="AL2002" s="101" t="str">
        <f t="shared" si="199"/>
        <v/>
      </c>
      <c r="AM2002" s="28" t="str">
        <f>IF($AL2002="", "", IF(IFERROR(INDEX('Training &amp; Accreditation Items'!$F$11:$F$263, MATCH(IFERROR(INDEX($C$11:$C$263, MATCH($AH2002, $Z$11:$Z$263, 0)), ""), 'Training &amp; Accreditation Items'!$B$11:$B$263, 0)), "")="", "None", IFERROR(INDEX('Training &amp; Accreditation Items'!$F$11:$F$263, MATCH(IFERROR(INDEX($C$11:$C$263, MATCH($AH2002, $Z$11:$Z$263, 0)), ""), 'Training &amp; Accreditation Items'!$B$11:$B$263, 0)), "")))</f>
        <v/>
      </c>
      <c r="AO2002" s="28" t="str">
        <f t="shared" si="200"/>
        <v/>
      </c>
      <c r="AQ2002" s="106" t="str">
        <f t="shared" si="198"/>
        <v/>
      </c>
      <c r="AR2002" s="109" t="str">
        <f t="shared" si="201"/>
        <v/>
      </c>
      <c r="AT2002" s="134"/>
      <c r="AU2002" s="135"/>
      <c r="AV2002" s="135"/>
      <c r="AW2002" s="115"/>
    </row>
    <row r="2003" spans="34:49" ht="15" hidden="1" customHeight="1" x14ac:dyDescent="0.25">
      <c r="AH2003" s="28">
        <v>222</v>
      </c>
      <c r="AJ2003" s="101" t="str">
        <f t="shared" si="197"/>
        <v/>
      </c>
      <c r="AL2003" s="101" t="str">
        <f t="shared" si="199"/>
        <v/>
      </c>
      <c r="AM2003" s="28" t="str">
        <f>IF($AL2003="", "", IF(IFERROR(INDEX('Training &amp; Accreditation Items'!$F$11:$F$263, MATCH(IFERROR(INDEX($C$11:$C$263, MATCH($AH2003, $Z$11:$Z$263, 0)), ""), 'Training &amp; Accreditation Items'!$B$11:$B$263, 0)), "")="", "None", IFERROR(INDEX('Training &amp; Accreditation Items'!$F$11:$F$263, MATCH(IFERROR(INDEX($C$11:$C$263, MATCH($AH2003, $Z$11:$Z$263, 0)), ""), 'Training &amp; Accreditation Items'!$B$11:$B$263, 0)), "")))</f>
        <v/>
      </c>
      <c r="AO2003" s="28" t="str">
        <f t="shared" si="200"/>
        <v/>
      </c>
      <c r="AQ2003" s="106" t="str">
        <f t="shared" si="198"/>
        <v/>
      </c>
      <c r="AR2003" s="109" t="str">
        <f t="shared" si="201"/>
        <v/>
      </c>
      <c r="AT2003" s="134"/>
      <c r="AU2003" s="135"/>
      <c r="AV2003" s="135"/>
      <c r="AW2003" s="115"/>
    </row>
    <row r="2004" spans="34:49" ht="15" hidden="1" customHeight="1" x14ac:dyDescent="0.25">
      <c r="AH2004" s="28">
        <v>223</v>
      </c>
      <c r="AJ2004" s="101" t="str">
        <f t="shared" si="197"/>
        <v/>
      </c>
      <c r="AL2004" s="101" t="str">
        <f t="shared" si="199"/>
        <v/>
      </c>
      <c r="AM2004" s="28" t="str">
        <f>IF($AL2004="", "", IF(IFERROR(INDEX('Training &amp; Accreditation Items'!$F$11:$F$263, MATCH(IFERROR(INDEX($C$11:$C$263, MATCH($AH2004, $Z$11:$Z$263, 0)), ""), 'Training &amp; Accreditation Items'!$B$11:$B$263, 0)), "")="", "None", IFERROR(INDEX('Training &amp; Accreditation Items'!$F$11:$F$263, MATCH(IFERROR(INDEX($C$11:$C$263, MATCH($AH2004, $Z$11:$Z$263, 0)), ""), 'Training &amp; Accreditation Items'!$B$11:$B$263, 0)), "")))</f>
        <v/>
      </c>
      <c r="AO2004" s="28" t="str">
        <f t="shared" si="200"/>
        <v/>
      </c>
      <c r="AQ2004" s="106" t="str">
        <f t="shared" si="198"/>
        <v/>
      </c>
      <c r="AR2004" s="109" t="str">
        <f t="shared" si="201"/>
        <v/>
      </c>
      <c r="AT2004" s="134"/>
      <c r="AU2004" s="135"/>
      <c r="AV2004" s="135"/>
      <c r="AW2004" s="115"/>
    </row>
    <row r="2005" spans="34:49" ht="15" hidden="1" customHeight="1" x14ac:dyDescent="0.25">
      <c r="AH2005" s="28">
        <v>224</v>
      </c>
      <c r="AJ2005" s="101" t="str">
        <f t="shared" si="197"/>
        <v/>
      </c>
      <c r="AL2005" s="101" t="str">
        <f t="shared" si="199"/>
        <v/>
      </c>
      <c r="AM2005" s="28" t="str">
        <f>IF($AL2005="", "", IF(IFERROR(INDEX('Training &amp; Accreditation Items'!$F$11:$F$263, MATCH(IFERROR(INDEX($C$11:$C$263, MATCH($AH2005, $Z$11:$Z$263, 0)), ""), 'Training &amp; Accreditation Items'!$B$11:$B$263, 0)), "")="", "None", IFERROR(INDEX('Training &amp; Accreditation Items'!$F$11:$F$263, MATCH(IFERROR(INDEX($C$11:$C$263, MATCH($AH2005, $Z$11:$Z$263, 0)), ""), 'Training &amp; Accreditation Items'!$B$11:$B$263, 0)), "")))</f>
        <v/>
      </c>
      <c r="AO2005" s="28" t="str">
        <f t="shared" si="200"/>
        <v/>
      </c>
      <c r="AQ2005" s="106" t="str">
        <f t="shared" si="198"/>
        <v/>
      </c>
      <c r="AR2005" s="109" t="str">
        <f t="shared" si="201"/>
        <v/>
      </c>
      <c r="AT2005" s="134"/>
      <c r="AU2005" s="135"/>
      <c r="AV2005" s="135"/>
      <c r="AW2005" s="115"/>
    </row>
    <row r="2006" spans="34:49" ht="15" hidden="1" customHeight="1" x14ac:dyDescent="0.25">
      <c r="AH2006" s="28">
        <v>225</v>
      </c>
      <c r="AJ2006" s="101" t="str">
        <f t="shared" si="197"/>
        <v/>
      </c>
      <c r="AL2006" s="101" t="str">
        <f t="shared" si="199"/>
        <v/>
      </c>
      <c r="AM2006" s="28" t="str">
        <f>IF($AL2006="", "", IF(IFERROR(INDEX('Training &amp; Accreditation Items'!$F$11:$F$263, MATCH(IFERROR(INDEX($C$11:$C$263, MATCH($AH2006, $Z$11:$Z$263, 0)), ""), 'Training &amp; Accreditation Items'!$B$11:$B$263, 0)), "")="", "None", IFERROR(INDEX('Training &amp; Accreditation Items'!$F$11:$F$263, MATCH(IFERROR(INDEX($C$11:$C$263, MATCH($AH2006, $Z$11:$Z$263, 0)), ""), 'Training &amp; Accreditation Items'!$B$11:$B$263, 0)), "")))</f>
        <v/>
      </c>
      <c r="AO2006" s="28" t="str">
        <f t="shared" si="200"/>
        <v/>
      </c>
      <c r="AQ2006" s="106" t="str">
        <f t="shared" si="198"/>
        <v/>
      </c>
      <c r="AR2006" s="109" t="str">
        <f t="shared" si="201"/>
        <v/>
      </c>
      <c r="AT2006" s="134"/>
      <c r="AU2006" s="135"/>
      <c r="AV2006" s="135"/>
      <c r="AW2006" s="115"/>
    </row>
    <row r="2007" spans="34:49" ht="15" hidden="1" customHeight="1" x14ac:dyDescent="0.25">
      <c r="AH2007" s="28">
        <v>226</v>
      </c>
      <c r="AJ2007" s="101" t="str">
        <f t="shared" si="197"/>
        <v/>
      </c>
      <c r="AL2007" s="101" t="str">
        <f t="shared" si="199"/>
        <v/>
      </c>
      <c r="AM2007" s="28" t="str">
        <f>IF($AL2007="", "", IF(IFERROR(INDEX('Training &amp; Accreditation Items'!$F$11:$F$263, MATCH(IFERROR(INDEX($C$11:$C$263, MATCH($AH2007, $Z$11:$Z$263, 0)), ""), 'Training &amp; Accreditation Items'!$B$11:$B$263, 0)), "")="", "None", IFERROR(INDEX('Training &amp; Accreditation Items'!$F$11:$F$263, MATCH(IFERROR(INDEX($C$11:$C$263, MATCH($AH2007, $Z$11:$Z$263, 0)), ""), 'Training &amp; Accreditation Items'!$B$11:$B$263, 0)), "")))</f>
        <v/>
      </c>
      <c r="AO2007" s="28" t="str">
        <f t="shared" si="200"/>
        <v/>
      </c>
      <c r="AQ2007" s="106" t="str">
        <f t="shared" si="198"/>
        <v/>
      </c>
      <c r="AR2007" s="109" t="str">
        <f t="shared" si="201"/>
        <v/>
      </c>
      <c r="AT2007" s="134"/>
      <c r="AU2007" s="135"/>
      <c r="AV2007" s="135"/>
      <c r="AW2007" s="115"/>
    </row>
    <row r="2008" spans="34:49" ht="15" hidden="1" customHeight="1" x14ac:dyDescent="0.25">
      <c r="AH2008" s="28">
        <v>227</v>
      </c>
      <c r="AJ2008" s="101" t="str">
        <f t="shared" si="197"/>
        <v/>
      </c>
      <c r="AL2008" s="101" t="str">
        <f t="shared" si="199"/>
        <v/>
      </c>
      <c r="AM2008" s="28" t="str">
        <f>IF($AL2008="", "", IF(IFERROR(INDEX('Training &amp; Accreditation Items'!$F$11:$F$263, MATCH(IFERROR(INDEX($C$11:$C$263, MATCH($AH2008, $Z$11:$Z$263, 0)), ""), 'Training &amp; Accreditation Items'!$B$11:$B$263, 0)), "")="", "None", IFERROR(INDEX('Training &amp; Accreditation Items'!$F$11:$F$263, MATCH(IFERROR(INDEX($C$11:$C$263, MATCH($AH2008, $Z$11:$Z$263, 0)), ""), 'Training &amp; Accreditation Items'!$B$11:$B$263, 0)), "")))</f>
        <v/>
      </c>
      <c r="AO2008" s="28" t="str">
        <f t="shared" si="200"/>
        <v/>
      </c>
      <c r="AQ2008" s="106" t="str">
        <f t="shared" si="198"/>
        <v/>
      </c>
      <c r="AR2008" s="109" t="str">
        <f t="shared" si="201"/>
        <v/>
      </c>
      <c r="AT2008" s="134"/>
      <c r="AU2008" s="135"/>
      <c r="AV2008" s="135"/>
      <c r="AW2008" s="115"/>
    </row>
    <row r="2009" spans="34:49" ht="15" hidden="1" customHeight="1" x14ac:dyDescent="0.25">
      <c r="AH2009" s="28">
        <v>228</v>
      </c>
      <c r="AJ2009" s="101" t="str">
        <f t="shared" si="197"/>
        <v/>
      </c>
      <c r="AL2009" s="101" t="str">
        <f t="shared" si="199"/>
        <v/>
      </c>
      <c r="AM2009" s="28" t="str">
        <f>IF($AL2009="", "", IF(IFERROR(INDEX('Training &amp; Accreditation Items'!$F$11:$F$263, MATCH(IFERROR(INDEX($C$11:$C$263, MATCH($AH2009, $Z$11:$Z$263, 0)), ""), 'Training &amp; Accreditation Items'!$B$11:$B$263, 0)), "")="", "None", IFERROR(INDEX('Training &amp; Accreditation Items'!$F$11:$F$263, MATCH(IFERROR(INDEX($C$11:$C$263, MATCH($AH2009, $Z$11:$Z$263, 0)), ""), 'Training &amp; Accreditation Items'!$B$11:$B$263, 0)), "")))</f>
        <v/>
      </c>
      <c r="AO2009" s="28" t="str">
        <f t="shared" si="200"/>
        <v/>
      </c>
      <c r="AQ2009" s="106" t="str">
        <f t="shared" si="198"/>
        <v/>
      </c>
      <c r="AR2009" s="109" t="str">
        <f t="shared" si="201"/>
        <v/>
      </c>
      <c r="AT2009" s="134"/>
      <c r="AU2009" s="135"/>
      <c r="AV2009" s="135"/>
      <c r="AW2009" s="115"/>
    </row>
    <row r="2010" spans="34:49" ht="15" hidden="1" customHeight="1" x14ac:dyDescent="0.25">
      <c r="AH2010" s="28">
        <v>229</v>
      </c>
      <c r="AJ2010" s="101" t="str">
        <f t="shared" si="197"/>
        <v/>
      </c>
      <c r="AL2010" s="101" t="str">
        <f t="shared" si="199"/>
        <v/>
      </c>
      <c r="AM2010" s="28" t="str">
        <f>IF($AL2010="", "", IF(IFERROR(INDEX('Training &amp; Accreditation Items'!$F$11:$F$263, MATCH(IFERROR(INDEX($C$11:$C$263, MATCH($AH2010, $Z$11:$Z$263, 0)), ""), 'Training &amp; Accreditation Items'!$B$11:$B$263, 0)), "")="", "None", IFERROR(INDEX('Training &amp; Accreditation Items'!$F$11:$F$263, MATCH(IFERROR(INDEX($C$11:$C$263, MATCH($AH2010, $Z$11:$Z$263, 0)), ""), 'Training &amp; Accreditation Items'!$B$11:$B$263, 0)), "")))</f>
        <v/>
      </c>
      <c r="AO2010" s="28" t="str">
        <f t="shared" si="200"/>
        <v/>
      </c>
      <c r="AQ2010" s="106" t="str">
        <f t="shared" si="198"/>
        <v/>
      </c>
      <c r="AR2010" s="109" t="str">
        <f t="shared" si="201"/>
        <v/>
      </c>
      <c r="AT2010" s="134"/>
      <c r="AU2010" s="135"/>
      <c r="AV2010" s="135"/>
      <c r="AW2010" s="115"/>
    </row>
    <row r="2011" spans="34:49" ht="15" hidden="1" customHeight="1" x14ac:dyDescent="0.25">
      <c r="AH2011" s="28">
        <v>230</v>
      </c>
      <c r="AJ2011" s="101" t="str">
        <f t="shared" si="197"/>
        <v/>
      </c>
      <c r="AL2011" s="101" t="str">
        <f t="shared" si="199"/>
        <v/>
      </c>
      <c r="AM2011" s="28" t="str">
        <f>IF($AL2011="", "", IF(IFERROR(INDEX('Training &amp; Accreditation Items'!$F$11:$F$263, MATCH(IFERROR(INDEX($C$11:$C$263, MATCH($AH2011, $Z$11:$Z$263, 0)), ""), 'Training &amp; Accreditation Items'!$B$11:$B$263, 0)), "")="", "None", IFERROR(INDEX('Training &amp; Accreditation Items'!$F$11:$F$263, MATCH(IFERROR(INDEX($C$11:$C$263, MATCH($AH2011, $Z$11:$Z$263, 0)), ""), 'Training &amp; Accreditation Items'!$B$11:$B$263, 0)), "")))</f>
        <v/>
      </c>
      <c r="AO2011" s="28" t="str">
        <f t="shared" si="200"/>
        <v/>
      </c>
      <c r="AQ2011" s="106" t="str">
        <f t="shared" si="198"/>
        <v/>
      </c>
      <c r="AR2011" s="109" t="str">
        <f t="shared" si="201"/>
        <v/>
      </c>
      <c r="AT2011" s="134"/>
      <c r="AU2011" s="135"/>
      <c r="AV2011" s="135"/>
      <c r="AW2011" s="115"/>
    </row>
    <row r="2012" spans="34:49" ht="15" hidden="1" customHeight="1" x14ac:dyDescent="0.25">
      <c r="AH2012" s="28">
        <v>231</v>
      </c>
      <c r="AJ2012" s="101" t="str">
        <f t="shared" si="197"/>
        <v/>
      </c>
      <c r="AL2012" s="101" t="str">
        <f t="shared" si="199"/>
        <v/>
      </c>
      <c r="AM2012" s="28" t="str">
        <f>IF($AL2012="", "", IF(IFERROR(INDEX('Training &amp; Accreditation Items'!$F$11:$F$263, MATCH(IFERROR(INDEX($C$11:$C$263, MATCH($AH2012, $Z$11:$Z$263, 0)), ""), 'Training &amp; Accreditation Items'!$B$11:$B$263, 0)), "")="", "None", IFERROR(INDEX('Training &amp; Accreditation Items'!$F$11:$F$263, MATCH(IFERROR(INDEX($C$11:$C$263, MATCH($AH2012, $Z$11:$Z$263, 0)), ""), 'Training &amp; Accreditation Items'!$B$11:$B$263, 0)), "")))</f>
        <v/>
      </c>
      <c r="AO2012" s="28" t="str">
        <f t="shared" si="200"/>
        <v/>
      </c>
      <c r="AQ2012" s="106" t="str">
        <f t="shared" si="198"/>
        <v/>
      </c>
      <c r="AR2012" s="109" t="str">
        <f t="shared" si="201"/>
        <v/>
      </c>
      <c r="AT2012" s="134"/>
      <c r="AU2012" s="135"/>
      <c r="AV2012" s="135"/>
      <c r="AW2012" s="115"/>
    </row>
    <row r="2013" spans="34:49" ht="15" hidden="1" customHeight="1" x14ac:dyDescent="0.25">
      <c r="AH2013" s="28">
        <v>232</v>
      </c>
      <c r="AJ2013" s="101" t="str">
        <f t="shared" si="197"/>
        <v/>
      </c>
      <c r="AL2013" s="101" t="str">
        <f t="shared" si="199"/>
        <v/>
      </c>
      <c r="AM2013" s="28" t="str">
        <f>IF($AL2013="", "", IF(IFERROR(INDEX('Training &amp; Accreditation Items'!$F$11:$F$263, MATCH(IFERROR(INDEX($C$11:$C$263, MATCH($AH2013, $Z$11:$Z$263, 0)), ""), 'Training &amp; Accreditation Items'!$B$11:$B$263, 0)), "")="", "None", IFERROR(INDEX('Training &amp; Accreditation Items'!$F$11:$F$263, MATCH(IFERROR(INDEX($C$11:$C$263, MATCH($AH2013, $Z$11:$Z$263, 0)), ""), 'Training &amp; Accreditation Items'!$B$11:$B$263, 0)), "")))</f>
        <v/>
      </c>
      <c r="AO2013" s="28" t="str">
        <f t="shared" si="200"/>
        <v/>
      </c>
      <c r="AQ2013" s="106" t="str">
        <f t="shared" si="198"/>
        <v/>
      </c>
      <c r="AR2013" s="109" t="str">
        <f t="shared" si="201"/>
        <v/>
      </c>
      <c r="AT2013" s="134"/>
      <c r="AU2013" s="135"/>
      <c r="AV2013" s="135"/>
      <c r="AW2013" s="115"/>
    </row>
    <row r="2014" spans="34:49" ht="15" hidden="1" customHeight="1" x14ac:dyDescent="0.25">
      <c r="AH2014" s="28">
        <v>233</v>
      </c>
      <c r="AJ2014" s="101" t="str">
        <f t="shared" si="197"/>
        <v/>
      </c>
      <c r="AL2014" s="101" t="str">
        <f t="shared" si="199"/>
        <v/>
      </c>
      <c r="AM2014" s="28" t="str">
        <f>IF($AL2014="", "", IF(IFERROR(INDEX('Training &amp; Accreditation Items'!$F$11:$F$263, MATCH(IFERROR(INDEX($C$11:$C$263, MATCH($AH2014, $Z$11:$Z$263, 0)), ""), 'Training &amp; Accreditation Items'!$B$11:$B$263, 0)), "")="", "None", IFERROR(INDEX('Training &amp; Accreditation Items'!$F$11:$F$263, MATCH(IFERROR(INDEX($C$11:$C$263, MATCH($AH2014, $Z$11:$Z$263, 0)), ""), 'Training &amp; Accreditation Items'!$B$11:$B$263, 0)), "")))</f>
        <v/>
      </c>
      <c r="AO2014" s="28" t="str">
        <f t="shared" si="200"/>
        <v/>
      </c>
      <c r="AQ2014" s="106" t="str">
        <f t="shared" si="198"/>
        <v/>
      </c>
      <c r="AR2014" s="109" t="str">
        <f t="shared" si="201"/>
        <v/>
      </c>
      <c r="AT2014" s="134"/>
      <c r="AU2014" s="135"/>
      <c r="AV2014" s="135"/>
      <c r="AW2014" s="115"/>
    </row>
    <row r="2015" spans="34:49" ht="15" hidden="1" customHeight="1" x14ac:dyDescent="0.25">
      <c r="AH2015" s="28">
        <v>234</v>
      </c>
      <c r="AJ2015" s="101" t="str">
        <f t="shared" si="197"/>
        <v/>
      </c>
      <c r="AL2015" s="101" t="str">
        <f t="shared" si="199"/>
        <v/>
      </c>
      <c r="AM2015" s="28" t="str">
        <f>IF($AL2015="", "", IF(IFERROR(INDEX('Training &amp; Accreditation Items'!$F$11:$F$263, MATCH(IFERROR(INDEX($C$11:$C$263, MATCH($AH2015, $Z$11:$Z$263, 0)), ""), 'Training &amp; Accreditation Items'!$B$11:$B$263, 0)), "")="", "None", IFERROR(INDEX('Training &amp; Accreditation Items'!$F$11:$F$263, MATCH(IFERROR(INDEX($C$11:$C$263, MATCH($AH2015, $Z$11:$Z$263, 0)), ""), 'Training &amp; Accreditation Items'!$B$11:$B$263, 0)), "")))</f>
        <v/>
      </c>
      <c r="AO2015" s="28" t="str">
        <f t="shared" si="200"/>
        <v/>
      </c>
      <c r="AQ2015" s="106" t="str">
        <f t="shared" si="198"/>
        <v/>
      </c>
      <c r="AR2015" s="109" t="str">
        <f t="shared" si="201"/>
        <v/>
      </c>
      <c r="AT2015" s="134"/>
      <c r="AU2015" s="135"/>
      <c r="AV2015" s="135"/>
      <c r="AW2015" s="115"/>
    </row>
    <row r="2016" spans="34:49" ht="15" hidden="1" customHeight="1" x14ac:dyDescent="0.25">
      <c r="AH2016" s="28">
        <v>235</v>
      </c>
      <c r="AJ2016" s="101" t="str">
        <f t="shared" si="197"/>
        <v/>
      </c>
      <c r="AL2016" s="101" t="str">
        <f t="shared" si="199"/>
        <v/>
      </c>
      <c r="AM2016" s="28" t="str">
        <f>IF($AL2016="", "", IF(IFERROR(INDEX('Training &amp; Accreditation Items'!$F$11:$F$263, MATCH(IFERROR(INDEX($C$11:$C$263, MATCH($AH2016, $Z$11:$Z$263, 0)), ""), 'Training &amp; Accreditation Items'!$B$11:$B$263, 0)), "")="", "None", IFERROR(INDEX('Training &amp; Accreditation Items'!$F$11:$F$263, MATCH(IFERROR(INDEX($C$11:$C$263, MATCH($AH2016, $Z$11:$Z$263, 0)), ""), 'Training &amp; Accreditation Items'!$B$11:$B$263, 0)), "")))</f>
        <v/>
      </c>
      <c r="AO2016" s="28" t="str">
        <f t="shared" si="200"/>
        <v/>
      </c>
      <c r="AQ2016" s="106" t="str">
        <f t="shared" si="198"/>
        <v/>
      </c>
      <c r="AR2016" s="109" t="str">
        <f t="shared" si="201"/>
        <v/>
      </c>
      <c r="AT2016" s="134"/>
      <c r="AU2016" s="135"/>
      <c r="AV2016" s="135"/>
      <c r="AW2016" s="115"/>
    </row>
    <row r="2017" spans="34:49" ht="15" hidden="1" customHeight="1" x14ac:dyDescent="0.25">
      <c r="AH2017" s="28">
        <v>236</v>
      </c>
      <c r="AJ2017" s="101" t="str">
        <f t="shared" si="197"/>
        <v/>
      </c>
      <c r="AL2017" s="101" t="str">
        <f t="shared" si="199"/>
        <v/>
      </c>
      <c r="AM2017" s="28" t="str">
        <f>IF($AL2017="", "", IF(IFERROR(INDEX('Training &amp; Accreditation Items'!$F$11:$F$263, MATCH(IFERROR(INDEX($C$11:$C$263, MATCH($AH2017, $Z$11:$Z$263, 0)), ""), 'Training &amp; Accreditation Items'!$B$11:$B$263, 0)), "")="", "None", IFERROR(INDEX('Training &amp; Accreditation Items'!$F$11:$F$263, MATCH(IFERROR(INDEX($C$11:$C$263, MATCH($AH2017, $Z$11:$Z$263, 0)), ""), 'Training &amp; Accreditation Items'!$B$11:$B$263, 0)), "")))</f>
        <v/>
      </c>
      <c r="AO2017" s="28" t="str">
        <f t="shared" si="200"/>
        <v/>
      </c>
      <c r="AQ2017" s="106" t="str">
        <f t="shared" si="198"/>
        <v/>
      </c>
      <c r="AR2017" s="109" t="str">
        <f t="shared" si="201"/>
        <v/>
      </c>
      <c r="AT2017" s="134"/>
      <c r="AU2017" s="135"/>
      <c r="AV2017" s="135"/>
      <c r="AW2017" s="115"/>
    </row>
    <row r="2018" spans="34:49" ht="15" hidden="1" customHeight="1" x14ac:dyDescent="0.25">
      <c r="AH2018" s="28">
        <v>237</v>
      </c>
      <c r="AJ2018" s="101" t="str">
        <f t="shared" si="197"/>
        <v/>
      </c>
      <c r="AL2018" s="101" t="str">
        <f t="shared" si="199"/>
        <v/>
      </c>
      <c r="AM2018" s="28" t="str">
        <f>IF($AL2018="", "", IF(IFERROR(INDEX('Training &amp; Accreditation Items'!$F$11:$F$263, MATCH(IFERROR(INDEX($C$11:$C$263, MATCH($AH2018, $Z$11:$Z$263, 0)), ""), 'Training &amp; Accreditation Items'!$B$11:$B$263, 0)), "")="", "None", IFERROR(INDEX('Training &amp; Accreditation Items'!$F$11:$F$263, MATCH(IFERROR(INDEX($C$11:$C$263, MATCH($AH2018, $Z$11:$Z$263, 0)), ""), 'Training &amp; Accreditation Items'!$B$11:$B$263, 0)), "")))</f>
        <v/>
      </c>
      <c r="AO2018" s="28" t="str">
        <f t="shared" si="200"/>
        <v/>
      </c>
      <c r="AQ2018" s="106" t="str">
        <f t="shared" si="198"/>
        <v/>
      </c>
      <c r="AR2018" s="109" t="str">
        <f t="shared" si="201"/>
        <v/>
      </c>
      <c r="AT2018" s="134"/>
      <c r="AU2018" s="135"/>
      <c r="AV2018" s="135"/>
      <c r="AW2018" s="115"/>
    </row>
    <row r="2019" spans="34:49" ht="15" hidden="1" customHeight="1" x14ac:dyDescent="0.25">
      <c r="AH2019" s="28">
        <v>238</v>
      </c>
      <c r="AJ2019" s="101" t="str">
        <f t="shared" si="197"/>
        <v/>
      </c>
      <c r="AL2019" s="101" t="str">
        <f t="shared" si="199"/>
        <v/>
      </c>
      <c r="AM2019" s="28" t="str">
        <f>IF($AL2019="", "", IF(IFERROR(INDEX('Training &amp; Accreditation Items'!$F$11:$F$263, MATCH(IFERROR(INDEX($C$11:$C$263, MATCH($AH2019, $Z$11:$Z$263, 0)), ""), 'Training &amp; Accreditation Items'!$B$11:$B$263, 0)), "")="", "None", IFERROR(INDEX('Training &amp; Accreditation Items'!$F$11:$F$263, MATCH(IFERROR(INDEX($C$11:$C$263, MATCH($AH2019, $Z$11:$Z$263, 0)), ""), 'Training &amp; Accreditation Items'!$B$11:$B$263, 0)), "")))</f>
        <v/>
      </c>
      <c r="AO2019" s="28" t="str">
        <f t="shared" si="200"/>
        <v/>
      </c>
      <c r="AQ2019" s="106" t="str">
        <f t="shared" si="198"/>
        <v/>
      </c>
      <c r="AR2019" s="109" t="str">
        <f t="shared" si="201"/>
        <v/>
      </c>
      <c r="AT2019" s="134"/>
      <c r="AU2019" s="135"/>
      <c r="AV2019" s="135"/>
      <c r="AW2019" s="115"/>
    </row>
    <row r="2020" spans="34:49" ht="15" hidden="1" customHeight="1" x14ac:dyDescent="0.25">
      <c r="AH2020" s="28">
        <v>239</v>
      </c>
      <c r="AJ2020" s="101" t="str">
        <f t="shared" si="197"/>
        <v/>
      </c>
      <c r="AL2020" s="101" t="str">
        <f t="shared" si="199"/>
        <v/>
      </c>
      <c r="AM2020" s="28" t="str">
        <f>IF($AL2020="", "", IF(IFERROR(INDEX('Training &amp; Accreditation Items'!$F$11:$F$263, MATCH(IFERROR(INDEX($C$11:$C$263, MATCH($AH2020, $Z$11:$Z$263, 0)), ""), 'Training &amp; Accreditation Items'!$B$11:$B$263, 0)), "")="", "None", IFERROR(INDEX('Training &amp; Accreditation Items'!$F$11:$F$263, MATCH(IFERROR(INDEX($C$11:$C$263, MATCH($AH2020, $Z$11:$Z$263, 0)), ""), 'Training &amp; Accreditation Items'!$B$11:$B$263, 0)), "")))</f>
        <v/>
      </c>
      <c r="AO2020" s="28" t="str">
        <f t="shared" si="200"/>
        <v/>
      </c>
      <c r="AQ2020" s="106" t="str">
        <f t="shared" si="198"/>
        <v/>
      </c>
      <c r="AR2020" s="109" t="str">
        <f t="shared" si="201"/>
        <v/>
      </c>
      <c r="AT2020" s="134"/>
      <c r="AU2020" s="135"/>
      <c r="AV2020" s="135"/>
      <c r="AW2020" s="115"/>
    </row>
    <row r="2021" spans="34:49" ht="15" hidden="1" customHeight="1" x14ac:dyDescent="0.25">
      <c r="AH2021" s="28">
        <v>240</v>
      </c>
      <c r="AJ2021" s="101" t="str">
        <f t="shared" si="197"/>
        <v/>
      </c>
      <c r="AL2021" s="101" t="str">
        <f t="shared" si="199"/>
        <v/>
      </c>
      <c r="AM2021" s="28" t="str">
        <f>IF($AL2021="", "", IF(IFERROR(INDEX('Training &amp; Accreditation Items'!$F$11:$F$263, MATCH(IFERROR(INDEX($C$11:$C$263, MATCH($AH2021, $Z$11:$Z$263, 0)), ""), 'Training &amp; Accreditation Items'!$B$11:$B$263, 0)), "")="", "None", IFERROR(INDEX('Training &amp; Accreditation Items'!$F$11:$F$263, MATCH(IFERROR(INDEX($C$11:$C$263, MATCH($AH2021, $Z$11:$Z$263, 0)), ""), 'Training &amp; Accreditation Items'!$B$11:$B$263, 0)), "")))</f>
        <v/>
      </c>
      <c r="AO2021" s="28" t="str">
        <f t="shared" si="200"/>
        <v/>
      </c>
      <c r="AQ2021" s="106" t="str">
        <f t="shared" si="198"/>
        <v/>
      </c>
      <c r="AR2021" s="109" t="str">
        <f t="shared" si="201"/>
        <v/>
      </c>
      <c r="AT2021" s="134"/>
      <c r="AU2021" s="135"/>
      <c r="AV2021" s="135"/>
      <c r="AW2021" s="115"/>
    </row>
    <row r="2022" spans="34:49" ht="15" hidden="1" customHeight="1" x14ac:dyDescent="0.25">
      <c r="AH2022" s="28">
        <v>241</v>
      </c>
      <c r="AJ2022" s="101" t="str">
        <f t="shared" si="197"/>
        <v/>
      </c>
      <c r="AL2022" s="101" t="str">
        <f t="shared" si="199"/>
        <v/>
      </c>
      <c r="AM2022" s="28" t="str">
        <f>IF($AL2022="", "", IF(IFERROR(INDEX('Training &amp; Accreditation Items'!$F$11:$F$263, MATCH(IFERROR(INDEX($C$11:$C$263, MATCH($AH2022, $Z$11:$Z$263, 0)), ""), 'Training &amp; Accreditation Items'!$B$11:$B$263, 0)), "")="", "None", IFERROR(INDEX('Training &amp; Accreditation Items'!$F$11:$F$263, MATCH(IFERROR(INDEX($C$11:$C$263, MATCH($AH2022, $Z$11:$Z$263, 0)), ""), 'Training &amp; Accreditation Items'!$B$11:$B$263, 0)), "")))</f>
        <v/>
      </c>
      <c r="AO2022" s="28" t="str">
        <f t="shared" si="200"/>
        <v/>
      </c>
      <c r="AQ2022" s="106" t="str">
        <f t="shared" si="198"/>
        <v/>
      </c>
      <c r="AR2022" s="109" t="str">
        <f t="shared" si="201"/>
        <v/>
      </c>
      <c r="AT2022" s="134"/>
      <c r="AU2022" s="135"/>
      <c r="AV2022" s="135"/>
      <c r="AW2022" s="115"/>
    </row>
    <row r="2023" spans="34:49" ht="15" hidden="1" customHeight="1" x14ac:dyDescent="0.25">
      <c r="AH2023" s="28">
        <v>242</v>
      </c>
      <c r="AJ2023" s="101" t="str">
        <f t="shared" si="197"/>
        <v/>
      </c>
      <c r="AL2023" s="101" t="str">
        <f t="shared" si="199"/>
        <v/>
      </c>
      <c r="AM2023" s="28" t="str">
        <f>IF($AL2023="", "", IF(IFERROR(INDEX('Training &amp; Accreditation Items'!$F$11:$F$263, MATCH(IFERROR(INDEX($C$11:$C$263, MATCH($AH2023, $Z$11:$Z$263, 0)), ""), 'Training &amp; Accreditation Items'!$B$11:$B$263, 0)), "")="", "None", IFERROR(INDEX('Training &amp; Accreditation Items'!$F$11:$F$263, MATCH(IFERROR(INDEX($C$11:$C$263, MATCH($AH2023, $Z$11:$Z$263, 0)), ""), 'Training &amp; Accreditation Items'!$B$11:$B$263, 0)), "")))</f>
        <v/>
      </c>
      <c r="AO2023" s="28" t="str">
        <f t="shared" si="200"/>
        <v/>
      </c>
      <c r="AQ2023" s="106" t="str">
        <f t="shared" si="198"/>
        <v/>
      </c>
      <c r="AR2023" s="109" t="str">
        <f t="shared" si="201"/>
        <v/>
      </c>
      <c r="AT2023" s="134"/>
      <c r="AU2023" s="135"/>
      <c r="AV2023" s="135"/>
      <c r="AW2023" s="115"/>
    </row>
    <row r="2024" spans="34:49" ht="15" hidden="1" customHeight="1" x14ac:dyDescent="0.25">
      <c r="AH2024" s="28">
        <v>243</v>
      </c>
      <c r="AJ2024" s="101" t="str">
        <f t="shared" si="197"/>
        <v/>
      </c>
      <c r="AL2024" s="101" t="str">
        <f t="shared" si="199"/>
        <v/>
      </c>
      <c r="AM2024" s="28" t="str">
        <f>IF($AL2024="", "", IF(IFERROR(INDEX('Training &amp; Accreditation Items'!$F$11:$F$263, MATCH(IFERROR(INDEX($C$11:$C$263, MATCH($AH2024, $Z$11:$Z$263, 0)), ""), 'Training &amp; Accreditation Items'!$B$11:$B$263, 0)), "")="", "None", IFERROR(INDEX('Training &amp; Accreditation Items'!$F$11:$F$263, MATCH(IFERROR(INDEX($C$11:$C$263, MATCH($AH2024, $Z$11:$Z$263, 0)), ""), 'Training &amp; Accreditation Items'!$B$11:$B$263, 0)), "")))</f>
        <v/>
      </c>
      <c r="AO2024" s="28" t="str">
        <f t="shared" si="200"/>
        <v/>
      </c>
      <c r="AQ2024" s="106" t="str">
        <f t="shared" si="198"/>
        <v/>
      </c>
      <c r="AR2024" s="109" t="str">
        <f t="shared" si="201"/>
        <v/>
      </c>
      <c r="AT2024" s="134"/>
      <c r="AU2024" s="135"/>
      <c r="AV2024" s="135"/>
      <c r="AW2024" s="115"/>
    </row>
    <row r="2025" spans="34:49" ht="15" hidden="1" customHeight="1" x14ac:dyDescent="0.25">
      <c r="AH2025" s="28">
        <v>244</v>
      </c>
      <c r="AJ2025" s="101" t="str">
        <f t="shared" si="197"/>
        <v/>
      </c>
      <c r="AL2025" s="101" t="str">
        <f t="shared" si="199"/>
        <v/>
      </c>
      <c r="AM2025" s="28" t="str">
        <f>IF($AL2025="", "", IF(IFERROR(INDEX('Training &amp; Accreditation Items'!$F$11:$F$263, MATCH(IFERROR(INDEX($C$11:$C$263, MATCH($AH2025, $Z$11:$Z$263, 0)), ""), 'Training &amp; Accreditation Items'!$B$11:$B$263, 0)), "")="", "None", IFERROR(INDEX('Training &amp; Accreditation Items'!$F$11:$F$263, MATCH(IFERROR(INDEX($C$11:$C$263, MATCH($AH2025, $Z$11:$Z$263, 0)), ""), 'Training &amp; Accreditation Items'!$B$11:$B$263, 0)), "")))</f>
        <v/>
      </c>
      <c r="AO2025" s="28" t="str">
        <f t="shared" si="200"/>
        <v/>
      </c>
      <c r="AQ2025" s="106" t="str">
        <f t="shared" si="198"/>
        <v/>
      </c>
      <c r="AR2025" s="109" t="str">
        <f t="shared" si="201"/>
        <v/>
      </c>
      <c r="AT2025" s="134"/>
      <c r="AU2025" s="135"/>
      <c r="AV2025" s="135"/>
      <c r="AW2025" s="115"/>
    </row>
    <row r="2026" spans="34:49" ht="15" hidden="1" customHeight="1" x14ac:dyDescent="0.25">
      <c r="AH2026" s="28">
        <v>245</v>
      </c>
      <c r="AJ2026" s="101" t="str">
        <f t="shared" si="197"/>
        <v/>
      </c>
      <c r="AL2026" s="101" t="str">
        <f t="shared" si="199"/>
        <v/>
      </c>
      <c r="AM2026" s="28" t="str">
        <f>IF($AL2026="", "", IF(IFERROR(INDEX('Training &amp; Accreditation Items'!$F$11:$F$263, MATCH(IFERROR(INDEX($C$11:$C$263, MATCH($AH2026, $Z$11:$Z$263, 0)), ""), 'Training &amp; Accreditation Items'!$B$11:$B$263, 0)), "")="", "None", IFERROR(INDEX('Training &amp; Accreditation Items'!$F$11:$F$263, MATCH(IFERROR(INDEX($C$11:$C$263, MATCH($AH2026, $Z$11:$Z$263, 0)), ""), 'Training &amp; Accreditation Items'!$B$11:$B$263, 0)), "")))</f>
        <v/>
      </c>
      <c r="AO2026" s="28" t="str">
        <f t="shared" si="200"/>
        <v/>
      </c>
      <c r="AQ2026" s="106" t="str">
        <f t="shared" si="198"/>
        <v/>
      </c>
      <c r="AR2026" s="109" t="str">
        <f t="shared" si="201"/>
        <v/>
      </c>
      <c r="AT2026" s="134"/>
      <c r="AU2026" s="135"/>
      <c r="AV2026" s="135"/>
      <c r="AW2026" s="115"/>
    </row>
    <row r="2027" spans="34:49" ht="15" hidden="1" customHeight="1" x14ac:dyDescent="0.25">
      <c r="AH2027" s="28">
        <v>246</v>
      </c>
      <c r="AJ2027" s="101" t="str">
        <f t="shared" si="197"/>
        <v/>
      </c>
      <c r="AL2027" s="101" t="str">
        <f t="shared" si="199"/>
        <v/>
      </c>
      <c r="AM2027" s="28" t="str">
        <f>IF($AL2027="", "", IF(IFERROR(INDEX('Training &amp; Accreditation Items'!$F$11:$F$263, MATCH(IFERROR(INDEX($C$11:$C$263, MATCH($AH2027, $Z$11:$Z$263, 0)), ""), 'Training &amp; Accreditation Items'!$B$11:$B$263, 0)), "")="", "None", IFERROR(INDEX('Training &amp; Accreditation Items'!$F$11:$F$263, MATCH(IFERROR(INDEX($C$11:$C$263, MATCH($AH2027, $Z$11:$Z$263, 0)), ""), 'Training &amp; Accreditation Items'!$B$11:$B$263, 0)), "")))</f>
        <v/>
      </c>
      <c r="AO2027" s="28" t="str">
        <f t="shared" si="200"/>
        <v/>
      </c>
      <c r="AQ2027" s="106" t="str">
        <f t="shared" si="198"/>
        <v/>
      </c>
      <c r="AR2027" s="109" t="str">
        <f t="shared" si="201"/>
        <v/>
      </c>
      <c r="AT2027" s="134"/>
      <c r="AU2027" s="135"/>
      <c r="AV2027" s="135"/>
      <c r="AW2027" s="115"/>
    </row>
    <row r="2028" spans="34:49" ht="15" hidden="1" customHeight="1" x14ac:dyDescent="0.25">
      <c r="AH2028" s="28">
        <v>247</v>
      </c>
      <c r="AJ2028" s="101" t="str">
        <f t="shared" si="197"/>
        <v/>
      </c>
      <c r="AL2028" s="101" t="str">
        <f t="shared" si="199"/>
        <v/>
      </c>
      <c r="AM2028" s="28" t="str">
        <f>IF($AL2028="", "", IF(IFERROR(INDEX('Training &amp; Accreditation Items'!$F$11:$F$263, MATCH(IFERROR(INDEX($C$11:$C$263, MATCH($AH2028, $Z$11:$Z$263, 0)), ""), 'Training &amp; Accreditation Items'!$B$11:$B$263, 0)), "")="", "None", IFERROR(INDEX('Training &amp; Accreditation Items'!$F$11:$F$263, MATCH(IFERROR(INDEX($C$11:$C$263, MATCH($AH2028, $Z$11:$Z$263, 0)), ""), 'Training &amp; Accreditation Items'!$B$11:$B$263, 0)), "")))</f>
        <v/>
      </c>
      <c r="AO2028" s="28" t="str">
        <f t="shared" si="200"/>
        <v/>
      </c>
      <c r="AQ2028" s="106" t="str">
        <f t="shared" si="198"/>
        <v/>
      </c>
      <c r="AR2028" s="109" t="str">
        <f t="shared" si="201"/>
        <v/>
      </c>
      <c r="AT2028" s="134"/>
      <c r="AU2028" s="135"/>
      <c r="AV2028" s="135"/>
      <c r="AW2028" s="115"/>
    </row>
    <row r="2029" spans="34:49" ht="15" hidden="1" customHeight="1" x14ac:dyDescent="0.25">
      <c r="AH2029" s="28">
        <v>248</v>
      </c>
      <c r="AJ2029" s="101" t="str">
        <f t="shared" si="197"/>
        <v/>
      </c>
      <c r="AL2029" s="101" t="str">
        <f t="shared" si="199"/>
        <v/>
      </c>
      <c r="AM2029" s="28" t="str">
        <f>IF($AL2029="", "", IF(IFERROR(INDEX('Training &amp; Accreditation Items'!$F$11:$F$263, MATCH(IFERROR(INDEX($C$11:$C$263, MATCH($AH2029, $Z$11:$Z$263, 0)), ""), 'Training &amp; Accreditation Items'!$B$11:$B$263, 0)), "")="", "None", IFERROR(INDEX('Training &amp; Accreditation Items'!$F$11:$F$263, MATCH(IFERROR(INDEX($C$11:$C$263, MATCH($AH2029, $Z$11:$Z$263, 0)), ""), 'Training &amp; Accreditation Items'!$B$11:$B$263, 0)), "")))</f>
        <v/>
      </c>
      <c r="AO2029" s="28" t="str">
        <f t="shared" si="200"/>
        <v/>
      </c>
      <c r="AQ2029" s="106" t="str">
        <f t="shared" si="198"/>
        <v/>
      </c>
      <c r="AR2029" s="109" t="str">
        <f t="shared" si="201"/>
        <v/>
      </c>
      <c r="AT2029" s="134"/>
      <c r="AU2029" s="135"/>
      <c r="AV2029" s="135"/>
      <c r="AW2029" s="115"/>
    </row>
    <row r="2030" spans="34:49" ht="15" hidden="1" customHeight="1" x14ac:dyDescent="0.25">
      <c r="AH2030" s="28">
        <v>249</v>
      </c>
      <c r="AJ2030" s="101" t="str">
        <f t="shared" si="197"/>
        <v/>
      </c>
      <c r="AL2030" s="101" t="str">
        <f t="shared" si="199"/>
        <v/>
      </c>
      <c r="AM2030" s="28" t="str">
        <f>IF($AL2030="", "", IF(IFERROR(INDEX('Training &amp; Accreditation Items'!$F$11:$F$263, MATCH(IFERROR(INDEX($C$11:$C$263, MATCH($AH2030, $Z$11:$Z$263, 0)), ""), 'Training &amp; Accreditation Items'!$B$11:$B$263, 0)), "")="", "None", IFERROR(INDEX('Training &amp; Accreditation Items'!$F$11:$F$263, MATCH(IFERROR(INDEX($C$11:$C$263, MATCH($AH2030, $Z$11:$Z$263, 0)), ""), 'Training &amp; Accreditation Items'!$B$11:$B$263, 0)), "")))</f>
        <v/>
      </c>
      <c r="AO2030" s="28" t="str">
        <f t="shared" si="200"/>
        <v/>
      </c>
      <c r="AQ2030" s="106" t="str">
        <f t="shared" si="198"/>
        <v/>
      </c>
      <c r="AR2030" s="109" t="str">
        <f t="shared" si="201"/>
        <v/>
      </c>
      <c r="AT2030" s="134"/>
      <c r="AU2030" s="135"/>
      <c r="AV2030" s="135"/>
      <c r="AW2030" s="115"/>
    </row>
    <row r="2031" spans="34:49" ht="15" hidden="1" customHeight="1" x14ac:dyDescent="0.25">
      <c r="AH2031" s="28">
        <v>250</v>
      </c>
      <c r="AJ2031" s="101" t="str">
        <f t="shared" si="197"/>
        <v/>
      </c>
      <c r="AL2031" s="101" t="str">
        <f t="shared" si="199"/>
        <v/>
      </c>
      <c r="AM2031" s="28" t="str">
        <f>IF($AL2031="", "", IF(IFERROR(INDEX('Training &amp; Accreditation Items'!$F$11:$F$263, MATCH(IFERROR(INDEX($C$11:$C$263, MATCH($AH2031, $Z$11:$Z$263, 0)), ""), 'Training &amp; Accreditation Items'!$B$11:$B$263, 0)), "")="", "None", IFERROR(INDEX('Training &amp; Accreditation Items'!$F$11:$F$263, MATCH(IFERROR(INDEX($C$11:$C$263, MATCH($AH2031, $Z$11:$Z$263, 0)), ""), 'Training &amp; Accreditation Items'!$B$11:$B$263, 0)), "")))</f>
        <v/>
      </c>
      <c r="AO2031" s="28" t="str">
        <f t="shared" si="200"/>
        <v/>
      </c>
      <c r="AQ2031" s="106" t="str">
        <f t="shared" si="198"/>
        <v/>
      </c>
      <c r="AR2031" s="109" t="str">
        <f t="shared" si="201"/>
        <v/>
      </c>
      <c r="AT2031" s="134"/>
      <c r="AU2031" s="135"/>
      <c r="AV2031" s="135"/>
      <c r="AW2031" s="115"/>
    </row>
    <row r="2032" spans="34:49" ht="15" hidden="1" customHeight="1" x14ac:dyDescent="0.25">
      <c r="AH2032" s="28">
        <v>251</v>
      </c>
      <c r="AJ2032" s="101" t="str">
        <f t="shared" si="197"/>
        <v/>
      </c>
      <c r="AL2032" s="101" t="str">
        <f t="shared" si="199"/>
        <v/>
      </c>
      <c r="AM2032" s="28" t="str">
        <f>IF($AL2032="", "", IF(IFERROR(INDEX('Training &amp; Accreditation Items'!$F$11:$F$263, MATCH(IFERROR(INDEX($C$11:$C$263, MATCH($AH2032, $Z$11:$Z$263, 0)), ""), 'Training &amp; Accreditation Items'!$B$11:$B$263, 0)), "")="", "None", IFERROR(INDEX('Training &amp; Accreditation Items'!$F$11:$F$263, MATCH(IFERROR(INDEX($C$11:$C$263, MATCH($AH2032, $Z$11:$Z$263, 0)), ""), 'Training &amp; Accreditation Items'!$B$11:$B$263, 0)), "")))</f>
        <v/>
      </c>
      <c r="AO2032" s="28" t="str">
        <f t="shared" si="200"/>
        <v/>
      </c>
      <c r="AQ2032" s="106" t="str">
        <f t="shared" si="198"/>
        <v/>
      </c>
      <c r="AR2032" s="109" t="str">
        <f t="shared" si="201"/>
        <v/>
      </c>
      <c r="AT2032" s="134"/>
      <c r="AU2032" s="135"/>
      <c r="AV2032" s="135"/>
      <c r="AW2032" s="115"/>
    </row>
    <row r="2033" spans="34:49" ht="15" hidden="1" customHeight="1" x14ac:dyDescent="0.25">
      <c r="AH2033" s="28">
        <v>252</v>
      </c>
      <c r="AJ2033" s="101" t="str">
        <f t="shared" si="197"/>
        <v/>
      </c>
      <c r="AL2033" s="101" t="str">
        <f t="shared" si="199"/>
        <v/>
      </c>
      <c r="AM2033" s="28" t="str">
        <f>IF($AL2033="", "", IF(IFERROR(INDEX('Training &amp; Accreditation Items'!$F$11:$F$263, MATCH(IFERROR(INDEX($C$11:$C$263, MATCH($AH2033, $Z$11:$Z$263, 0)), ""), 'Training &amp; Accreditation Items'!$B$11:$B$263, 0)), "")="", "None", IFERROR(INDEX('Training &amp; Accreditation Items'!$F$11:$F$263, MATCH(IFERROR(INDEX($C$11:$C$263, MATCH($AH2033, $Z$11:$Z$263, 0)), ""), 'Training &amp; Accreditation Items'!$B$11:$B$263, 0)), "")))</f>
        <v/>
      </c>
      <c r="AO2033" s="28" t="str">
        <f t="shared" si="200"/>
        <v/>
      </c>
      <c r="AQ2033" s="106" t="str">
        <f t="shared" si="198"/>
        <v/>
      </c>
      <c r="AR2033" s="109" t="str">
        <f t="shared" si="201"/>
        <v/>
      </c>
      <c r="AT2033" s="134"/>
      <c r="AU2033" s="135"/>
      <c r="AV2033" s="135"/>
      <c r="AW2033" s="115"/>
    </row>
    <row r="2034" spans="34:49" ht="15" hidden="1" customHeight="1" x14ac:dyDescent="0.25">
      <c r="AH2034" s="29">
        <v>253</v>
      </c>
      <c r="AJ2034" s="102" t="str">
        <f t="shared" si="197"/>
        <v/>
      </c>
      <c r="AL2034" s="101" t="str">
        <f t="shared" si="199"/>
        <v/>
      </c>
      <c r="AM2034" s="28" t="str">
        <f>IF($AL2034="", "", IF(IFERROR(INDEX('Training &amp; Accreditation Items'!$F$11:$F$263, MATCH(IFERROR(INDEX($C$11:$C$263, MATCH($AH2034, $Z$11:$Z$263, 0)), ""), 'Training &amp; Accreditation Items'!$B$11:$B$263, 0)), "")="", "None", IFERROR(INDEX('Training &amp; Accreditation Items'!$F$11:$F$263, MATCH(IFERROR(INDEX($C$11:$C$263, MATCH($AH2034, $Z$11:$Z$263, 0)), ""), 'Training &amp; Accreditation Items'!$B$11:$B$263, 0)), "")))</f>
        <v/>
      </c>
      <c r="AO2034" s="28" t="str">
        <f t="shared" si="200"/>
        <v/>
      </c>
      <c r="AQ2034" s="106" t="str">
        <f t="shared" si="198"/>
        <v/>
      </c>
      <c r="AR2034" s="109" t="str">
        <f t="shared" si="201"/>
        <v/>
      </c>
      <c r="AT2034" s="134"/>
      <c r="AU2034" s="135"/>
      <c r="AV2034" s="135"/>
      <c r="AW2034" s="115"/>
    </row>
    <row r="2035" spans="34:49" ht="15" hidden="1" customHeight="1" x14ac:dyDescent="0.25">
      <c r="AH2035" s="27">
        <v>1</v>
      </c>
      <c r="AJ2035" s="100">
        <f t="shared" ref="AJ2035:AJ2098" si="202">IF(AJ1782="", "", DATE(YEAR($AJ11), MONTH(AJ1782)+$X11, DAY(AJ1782)))</f>
        <v>43922</v>
      </c>
      <c r="AL2035" s="101" t="str">
        <f t="shared" ca="1" si="199"/>
        <v/>
      </c>
      <c r="AM2035" s="28" t="str">
        <f ca="1">IF($AL2035="", "", IF(IFERROR(INDEX('Training &amp; Accreditation Items'!$F$11:$F$263, MATCH(IFERROR(INDEX($C$11:$C$263, MATCH($AH2035, $Z$11:$Z$263, 0)), ""), 'Training &amp; Accreditation Items'!$B$11:$B$263, 0)), "")="", "None", IFERROR(INDEX('Training &amp; Accreditation Items'!$F$11:$F$263, MATCH(IFERROR(INDEX($C$11:$C$263, MATCH($AH2035, $Z$11:$Z$263, 0)), ""), 'Training &amp; Accreditation Items'!$B$11:$B$263, 0)), "")))</f>
        <v/>
      </c>
      <c r="AO2035" s="28" t="str">
        <f t="shared" ca="1" si="200"/>
        <v/>
      </c>
      <c r="AQ2035" s="106" t="str">
        <f t="shared" ca="1" si="198"/>
        <v/>
      </c>
      <c r="AR2035" s="109" t="str">
        <f t="shared" ca="1" si="201"/>
        <v/>
      </c>
      <c r="AT2035" s="134"/>
      <c r="AU2035" s="135"/>
      <c r="AV2035" s="135"/>
      <c r="AW2035" s="115"/>
    </row>
    <row r="2036" spans="34:49" ht="15" hidden="1" customHeight="1" x14ac:dyDescent="0.25">
      <c r="AH2036" s="28">
        <v>2</v>
      </c>
      <c r="AJ2036" s="101">
        <f t="shared" si="202"/>
        <v>43922</v>
      </c>
      <c r="AL2036" s="101" t="str">
        <f t="shared" ca="1" si="199"/>
        <v/>
      </c>
      <c r="AM2036" s="28" t="str">
        <f ca="1">IF($AL2036="", "", IF(IFERROR(INDEX('Training &amp; Accreditation Items'!$F$11:$F$263, MATCH(IFERROR(INDEX($C$11:$C$263, MATCH($AH2036, $Z$11:$Z$263, 0)), ""), 'Training &amp; Accreditation Items'!$B$11:$B$263, 0)), "")="", "None", IFERROR(INDEX('Training &amp; Accreditation Items'!$F$11:$F$263, MATCH(IFERROR(INDEX($C$11:$C$263, MATCH($AH2036, $Z$11:$Z$263, 0)), ""), 'Training &amp; Accreditation Items'!$B$11:$B$263, 0)), "")))</f>
        <v/>
      </c>
      <c r="AO2036" s="28" t="str">
        <f t="shared" ca="1" si="200"/>
        <v/>
      </c>
      <c r="AQ2036" s="106" t="str">
        <f t="shared" ca="1" si="198"/>
        <v/>
      </c>
      <c r="AR2036" s="109" t="str">
        <f t="shared" ca="1" si="201"/>
        <v/>
      </c>
      <c r="AT2036" s="134"/>
      <c r="AU2036" s="135"/>
      <c r="AV2036" s="135"/>
      <c r="AW2036" s="115"/>
    </row>
    <row r="2037" spans="34:49" ht="15" hidden="1" customHeight="1" x14ac:dyDescent="0.25">
      <c r="AH2037" s="28">
        <v>3</v>
      </c>
      <c r="AJ2037" s="101">
        <f t="shared" si="202"/>
        <v>43922</v>
      </c>
      <c r="AL2037" s="101" t="str">
        <f t="shared" ca="1" si="199"/>
        <v/>
      </c>
      <c r="AM2037" s="28" t="str">
        <f ca="1">IF($AL2037="", "", IF(IFERROR(INDEX('Training &amp; Accreditation Items'!$F$11:$F$263, MATCH(IFERROR(INDEX($C$11:$C$263, MATCH($AH2037, $Z$11:$Z$263, 0)), ""), 'Training &amp; Accreditation Items'!$B$11:$B$263, 0)), "")="", "None", IFERROR(INDEX('Training &amp; Accreditation Items'!$F$11:$F$263, MATCH(IFERROR(INDEX($C$11:$C$263, MATCH($AH2037, $Z$11:$Z$263, 0)), ""), 'Training &amp; Accreditation Items'!$B$11:$B$263, 0)), "")))</f>
        <v/>
      </c>
      <c r="AO2037" s="28" t="str">
        <f t="shared" ca="1" si="200"/>
        <v/>
      </c>
      <c r="AQ2037" s="106" t="str">
        <f t="shared" ca="1" si="198"/>
        <v/>
      </c>
      <c r="AR2037" s="109" t="str">
        <f t="shared" ca="1" si="201"/>
        <v/>
      </c>
      <c r="AT2037" s="134"/>
      <c r="AU2037" s="135"/>
      <c r="AV2037" s="135"/>
      <c r="AW2037" s="115"/>
    </row>
    <row r="2038" spans="34:49" ht="15" hidden="1" customHeight="1" x14ac:dyDescent="0.25">
      <c r="AH2038" s="28">
        <v>4</v>
      </c>
      <c r="AJ2038" s="101">
        <f t="shared" si="202"/>
        <v>43922</v>
      </c>
      <c r="AL2038" s="101" t="str">
        <f t="shared" ca="1" si="199"/>
        <v/>
      </c>
      <c r="AM2038" s="28" t="str">
        <f ca="1">IF($AL2038="", "", IF(IFERROR(INDEX('Training &amp; Accreditation Items'!$F$11:$F$263, MATCH(IFERROR(INDEX($C$11:$C$263, MATCH($AH2038, $Z$11:$Z$263, 0)), ""), 'Training &amp; Accreditation Items'!$B$11:$B$263, 0)), "")="", "None", IFERROR(INDEX('Training &amp; Accreditation Items'!$F$11:$F$263, MATCH(IFERROR(INDEX($C$11:$C$263, MATCH($AH2038, $Z$11:$Z$263, 0)), ""), 'Training &amp; Accreditation Items'!$B$11:$B$263, 0)), "")))</f>
        <v/>
      </c>
      <c r="AO2038" s="28" t="str">
        <f t="shared" ca="1" si="200"/>
        <v/>
      </c>
      <c r="AQ2038" s="106" t="str">
        <f t="shared" ca="1" si="198"/>
        <v/>
      </c>
      <c r="AR2038" s="109" t="str">
        <f t="shared" ca="1" si="201"/>
        <v/>
      </c>
      <c r="AT2038" s="134"/>
      <c r="AU2038" s="135"/>
      <c r="AV2038" s="135"/>
      <c r="AW2038" s="115"/>
    </row>
    <row r="2039" spans="34:49" ht="15" hidden="1" customHeight="1" x14ac:dyDescent="0.25">
      <c r="AH2039" s="28">
        <v>5</v>
      </c>
      <c r="AJ2039" s="101">
        <f t="shared" si="202"/>
        <v>43922</v>
      </c>
      <c r="AL2039" s="101" t="str">
        <f t="shared" ca="1" si="199"/>
        <v/>
      </c>
      <c r="AM2039" s="28" t="str">
        <f ca="1">IF($AL2039="", "", IF(IFERROR(INDEX('Training &amp; Accreditation Items'!$F$11:$F$263, MATCH(IFERROR(INDEX($C$11:$C$263, MATCH($AH2039, $Z$11:$Z$263, 0)), ""), 'Training &amp; Accreditation Items'!$B$11:$B$263, 0)), "")="", "None", IFERROR(INDEX('Training &amp; Accreditation Items'!$F$11:$F$263, MATCH(IFERROR(INDEX($C$11:$C$263, MATCH($AH2039, $Z$11:$Z$263, 0)), ""), 'Training &amp; Accreditation Items'!$B$11:$B$263, 0)), "")))</f>
        <v/>
      </c>
      <c r="AO2039" s="28" t="str">
        <f t="shared" ca="1" si="200"/>
        <v/>
      </c>
      <c r="AQ2039" s="106" t="str">
        <f t="shared" ca="1" si="198"/>
        <v/>
      </c>
      <c r="AR2039" s="109" t="str">
        <f t="shared" ca="1" si="201"/>
        <v/>
      </c>
      <c r="AT2039" s="134"/>
      <c r="AU2039" s="135"/>
      <c r="AV2039" s="135"/>
      <c r="AW2039" s="115"/>
    </row>
    <row r="2040" spans="34:49" ht="15" hidden="1" customHeight="1" x14ac:dyDescent="0.25">
      <c r="AH2040" s="28">
        <v>6</v>
      </c>
      <c r="AJ2040" s="101">
        <f t="shared" si="202"/>
        <v>43922</v>
      </c>
      <c r="AL2040" s="101" t="str">
        <f t="shared" ca="1" si="199"/>
        <v/>
      </c>
      <c r="AM2040" s="28" t="str">
        <f ca="1">IF($AL2040="", "", IF(IFERROR(INDEX('Training &amp; Accreditation Items'!$F$11:$F$263, MATCH(IFERROR(INDEX($C$11:$C$263, MATCH($AH2040, $Z$11:$Z$263, 0)), ""), 'Training &amp; Accreditation Items'!$B$11:$B$263, 0)), "")="", "None", IFERROR(INDEX('Training &amp; Accreditation Items'!$F$11:$F$263, MATCH(IFERROR(INDEX($C$11:$C$263, MATCH($AH2040, $Z$11:$Z$263, 0)), ""), 'Training &amp; Accreditation Items'!$B$11:$B$263, 0)), "")))</f>
        <v/>
      </c>
      <c r="AO2040" s="28" t="str">
        <f t="shared" ca="1" si="200"/>
        <v/>
      </c>
      <c r="AQ2040" s="106" t="str">
        <f t="shared" ca="1" si="198"/>
        <v/>
      </c>
      <c r="AR2040" s="109" t="str">
        <f t="shared" ca="1" si="201"/>
        <v/>
      </c>
      <c r="AT2040" s="134"/>
      <c r="AU2040" s="135"/>
      <c r="AV2040" s="135"/>
      <c r="AW2040" s="115"/>
    </row>
    <row r="2041" spans="34:49" ht="15" hidden="1" customHeight="1" x14ac:dyDescent="0.25">
      <c r="AH2041" s="28">
        <v>7</v>
      </c>
      <c r="AJ2041" s="101" t="str">
        <f t="shared" si="202"/>
        <v/>
      </c>
      <c r="AL2041" s="101" t="str">
        <f t="shared" si="199"/>
        <v/>
      </c>
      <c r="AM2041" s="28" t="str">
        <f>IF($AL2041="", "", IF(IFERROR(INDEX('Training &amp; Accreditation Items'!$F$11:$F$263, MATCH(IFERROR(INDEX($C$11:$C$263, MATCH($AH2041, $Z$11:$Z$263, 0)), ""), 'Training &amp; Accreditation Items'!$B$11:$B$263, 0)), "")="", "None", IFERROR(INDEX('Training &amp; Accreditation Items'!$F$11:$F$263, MATCH(IFERROR(INDEX($C$11:$C$263, MATCH($AH2041, $Z$11:$Z$263, 0)), ""), 'Training &amp; Accreditation Items'!$B$11:$B$263, 0)), "")))</f>
        <v/>
      </c>
      <c r="AO2041" s="28" t="str">
        <f t="shared" si="200"/>
        <v/>
      </c>
      <c r="AQ2041" s="106" t="str">
        <f t="shared" si="198"/>
        <v/>
      </c>
      <c r="AR2041" s="109" t="str">
        <f t="shared" si="201"/>
        <v/>
      </c>
      <c r="AT2041" s="134"/>
      <c r="AU2041" s="135"/>
      <c r="AV2041" s="135"/>
      <c r="AW2041" s="115"/>
    </row>
    <row r="2042" spans="34:49" ht="15" hidden="1" customHeight="1" x14ac:dyDescent="0.25">
      <c r="AH2042" s="28">
        <v>8</v>
      </c>
      <c r="AJ2042" s="101" t="str">
        <f t="shared" si="202"/>
        <v/>
      </c>
      <c r="AL2042" s="101" t="str">
        <f t="shared" si="199"/>
        <v/>
      </c>
      <c r="AM2042" s="28" t="str">
        <f>IF($AL2042="", "", IF(IFERROR(INDEX('Training &amp; Accreditation Items'!$F$11:$F$263, MATCH(IFERROR(INDEX($C$11:$C$263, MATCH($AH2042, $Z$11:$Z$263, 0)), ""), 'Training &amp; Accreditation Items'!$B$11:$B$263, 0)), "")="", "None", IFERROR(INDEX('Training &amp; Accreditation Items'!$F$11:$F$263, MATCH(IFERROR(INDEX($C$11:$C$263, MATCH($AH2042, $Z$11:$Z$263, 0)), ""), 'Training &amp; Accreditation Items'!$B$11:$B$263, 0)), "")))</f>
        <v/>
      </c>
      <c r="AO2042" s="28" t="str">
        <f t="shared" si="200"/>
        <v/>
      </c>
      <c r="AQ2042" s="106" t="str">
        <f t="shared" si="198"/>
        <v/>
      </c>
      <c r="AR2042" s="109" t="str">
        <f t="shared" si="201"/>
        <v/>
      </c>
      <c r="AT2042" s="134"/>
      <c r="AU2042" s="135"/>
      <c r="AV2042" s="135"/>
      <c r="AW2042" s="115"/>
    </row>
    <row r="2043" spans="34:49" ht="15" hidden="1" customHeight="1" x14ac:dyDescent="0.25">
      <c r="AH2043" s="28">
        <v>9</v>
      </c>
      <c r="AJ2043" s="101" t="str">
        <f t="shared" si="202"/>
        <v/>
      </c>
      <c r="AL2043" s="101" t="str">
        <f t="shared" si="199"/>
        <v/>
      </c>
      <c r="AM2043" s="28" t="str">
        <f>IF($AL2043="", "", IF(IFERROR(INDEX('Training &amp; Accreditation Items'!$F$11:$F$263, MATCH(IFERROR(INDEX($C$11:$C$263, MATCH($AH2043, $Z$11:$Z$263, 0)), ""), 'Training &amp; Accreditation Items'!$B$11:$B$263, 0)), "")="", "None", IFERROR(INDEX('Training &amp; Accreditation Items'!$F$11:$F$263, MATCH(IFERROR(INDEX($C$11:$C$263, MATCH($AH2043, $Z$11:$Z$263, 0)), ""), 'Training &amp; Accreditation Items'!$B$11:$B$263, 0)), "")))</f>
        <v/>
      </c>
      <c r="AO2043" s="28" t="str">
        <f t="shared" si="200"/>
        <v/>
      </c>
      <c r="AQ2043" s="106" t="str">
        <f t="shared" si="198"/>
        <v/>
      </c>
      <c r="AR2043" s="109" t="str">
        <f t="shared" si="201"/>
        <v/>
      </c>
      <c r="AT2043" s="134"/>
      <c r="AU2043" s="135"/>
      <c r="AV2043" s="135"/>
      <c r="AW2043" s="115"/>
    </row>
    <row r="2044" spans="34:49" ht="15" hidden="1" customHeight="1" x14ac:dyDescent="0.25">
      <c r="AH2044" s="28">
        <v>10</v>
      </c>
      <c r="AJ2044" s="101" t="str">
        <f t="shared" si="202"/>
        <v/>
      </c>
      <c r="AL2044" s="101" t="str">
        <f t="shared" si="199"/>
        <v/>
      </c>
      <c r="AM2044" s="28" t="str">
        <f>IF($AL2044="", "", IF(IFERROR(INDEX('Training &amp; Accreditation Items'!$F$11:$F$263, MATCH(IFERROR(INDEX($C$11:$C$263, MATCH($AH2044, $Z$11:$Z$263, 0)), ""), 'Training &amp; Accreditation Items'!$B$11:$B$263, 0)), "")="", "None", IFERROR(INDEX('Training &amp; Accreditation Items'!$F$11:$F$263, MATCH(IFERROR(INDEX($C$11:$C$263, MATCH($AH2044, $Z$11:$Z$263, 0)), ""), 'Training &amp; Accreditation Items'!$B$11:$B$263, 0)), "")))</f>
        <v/>
      </c>
      <c r="AO2044" s="28" t="str">
        <f t="shared" si="200"/>
        <v/>
      </c>
      <c r="AQ2044" s="106" t="str">
        <f t="shared" si="198"/>
        <v/>
      </c>
      <c r="AR2044" s="109" t="str">
        <f t="shared" si="201"/>
        <v/>
      </c>
      <c r="AT2044" s="134"/>
      <c r="AU2044" s="135"/>
      <c r="AV2044" s="135"/>
      <c r="AW2044" s="115"/>
    </row>
    <row r="2045" spans="34:49" ht="15" hidden="1" customHeight="1" x14ac:dyDescent="0.25">
      <c r="AH2045" s="28">
        <v>11</v>
      </c>
      <c r="AJ2045" s="101" t="str">
        <f t="shared" si="202"/>
        <v/>
      </c>
      <c r="AL2045" s="101" t="str">
        <f t="shared" si="199"/>
        <v/>
      </c>
      <c r="AM2045" s="28" t="str">
        <f>IF($AL2045="", "", IF(IFERROR(INDEX('Training &amp; Accreditation Items'!$F$11:$F$263, MATCH(IFERROR(INDEX($C$11:$C$263, MATCH($AH2045, $Z$11:$Z$263, 0)), ""), 'Training &amp; Accreditation Items'!$B$11:$B$263, 0)), "")="", "None", IFERROR(INDEX('Training &amp; Accreditation Items'!$F$11:$F$263, MATCH(IFERROR(INDEX($C$11:$C$263, MATCH($AH2045, $Z$11:$Z$263, 0)), ""), 'Training &amp; Accreditation Items'!$B$11:$B$263, 0)), "")))</f>
        <v/>
      </c>
      <c r="AO2045" s="28" t="str">
        <f t="shared" si="200"/>
        <v/>
      </c>
      <c r="AQ2045" s="106" t="str">
        <f t="shared" si="198"/>
        <v/>
      </c>
      <c r="AR2045" s="109" t="str">
        <f t="shared" si="201"/>
        <v/>
      </c>
      <c r="AT2045" s="134"/>
      <c r="AU2045" s="135"/>
      <c r="AV2045" s="135"/>
      <c r="AW2045" s="115"/>
    </row>
    <row r="2046" spans="34:49" ht="15" hidden="1" customHeight="1" x14ac:dyDescent="0.25">
      <c r="AH2046" s="28">
        <v>12</v>
      </c>
      <c r="AJ2046" s="101" t="str">
        <f t="shared" si="202"/>
        <v/>
      </c>
      <c r="AL2046" s="101" t="str">
        <f t="shared" si="199"/>
        <v/>
      </c>
      <c r="AM2046" s="28" t="str">
        <f>IF($AL2046="", "", IF(IFERROR(INDEX('Training &amp; Accreditation Items'!$F$11:$F$263, MATCH(IFERROR(INDEX($C$11:$C$263, MATCH($AH2046, $Z$11:$Z$263, 0)), ""), 'Training &amp; Accreditation Items'!$B$11:$B$263, 0)), "")="", "None", IFERROR(INDEX('Training &amp; Accreditation Items'!$F$11:$F$263, MATCH(IFERROR(INDEX($C$11:$C$263, MATCH($AH2046, $Z$11:$Z$263, 0)), ""), 'Training &amp; Accreditation Items'!$B$11:$B$263, 0)), "")))</f>
        <v/>
      </c>
      <c r="AO2046" s="28" t="str">
        <f t="shared" si="200"/>
        <v/>
      </c>
      <c r="AQ2046" s="106" t="str">
        <f t="shared" si="198"/>
        <v/>
      </c>
      <c r="AR2046" s="109" t="str">
        <f t="shared" si="201"/>
        <v/>
      </c>
      <c r="AT2046" s="134"/>
      <c r="AU2046" s="135"/>
      <c r="AV2046" s="135"/>
      <c r="AW2046" s="115"/>
    </row>
    <row r="2047" spans="34:49" ht="15" hidden="1" customHeight="1" x14ac:dyDescent="0.25">
      <c r="AH2047" s="28">
        <v>13</v>
      </c>
      <c r="AJ2047" s="101" t="str">
        <f t="shared" si="202"/>
        <v/>
      </c>
      <c r="AL2047" s="101" t="str">
        <f t="shared" si="199"/>
        <v/>
      </c>
      <c r="AM2047" s="28" t="str">
        <f>IF($AL2047="", "", IF(IFERROR(INDEX('Training &amp; Accreditation Items'!$F$11:$F$263, MATCH(IFERROR(INDEX($C$11:$C$263, MATCH($AH2047, $Z$11:$Z$263, 0)), ""), 'Training &amp; Accreditation Items'!$B$11:$B$263, 0)), "")="", "None", IFERROR(INDEX('Training &amp; Accreditation Items'!$F$11:$F$263, MATCH(IFERROR(INDEX($C$11:$C$263, MATCH($AH2047, $Z$11:$Z$263, 0)), ""), 'Training &amp; Accreditation Items'!$B$11:$B$263, 0)), "")))</f>
        <v/>
      </c>
      <c r="AO2047" s="28" t="str">
        <f t="shared" si="200"/>
        <v/>
      </c>
      <c r="AQ2047" s="106" t="str">
        <f t="shared" si="198"/>
        <v/>
      </c>
      <c r="AR2047" s="109" t="str">
        <f t="shared" si="201"/>
        <v/>
      </c>
      <c r="AT2047" s="134"/>
      <c r="AU2047" s="135"/>
      <c r="AV2047" s="135"/>
      <c r="AW2047" s="115"/>
    </row>
    <row r="2048" spans="34:49" ht="15" hidden="1" customHeight="1" x14ac:dyDescent="0.25">
      <c r="AH2048" s="28">
        <v>14</v>
      </c>
      <c r="AJ2048" s="101" t="str">
        <f t="shared" si="202"/>
        <v/>
      </c>
      <c r="AL2048" s="101" t="str">
        <f t="shared" si="199"/>
        <v/>
      </c>
      <c r="AM2048" s="28" t="str">
        <f>IF($AL2048="", "", IF(IFERROR(INDEX('Training &amp; Accreditation Items'!$F$11:$F$263, MATCH(IFERROR(INDEX($C$11:$C$263, MATCH($AH2048, $Z$11:$Z$263, 0)), ""), 'Training &amp; Accreditation Items'!$B$11:$B$263, 0)), "")="", "None", IFERROR(INDEX('Training &amp; Accreditation Items'!$F$11:$F$263, MATCH(IFERROR(INDEX($C$11:$C$263, MATCH($AH2048, $Z$11:$Z$263, 0)), ""), 'Training &amp; Accreditation Items'!$B$11:$B$263, 0)), "")))</f>
        <v/>
      </c>
      <c r="AO2048" s="28" t="str">
        <f t="shared" si="200"/>
        <v/>
      </c>
      <c r="AQ2048" s="106" t="str">
        <f t="shared" si="198"/>
        <v/>
      </c>
      <c r="AR2048" s="109" t="str">
        <f t="shared" si="201"/>
        <v/>
      </c>
      <c r="AT2048" s="134"/>
      <c r="AU2048" s="135"/>
      <c r="AV2048" s="135"/>
      <c r="AW2048" s="115"/>
    </row>
    <row r="2049" spans="34:49" ht="15" hidden="1" customHeight="1" x14ac:dyDescent="0.25">
      <c r="AH2049" s="28">
        <v>15</v>
      </c>
      <c r="AJ2049" s="101" t="str">
        <f t="shared" si="202"/>
        <v/>
      </c>
      <c r="AL2049" s="101" t="str">
        <f t="shared" si="199"/>
        <v/>
      </c>
      <c r="AM2049" s="28" t="str">
        <f>IF($AL2049="", "", IF(IFERROR(INDEX('Training &amp; Accreditation Items'!$F$11:$F$263, MATCH(IFERROR(INDEX($C$11:$C$263, MATCH($AH2049, $Z$11:$Z$263, 0)), ""), 'Training &amp; Accreditation Items'!$B$11:$B$263, 0)), "")="", "None", IFERROR(INDEX('Training &amp; Accreditation Items'!$F$11:$F$263, MATCH(IFERROR(INDEX($C$11:$C$263, MATCH($AH2049, $Z$11:$Z$263, 0)), ""), 'Training &amp; Accreditation Items'!$B$11:$B$263, 0)), "")))</f>
        <v/>
      </c>
      <c r="AO2049" s="28" t="str">
        <f t="shared" si="200"/>
        <v/>
      </c>
      <c r="AQ2049" s="106" t="str">
        <f t="shared" si="198"/>
        <v/>
      </c>
      <c r="AR2049" s="109" t="str">
        <f t="shared" si="201"/>
        <v/>
      </c>
      <c r="AT2049" s="134"/>
      <c r="AU2049" s="135"/>
      <c r="AV2049" s="135"/>
      <c r="AW2049" s="115"/>
    </row>
    <row r="2050" spans="34:49" ht="15" hidden="1" customHeight="1" x14ac:dyDescent="0.25">
      <c r="AH2050" s="28">
        <v>16</v>
      </c>
      <c r="AJ2050" s="101" t="str">
        <f t="shared" si="202"/>
        <v/>
      </c>
      <c r="AL2050" s="101" t="str">
        <f t="shared" si="199"/>
        <v/>
      </c>
      <c r="AM2050" s="28" t="str">
        <f>IF($AL2050="", "", IF(IFERROR(INDEX('Training &amp; Accreditation Items'!$F$11:$F$263, MATCH(IFERROR(INDEX($C$11:$C$263, MATCH($AH2050, $Z$11:$Z$263, 0)), ""), 'Training &amp; Accreditation Items'!$B$11:$B$263, 0)), "")="", "None", IFERROR(INDEX('Training &amp; Accreditation Items'!$F$11:$F$263, MATCH(IFERROR(INDEX($C$11:$C$263, MATCH($AH2050, $Z$11:$Z$263, 0)), ""), 'Training &amp; Accreditation Items'!$B$11:$B$263, 0)), "")))</f>
        <v/>
      </c>
      <c r="AO2050" s="28" t="str">
        <f t="shared" si="200"/>
        <v/>
      </c>
      <c r="AQ2050" s="106" t="str">
        <f t="shared" si="198"/>
        <v/>
      </c>
      <c r="AR2050" s="109" t="str">
        <f t="shared" si="201"/>
        <v/>
      </c>
      <c r="AT2050" s="134"/>
      <c r="AU2050" s="135"/>
      <c r="AV2050" s="135"/>
      <c r="AW2050" s="115"/>
    </row>
    <row r="2051" spans="34:49" ht="15" hidden="1" customHeight="1" x14ac:dyDescent="0.25">
      <c r="AH2051" s="28">
        <v>17</v>
      </c>
      <c r="AJ2051" s="101" t="str">
        <f t="shared" si="202"/>
        <v/>
      </c>
      <c r="AL2051" s="101" t="str">
        <f t="shared" si="199"/>
        <v/>
      </c>
      <c r="AM2051" s="28" t="str">
        <f>IF($AL2051="", "", IF(IFERROR(INDEX('Training &amp; Accreditation Items'!$F$11:$F$263, MATCH(IFERROR(INDEX($C$11:$C$263, MATCH($AH2051, $Z$11:$Z$263, 0)), ""), 'Training &amp; Accreditation Items'!$B$11:$B$263, 0)), "")="", "None", IFERROR(INDEX('Training &amp; Accreditation Items'!$F$11:$F$263, MATCH(IFERROR(INDEX($C$11:$C$263, MATCH($AH2051, $Z$11:$Z$263, 0)), ""), 'Training &amp; Accreditation Items'!$B$11:$B$263, 0)), "")))</f>
        <v/>
      </c>
      <c r="AO2051" s="28" t="str">
        <f t="shared" si="200"/>
        <v/>
      </c>
      <c r="AQ2051" s="106" t="str">
        <f t="shared" si="198"/>
        <v/>
      </c>
      <c r="AR2051" s="109" t="str">
        <f t="shared" si="201"/>
        <v/>
      </c>
      <c r="AT2051" s="134"/>
      <c r="AU2051" s="135"/>
      <c r="AV2051" s="135"/>
      <c r="AW2051" s="115"/>
    </row>
    <row r="2052" spans="34:49" ht="15" hidden="1" customHeight="1" x14ac:dyDescent="0.25">
      <c r="AH2052" s="28">
        <v>18</v>
      </c>
      <c r="AJ2052" s="101" t="str">
        <f t="shared" si="202"/>
        <v/>
      </c>
      <c r="AL2052" s="101" t="str">
        <f t="shared" si="199"/>
        <v/>
      </c>
      <c r="AM2052" s="28" t="str">
        <f>IF($AL2052="", "", IF(IFERROR(INDEX('Training &amp; Accreditation Items'!$F$11:$F$263, MATCH(IFERROR(INDEX($C$11:$C$263, MATCH($AH2052, $Z$11:$Z$263, 0)), ""), 'Training &amp; Accreditation Items'!$B$11:$B$263, 0)), "")="", "None", IFERROR(INDEX('Training &amp; Accreditation Items'!$F$11:$F$263, MATCH(IFERROR(INDEX($C$11:$C$263, MATCH($AH2052, $Z$11:$Z$263, 0)), ""), 'Training &amp; Accreditation Items'!$B$11:$B$263, 0)), "")))</f>
        <v/>
      </c>
      <c r="AO2052" s="28" t="str">
        <f t="shared" si="200"/>
        <v/>
      </c>
      <c r="AQ2052" s="106" t="str">
        <f t="shared" si="198"/>
        <v/>
      </c>
      <c r="AR2052" s="109" t="str">
        <f t="shared" si="201"/>
        <v/>
      </c>
      <c r="AT2052" s="134"/>
      <c r="AU2052" s="135"/>
      <c r="AV2052" s="135"/>
      <c r="AW2052" s="115"/>
    </row>
    <row r="2053" spans="34:49" ht="15" hidden="1" customHeight="1" x14ac:dyDescent="0.25">
      <c r="AH2053" s="28">
        <v>19</v>
      </c>
      <c r="AJ2053" s="101" t="str">
        <f t="shared" si="202"/>
        <v/>
      </c>
      <c r="AL2053" s="101" t="str">
        <f t="shared" si="199"/>
        <v/>
      </c>
      <c r="AM2053" s="28" t="str">
        <f>IF($AL2053="", "", IF(IFERROR(INDEX('Training &amp; Accreditation Items'!$F$11:$F$263, MATCH(IFERROR(INDEX($C$11:$C$263, MATCH($AH2053, $Z$11:$Z$263, 0)), ""), 'Training &amp; Accreditation Items'!$B$11:$B$263, 0)), "")="", "None", IFERROR(INDEX('Training &amp; Accreditation Items'!$F$11:$F$263, MATCH(IFERROR(INDEX($C$11:$C$263, MATCH($AH2053, $Z$11:$Z$263, 0)), ""), 'Training &amp; Accreditation Items'!$B$11:$B$263, 0)), "")))</f>
        <v/>
      </c>
      <c r="AO2053" s="28" t="str">
        <f t="shared" si="200"/>
        <v/>
      </c>
      <c r="AQ2053" s="106" t="str">
        <f t="shared" si="198"/>
        <v/>
      </c>
      <c r="AR2053" s="109" t="str">
        <f t="shared" si="201"/>
        <v/>
      </c>
      <c r="AT2053" s="134"/>
      <c r="AU2053" s="135"/>
      <c r="AV2053" s="135"/>
      <c r="AW2053" s="115"/>
    </row>
    <row r="2054" spans="34:49" ht="15" hidden="1" customHeight="1" x14ac:dyDescent="0.25">
      <c r="AH2054" s="28">
        <v>20</v>
      </c>
      <c r="AJ2054" s="101" t="str">
        <f t="shared" si="202"/>
        <v/>
      </c>
      <c r="AL2054" s="101" t="str">
        <f t="shared" si="199"/>
        <v/>
      </c>
      <c r="AM2054" s="28" t="str">
        <f>IF($AL2054="", "", IF(IFERROR(INDEX('Training &amp; Accreditation Items'!$F$11:$F$263, MATCH(IFERROR(INDEX($C$11:$C$263, MATCH($AH2054, $Z$11:$Z$263, 0)), ""), 'Training &amp; Accreditation Items'!$B$11:$B$263, 0)), "")="", "None", IFERROR(INDEX('Training &amp; Accreditation Items'!$F$11:$F$263, MATCH(IFERROR(INDEX($C$11:$C$263, MATCH($AH2054, $Z$11:$Z$263, 0)), ""), 'Training &amp; Accreditation Items'!$B$11:$B$263, 0)), "")))</f>
        <v/>
      </c>
      <c r="AO2054" s="28" t="str">
        <f t="shared" si="200"/>
        <v/>
      </c>
      <c r="AQ2054" s="106" t="str">
        <f t="shared" si="198"/>
        <v/>
      </c>
      <c r="AR2054" s="109" t="str">
        <f t="shared" si="201"/>
        <v/>
      </c>
      <c r="AT2054" s="134"/>
      <c r="AU2054" s="135"/>
      <c r="AV2054" s="135"/>
      <c r="AW2054" s="115"/>
    </row>
    <row r="2055" spans="34:49" ht="15" hidden="1" customHeight="1" x14ac:dyDescent="0.25">
      <c r="AH2055" s="28">
        <v>21</v>
      </c>
      <c r="AJ2055" s="101" t="str">
        <f t="shared" si="202"/>
        <v/>
      </c>
      <c r="AL2055" s="101" t="str">
        <f t="shared" si="199"/>
        <v/>
      </c>
      <c r="AM2055" s="28" t="str">
        <f>IF($AL2055="", "", IF(IFERROR(INDEX('Training &amp; Accreditation Items'!$F$11:$F$263, MATCH(IFERROR(INDEX($C$11:$C$263, MATCH($AH2055, $Z$11:$Z$263, 0)), ""), 'Training &amp; Accreditation Items'!$B$11:$B$263, 0)), "")="", "None", IFERROR(INDEX('Training &amp; Accreditation Items'!$F$11:$F$263, MATCH(IFERROR(INDEX($C$11:$C$263, MATCH($AH2055, $Z$11:$Z$263, 0)), ""), 'Training &amp; Accreditation Items'!$B$11:$B$263, 0)), "")))</f>
        <v/>
      </c>
      <c r="AO2055" s="28" t="str">
        <f t="shared" si="200"/>
        <v/>
      </c>
      <c r="AQ2055" s="106" t="str">
        <f t="shared" si="198"/>
        <v/>
      </c>
      <c r="AR2055" s="109" t="str">
        <f t="shared" si="201"/>
        <v/>
      </c>
      <c r="AT2055" s="134"/>
      <c r="AU2055" s="135"/>
      <c r="AV2055" s="135"/>
      <c r="AW2055" s="115"/>
    </row>
    <row r="2056" spans="34:49" ht="15" hidden="1" customHeight="1" x14ac:dyDescent="0.25">
      <c r="AH2056" s="28">
        <v>22</v>
      </c>
      <c r="AJ2056" s="101" t="str">
        <f t="shared" si="202"/>
        <v/>
      </c>
      <c r="AL2056" s="101" t="str">
        <f t="shared" si="199"/>
        <v/>
      </c>
      <c r="AM2056" s="28" t="str">
        <f>IF($AL2056="", "", IF(IFERROR(INDEX('Training &amp; Accreditation Items'!$F$11:$F$263, MATCH(IFERROR(INDEX($C$11:$C$263, MATCH($AH2056, $Z$11:$Z$263, 0)), ""), 'Training &amp; Accreditation Items'!$B$11:$B$263, 0)), "")="", "None", IFERROR(INDEX('Training &amp; Accreditation Items'!$F$11:$F$263, MATCH(IFERROR(INDEX($C$11:$C$263, MATCH($AH2056, $Z$11:$Z$263, 0)), ""), 'Training &amp; Accreditation Items'!$B$11:$B$263, 0)), "")))</f>
        <v/>
      </c>
      <c r="AO2056" s="28" t="str">
        <f t="shared" si="200"/>
        <v/>
      </c>
      <c r="AQ2056" s="106" t="str">
        <f t="shared" si="198"/>
        <v/>
      </c>
      <c r="AR2056" s="109" t="str">
        <f t="shared" si="201"/>
        <v/>
      </c>
      <c r="AT2056" s="134"/>
      <c r="AU2056" s="135"/>
      <c r="AV2056" s="135"/>
      <c r="AW2056" s="115"/>
    </row>
    <row r="2057" spans="34:49" ht="15" hidden="1" customHeight="1" x14ac:dyDescent="0.25">
      <c r="AH2057" s="28">
        <v>23</v>
      </c>
      <c r="AJ2057" s="101" t="str">
        <f t="shared" si="202"/>
        <v/>
      </c>
      <c r="AL2057" s="101" t="str">
        <f t="shared" si="199"/>
        <v/>
      </c>
      <c r="AM2057" s="28" t="str">
        <f>IF($AL2057="", "", IF(IFERROR(INDEX('Training &amp; Accreditation Items'!$F$11:$F$263, MATCH(IFERROR(INDEX($C$11:$C$263, MATCH($AH2057, $Z$11:$Z$263, 0)), ""), 'Training &amp; Accreditation Items'!$B$11:$B$263, 0)), "")="", "None", IFERROR(INDEX('Training &amp; Accreditation Items'!$F$11:$F$263, MATCH(IFERROR(INDEX($C$11:$C$263, MATCH($AH2057, $Z$11:$Z$263, 0)), ""), 'Training &amp; Accreditation Items'!$B$11:$B$263, 0)), "")))</f>
        <v/>
      </c>
      <c r="AO2057" s="28" t="str">
        <f t="shared" si="200"/>
        <v/>
      </c>
      <c r="AQ2057" s="106" t="str">
        <f t="shared" si="198"/>
        <v/>
      </c>
      <c r="AR2057" s="109" t="str">
        <f t="shared" si="201"/>
        <v/>
      </c>
      <c r="AT2057" s="134"/>
      <c r="AU2057" s="135"/>
      <c r="AV2057" s="135"/>
      <c r="AW2057" s="115"/>
    </row>
    <row r="2058" spans="34:49" ht="15" hidden="1" customHeight="1" x14ac:dyDescent="0.25">
      <c r="AH2058" s="28">
        <v>24</v>
      </c>
      <c r="AJ2058" s="101" t="str">
        <f t="shared" si="202"/>
        <v/>
      </c>
      <c r="AL2058" s="101" t="str">
        <f t="shared" si="199"/>
        <v/>
      </c>
      <c r="AM2058" s="28" t="str">
        <f>IF($AL2058="", "", IF(IFERROR(INDEX('Training &amp; Accreditation Items'!$F$11:$F$263, MATCH(IFERROR(INDEX($C$11:$C$263, MATCH($AH2058, $Z$11:$Z$263, 0)), ""), 'Training &amp; Accreditation Items'!$B$11:$B$263, 0)), "")="", "None", IFERROR(INDEX('Training &amp; Accreditation Items'!$F$11:$F$263, MATCH(IFERROR(INDEX($C$11:$C$263, MATCH($AH2058, $Z$11:$Z$263, 0)), ""), 'Training &amp; Accreditation Items'!$B$11:$B$263, 0)), "")))</f>
        <v/>
      </c>
      <c r="AO2058" s="28" t="str">
        <f t="shared" si="200"/>
        <v/>
      </c>
      <c r="AQ2058" s="106" t="str">
        <f t="shared" si="198"/>
        <v/>
      </c>
      <c r="AR2058" s="109" t="str">
        <f t="shared" si="201"/>
        <v/>
      </c>
      <c r="AT2058" s="134"/>
      <c r="AU2058" s="135"/>
      <c r="AV2058" s="135"/>
      <c r="AW2058" s="115"/>
    </row>
    <row r="2059" spans="34:49" ht="15" hidden="1" customHeight="1" x14ac:dyDescent="0.25">
      <c r="AH2059" s="28">
        <v>25</v>
      </c>
      <c r="AJ2059" s="101" t="str">
        <f t="shared" si="202"/>
        <v/>
      </c>
      <c r="AL2059" s="101" t="str">
        <f t="shared" si="199"/>
        <v/>
      </c>
      <c r="AM2059" s="28" t="str">
        <f>IF($AL2059="", "", IF(IFERROR(INDEX('Training &amp; Accreditation Items'!$F$11:$F$263, MATCH(IFERROR(INDEX($C$11:$C$263, MATCH($AH2059, $Z$11:$Z$263, 0)), ""), 'Training &amp; Accreditation Items'!$B$11:$B$263, 0)), "")="", "None", IFERROR(INDEX('Training &amp; Accreditation Items'!$F$11:$F$263, MATCH(IFERROR(INDEX($C$11:$C$263, MATCH($AH2059, $Z$11:$Z$263, 0)), ""), 'Training &amp; Accreditation Items'!$B$11:$B$263, 0)), "")))</f>
        <v/>
      </c>
      <c r="AO2059" s="28" t="str">
        <f t="shared" si="200"/>
        <v/>
      </c>
      <c r="AQ2059" s="106" t="str">
        <f t="shared" ref="AQ2059:AQ2122" si="203">IF($AL2059="", "", IFERROR(INDEX($I$11:$I$263, MATCH($AH2059, $Z$11:$Z$263, 0)), ""))</f>
        <v/>
      </c>
      <c r="AR2059" s="109" t="str">
        <f t="shared" si="201"/>
        <v/>
      </c>
      <c r="AT2059" s="134"/>
      <c r="AU2059" s="135"/>
      <c r="AV2059" s="135"/>
      <c r="AW2059" s="115"/>
    </row>
    <row r="2060" spans="34:49" ht="15" hidden="1" customHeight="1" x14ac:dyDescent="0.25">
      <c r="AH2060" s="28">
        <v>26</v>
      </c>
      <c r="AJ2060" s="101" t="str">
        <f t="shared" si="202"/>
        <v/>
      </c>
      <c r="AL2060" s="101" t="str">
        <f t="shared" ref="AL2060:AL2123" si="204">IF($AJ2060="", "", IF(OR($AJ2060&lt;$AJ$5, $AJ2060&gt;$AJ$6), "", $AJ2060))</f>
        <v/>
      </c>
      <c r="AM2060" s="28" t="str">
        <f>IF($AL2060="", "", IF(IFERROR(INDEX('Training &amp; Accreditation Items'!$F$11:$F$263, MATCH(IFERROR(INDEX($C$11:$C$263, MATCH($AH2060, $Z$11:$Z$263, 0)), ""), 'Training &amp; Accreditation Items'!$B$11:$B$263, 0)), "")="", "None", IFERROR(INDEX('Training &amp; Accreditation Items'!$F$11:$F$263, MATCH(IFERROR(INDEX($C$11:$C$263, MATCH($AH2060, $Z$11:$Z$263, 0)), ""), 'Training &amp; Accreditation Items'!$B$11:$B$263, 0)), "")))</f>
        <v/>
      </c>
      <c r="AO2060" s="28" t="str">
        <f t="shared" ref="AO2060:AO2123" si="205">IF($AL2060="", "", TEXT($AL2060, "mmm yyyy"))</f>
        <v/>
      </c>
      <c r="AQ2060" s="106" t="str">
        <f t="shared" si="203"/>
        <v/>
      </c>
      <c r="AR2060" s="109" t="str">
        <f t="shared" ref="AR2060:AR2123" si="206">IF($AO2060="", "", CONCATENATE($AO2060, " - ", $AM2060))</f>
        <v/>
      </c>
      <c r="AT2060" s="134"/>
      <c r="AU2060" s="135"/>
      <c r="AV2060" s="135"/>
      <c r="AW2060" s="115"/>
    </row>
    <row r="2061" spans="34:49" ht="15" hidden="1" customHeight="1" x14ac:dyDescent="0.25">
      <c r="AH2061" s="28">
        <v>27</v>
      </c>
      <c r="AJ2061" s="101" t="str">
        <f t="shared" si="202"/>
        <v/>
      </c>
      <c r="AL2061" s="101" t="str">
        <f t="shared" si="204"/>
        <v/>
      </c>
      <c r="AM2061" s="28" t="str">
        <f>IF($AL2061="", "", IF(IFERROR(INDEX('Training &amp; Accreditation Items'!$F$11:$F$263, MATCH(IFERROR(INDEX($C$11:$C$263, MATCH($AH2061, $Z$11:$Z$263, 0)), ""), 'Training &amp; Accreditation Items'!$B$11:$B$263, 0)), "")="", "None", IFERROR(INDEX('Training &amp; Accreditation Items'!$F$11:$F$263, MATCH(IFERROR(INDEX($C$11:$C$263, MATCH($AH2061, $Z$11:$Z$263, 0)), ""), 'Training &amp; Accreditation Items'!$B$11:$B$263, 0)), "")))</f>
        <v/>
      </c>
      <c r="AO2061" s="28" t="str">
        <f t="shared" si="205"/>
        <v/>
      </c>
      <c r="AQ2061" s="106" t="str">
        <f t="shared" si="203"/>
        <v/>
      </c>
      <c r="AR2061" s="109" t="str">
        <f t="shared" si="206"/>
        <v/>
      </c>
      <c r="AT2061" s="134"/>
      <c r="AU2061" s="135"/>
      <c r="AV2061" s="135"/>
      <c r="AW2061" s="115"/>
    </row>
    <row r="2062" spans="34:49" ht="15" hidden="1" customHeight="1" x14ac:dyDescent="0.25">
      <c r="AH2062" s="28">
        <v>28</v>
      </c>
      <c r="AJ2062" s="101" t="str">
        <f t="shared" si="202"/>
        <v/>
      </c>
      <c r="AL2062" s="101" t="str">
        <f t="shared" si="204"/>
        <v/>
      </c>
      <c r="AM2062" s="28" t="str">
        <f>IF($AL2062="", "", IF(IFERROR(INDEX('Training &amp; Accreditation Items'!$F$11:$F$263, MATCH(IFERROR(INDEX($C$11:$C$263, MATCH($AH2062, $Z$11:$Z$263, 0)), ""), 'Training &amp; Accreditation Items'!$B$11:$B$263, 0)), "")="", "None", IFERROR(INDEX('Training &amp; Accreditation Items'!$F$11:$F$263, MATCH(IFERROR(INDEX($C$11:$C$263, MATCH($AH2062, $Z$11:$Z$263, 0)), ""), 'Training &amp; Accreditation Items'!$B$11:$B$263, 0)), "")))</f>
        <v/>
      </c>
      <c r="AO2062" s="28" t="str">
        <f t="shared" si="205"/>
        <v/>
      </c>
      <c r="AQ2062" s="106" t="str">
        <f t="shared" si="203"/>
        <v/>
      </c>
      <c r="AR2062" s="109" t="str">
        <f t="shared" si="206"/>
        <v/>
      </c>
      <c r="AT2062" s="134"/>
      <c r="AU2062" s="135"/>
      <c r="AV2062" s="135"/>
      <c r="AW2062" s="115"/>
    </row>
    <row r="2063" spans="34:49" ht="15" hidden="1" customHeight="1" x14ac:dyDescent="0.25">
      <c r="AH2063" s="28">
        <v>29</v>
      </c>
      <c r="AJ2063" s="101" t="str">
        <f t="shared" si="202"/>
        <v/>
      </c>
      <c r="AL2063" s="101" t="str">
        <f t="shared" si="204"/>
        <v/>
      </c>
      <c r="AM2063" s="28" t="str">
        <f>IF($AL2063="", "", IF(IFERROR(INDEX('Training &amp; Accreditation Items'!$F$11:$F$263, MATCH(IFERROR(INDEX($C$11:$C$263, MATCH($AH2063, $Z$11:$Z$263, 0)), ""), 'Training &amp; Accreditation Items'!$B$11:$B$263, 0)), "")="", "None", IFERROR(INDEX('Training &amp; Accreditation Items'!$F$11:$F$263, MATCH(IFERROR(INDEX($C$11:$C$263, MATCH($AH2063, $Z$11:$Z$263, 0)), ""), 'Training &amp; Accreditation Items'!$B$11:$B$263, 0)), "")))</f>
        <v/>
      </c>
      <c r="AO2063" s="28" t="str">
        <f t="shared" si="205"/>
        <v/>
      </c>
      <c r="AQ2063" s="106" t="str">
        <f t="shared" si="203"/>
        <v/>
      </c>
      <c r="AR2063" s="109" t="str">
        <f t="shared" si="206"/>
        <v/>
      </c>
      <c r="AT2063" s="134"/>
      <c r="AU2063" s="135"/>
      <c r="AV2063" s="135"/>
      <c r="AW2063" s="115"/>
    </row>
    <row r="2064" spans="34:49" ht="15" hidden="1" customHeight="1" x14ac:dyDescent="0.25">
      <c r="AH2064" s="28">
        <v>30</v>
      </c>
      <c r="AJ2064" s="101" t="str">
        <f t="shared" si="202"/>
        <v/>
      </c>
      <c r="AL2064" s="101" t="str">
        <f t="shared" si="204"/>
        <v/>
      </c>
      <c r="AM2064" s="28" t="str">
        <f>IF($AL2064="", "", IF(IFERROR(INDEX('Training &amp; Accreditation Items'!$F$11:$F$263, MATCH(IFERROR(INDEX($C$11:$C$263, MATCH($AH2064, $Z$11:$Z$263, 0)), ""), 'Training &amp; Accreditation Items'!$B$11:$B$263, 0)), "")="", "None", IFERROR(INDEX('Training &amp; Accreditation Items'!$F$11:$F$263, MATCH(IFERROR(INDEX($C$11:$C$263, MATCH($AH2064, $Z$11:$Z$263, 0)), ""), 'Training &amp; Accreditation Items'!$B$11:$B$263, 0)), "")))</f>
        <v/>
      </c>
      <c r="AO2064" s="28" t="str">
        <f t="shared" si="205"/>
        <v/>
      </c>
      <c r="AQ2064" s="106" t="str">
        <f t="shared" si="203"/>
        <v/>
      </c>
      <c r="AR2064" s="109" t="str">
        <f t="shared" si="206"/>
        <v/>
      </c>
      <c r="AT2064" s="134"/>
      <c r="AU2064" s="135"/>
      <c r="AV2064" s="135"/>
      <c r="AW2064" s="115"/>
    </row>
    <row r="2065" spans="34:49" ht="15" hidden="1" customHeight="1" x14ac:dyDescent="0.25">
      <c r="AH2065" s="28">
        <v>31</v>
      </c>
      <c r="AJ2065" s="101" t="str">
        <f t="shared" si="202"/>
        <v/>
      </c>
      <c r="AL2065" s="101" t="str">
        <f t="shared" si="204"/>
        <v/>
      </c>
      <c r="AM2065" s="28" t="str">
        <f>IF($AL2065="", "", IF(IFERROR(INDEX('Training &amp; Accreditation Items'!$F$11:$F$263, MATCH(IFERROR(INDEX($C$11:$C$263, MATCH($AH2065, $Z$11:$Z$263, 0)), ""), 'Training &amp; Accreditation Items'!$B$11:$B$263, 0)), "")="", "None", IFERROR(INDEX('Training &amp; Accreditation Items'!$F$11:$F$263, MATCH(IFERROR(INDEX($C$11:$C$263, MATCH($AH2065, $Z$11:$Z$263, 0)), ""), 'Training &amp; Accreditation Items'!$B$11:$B$263, 0)), "")))</f>
        <v/>
      </c>
      <c r="AO2065" s="28" t="str">
        <f t="shared" si="205"/>
        <v/>
      </c>
      <c r="AQ2065" s="106" t="str">
        <f t="shared" si="203"/>
        <v/>
      </c>
      <c r="AR2065" s="109" t="str">
        <f t="shared" si="206"/>
        <v/>
      </c>
      <c r="AT2065" s="134"/>
      <c r="AU2065" s="135"/>
      <c r="AV2065" s="135"/>
      <c r="AW2065" s="115"/>
    </row>
    <row r="2066" spans="34:49" ht="15" hidden="1" customHeight="1" x14ac:dyDescent="0.25">
      <c r="AH2066" s="28">
        <v>32</v>
      </c>
      <c r="AJ2066" s="101" t="str">
        <f t="shared" si="202"/>
        <v/>
      </c>
      <c r="AL2066" s="101" t="str">
        <f t="shared" si="204"/>
        <v/>
      </c>
      <c r="AM2066" s="28" t="str">
        <f>IF($AL2066="", "", IF(IFERROR(INDEX('Training &amp; Accreditation Items'!$F$11:$F$263, MATCH(IFERROR(INDEX($C$11:$C$263, MATCH($AH2066, $Z$11:$Z$263, 0)), ""), 'Training &amp; Accreditation Items'!$B$11:$B$263, 0)), "")="", "None", IFERROR(INDEX('Training &amp; Accreditation Items'!$F$11:$F$263, MATCH(IFERROR(INDEX($C$11:$C$263, MATCH($AH2066, $Z$11:$Z$263, 0)), ""), 'Training &amp; Accreditation Items'!$B$11:$B$263, 0)), "")))</f>
        <v/>
      </c>
      <c r="AO2066" s="28" t="str">
        <f t="shared" si="205"/>
        <v/>
      </c>
      <c r="AQ2066" s="106" t="str">
        <f t="shared" si="203"/>
        <v/>
      </c>
      <c r="AR2066" s="109" t="str">
        <f t="shared" si="206"/>
        <v/>
      </c>
      <c r="AT2066" s="134"/>
      <c r="AU2066" s="135"/>
      <c r="AV2066" s="135"/>
      <c r="AW2066" s="115"/>
    </row>
    <row r="2067" spans="34:49" ht="15" hidden="1" customHeight="1" x14ac:dyDescent="0.25">
      <c r="AH2067" s="28">
        <v>33</v>
      </c>
      <c r="AJ2067" s="101" t="str">
        <f t="shared" si="202"/>
        <v/>
      </c>
      <c r="AL2067" s="101" t="str">
        <f t="shared" si="204"/>
        <v/>
      </c>
      <c r="AM2067" s="28" t="str">
        <f>IF($AL2067="", "", IF(IFERROR(INDEX('Training &amp; Accreditation Items'!$F$11:$F$263, MATCH(IFERROR(INDEX($C$11:$C$263, MATCH($AH2067, $Z$11:$Z$263, 0)), ""), 'Training &amp; Accreditation Items'!$B$11:$B$263, 0)), "")="", "None", IFERROR(INDEX('Training &amp; Accreditation Items'!$F$11:$F$263, MATCH(IFERROR(INDEX($C$11:$C$263, MATCH($AH2067, $Z$11:$Z$263, 0)), ""), 'Training &amp; Accreditation Items'!$B$11:$B$263, 0)), "")))</f>
        <v/>
      </c>
      <c r="AO2067" s="28" t="str">
        <f t="shared" si="205"/>
        <v/>
      </c>
      <c r="AQ2067" s="106" t="str">
        <f t="shared" si="203"/>
        <v/>
      </c>
      <c r="AR2067" s="109" t="str">
        <f t="shared" si="206"/>
        <v/>
      </c>
      <c r="AT2067" s="134"/>
      <c r="AU2067" s="135"/>
      <c r="AV2067" s="135"/>
      <c r="AW2067" s="115"/>
    </row>
    <row r="2068" spans="34:49" ht="15" hidden="1" customHeight="1" x14ac:dyDescent="0.25">
      <c r="AH2068" s="28">
        <v>34</v>
      </c>
      <c r="AJ2068" s="101" t="str">
        <f t="shared" si="202"/>
        <v/>
      </c>
      <c r="AL2068" s="101" t="str">
        <f t="shared" si="204"/>
        <v/>
      </c>
      <c r="AM2068" s="28" t="str">
        <f>IF($AL2068="", "", IF(IFERROR(INDEX('Training &amp; Accreditation Items'!$F$11:$F$263, MATCH(IFERROR(INDEX($C$11:$C$263, MATCH($AH2068, $Z$11:$Z$263, 0)), ""), 'Training &amp; Accreditation Items'!$B$11:$B$263, 0)), "")="", "None", IFERROR(INDEX('Training &amp; Accreditation Items'!$F$11:$F$263, MATCH(IFERROR(INDEX($C$11:$C$263, MATCH($AH2068, $Z$11:$Z$263, 0)), ""), 'Training &amp; Accreditation Items'!$B$11:$B$263, 0)), "")))</f>
        <v/>
      </c>
      <c r="AO2068" s="28" t="str">
        <f t="shared" si="205"/>
        <v/>
      </c>
      <c r="AQ2068" s="106" t="str">
        <f t="shared" si="203"/>
        <v/>
      </c>
      <c r="AR2068" s="109" t="str">
        <f t="shared" si="206"/>
        <v/>
      </c>
      <c r="AT2068" s="134"/>
      <c r="AU2068" s="135"/>
      <c r="AV2068" s="135"/>
      <c r="AW2068" s="115"/>
    </row>
    <row r="2069" spans="34:49" ht="15" hidden="1" customHeight="1" x14ac:dyDescent="0.25">
      <c r="AH2069" s="28">
        <v>35</v>
      </c>
      <c r="AJ2069" s="101" t="str">
        <f t="shared" si="202"/>
        <v/>
      </c>
      <c r="AL2069" s="101" t="str">
        <f t="shared" si="204"/>
        <v/>
      </c>
      <c r="AM2069" s="28" t="str">
        <f>IF($AL2069="", "", IF(IFERROR(INDEX('Training &amp; Accreditation Items'!$F$11:$F$263, MATCH(IFERROR(INDEX($C$11:$C$263, MATCH($AH2069, $Z$11:$Z$263, 0)), ""), 'Training &amp; Accreditation Items'!$B$11:$B$263, 0)), "")="", "None", IFERROR(INDEX('Training &amp; Accreditation Items'!$F$11:$F$263, MATCH(IFERROR(INDEX($C$11:$C$263, MATCH($AH2069, $Z$11:$Z$263, 0)), ""), 'Training &amp; Accreditation Items'!$B$11:$B$263, 0)), "")))</f>
        <v/>
      </c>
      <c r="AO2069" s="28" t="str">
        <f t="shared" si="205"/>
        <v/>
      </c>
      <c r="AQ2069" s="106" t="str">
        <f t="shared" si="203"/>
        <v/>
      </c>
      <c r="AR2069" s="109" t="str">
        <f t="shared" si="206"/>
        <v/>
      </c>
      <c r="AT2069" s="134"/>
      <c r="AU2069" s="135"/>
      <c r="AV2069" s="135"/>
      <c r="AW2069" s="115"/>
    </row>
    <row r="2070" spans="34:49" ht="15" hidden="1" customHeight="1" x14ac:dyDescent="0.25">
      <c r="AH2070" s="28">
        <v>36</v>
      </c>
      <c r="AJ2070" s="101" t="str">
        <f t="shared" si="202"/>
        <v/>
      </c>
      <c r="AL2070" s="101" t="str">
        <f t="shared" si="204"/>
        <v/>
      </c>
      <c r="AM2070" s="28" t="str">
        <f>IF($AL2070="", "", IF(IFERROR(INDEX('Training &amp; Accreditation Items'!$F$11:$F$263, MATCH(IFERROR(INDEX($C$11:$C$263, MATCH($AH2070, $Z$11:$Z$263, 0)), ""), 'Training &amp; Accreditation Items'!$B$11:$B$263, 0)), "")="", "None", IFERROR(INDEX('Training &amp; Accreditation Items'!$F$11:$F$263, MATCH(IFERROR(INDEX($C$11:$C$263, MATCH($AH2070, $Z$11:$Z$263, 0)), ""), 'Training &amp; Accreditation Items'!$B$11:$B$263, 0)), "")))</f>
        <v/>
      </c>
      <c r="AO2070" s="28" t="str">
        <f t="shared" si="205"/>
        <v/>
      </c>
      <c r="AQ2070" s="106" t="str">
        <f t="shared" si="203"/>
        <v/>
      </c>
      <c r="AR2070" s="109" t="str">
        <f t="shared" si="206"/>
        <v/>
      </c>
      <c r="AT2070" s="134"/>
      <c r="AU2070" s="135"/>
      <c r="AV2070" s="135"/>
      <c r="AW2070" s="115"/>
    </row>
    <row r="2071" spans="34:49" ht="15" hidden="1" customHeight="1" x14ac:dyDescent="0.25">
      <c r="AH2071" s="28">
        <v>37</v>
      </c>
      <c r="AJ2071" s="101" t="str">
        <f t="shared" si="202"/>
        <v/>
      </c>
      <c r="AL2071" s="101" t="str">
        <f t="shared" si="204"/>
        <v/>
      </c>
      <c r="AM2071" s="28" t="str">
        <f>IF($AL2071="", "", IF(IFERROR(INDEX('Training &amp; Accreditation Items'!$F$11:$F$263, MATCH(IFERROR(INDEX($C$11:$C$263, MATCH($AH2071, $Z$11:$Z$263, 0)), ""), 'Training &amp; Accreditation Items'!$B$11:$B$263, 0)), "")="", "None", IFERROR(INDEX('Training &amp; Accreditation Items'!$F$11:$F$263, MATCH(IFERROR(INDEX($C$11:$C$263, MATCH($AH2071, $Z$11:$Z$263, 0)), ""), 'Training &amp; Accreditation Items'!$B$11:$B$263, 0)), "")))</f>
        <v/>
      </c>
      <c r="AO2071" s="28" t="str">
        <f t="shared" si="205"/>
        <v/>
      </c>
      <c r="AQ2071" s="106" t="str">
        <f t="shared" si="203"/>
        <v/>
      </c>
      <c r="AR2071" s="109" t="str">
        <f t="shared" si="206"/>
        <v/>
      </c>
      <c r="AT2071" s="134"/>
      <c r="AU2071" s="135"/>
      <c r="AV2071" s="135"/>
      <c r="AW2071" s="115"/>
    </row>
    <row r="2072" spans="34:49" ht="15" hidden="1" customHeight="1" x14ac:dyDescent="0.25">
      <c r="AH2072" s="28">
        <v>38</v>
      </c>
      <c r="AJ2072" s="101" t="str">
        <f t="shared" si="202"/>
        <v/>
      </c>
      <c r="AL2072" s="101" t="str">
        <f t="shared" si="204"/>
        <v/>
      </c>
      <c r="AM2072" s="28" t="str">
        <f>IF($AL2072="", "", IF(IFERROR(INDEX('Training &amp; Accreditation Items'!$F$11:$F$263, MATCH(IFERROR(INDEX($C$11:$C$263, MATCH($AH2072, $Z$11:$Z$263, 0)), ""), 'Training &amp; Accreditation Items'!$B$11:$B$263, 0)), "")="", "None", IFERROR(INDEX('Training &amp; Accreditation Items'!$F$11:$F$263, MATCH(IFERROR(INDEX($C$11:$C$263, MATCH($AH2072, $Z$11:$Z$263, 0)), ""), 'Training &amp; Accreditation Items'!$B$11:$B$263, 0)), "")))</f>
        <v/>
      </c>
      <c r="AO2072" s="28" t="str">
        <f t="shared" si="205"/>
        <v/>
      </c>
      <c r="AQ2072" s="106" t="str">
        <f t="shared" si="203"/>
        <v/>
      </c>
      <c r="AR2072" s="109" t="str">
        <f t="shared" si="206"/>
        <v/>
      </c>
      <c r="AT2072" s="134"/>
      <c r="AU2072" s="135"/>
      <c r="AV2072" s="135"/>
      <c r="AW2072" s="115"/>
    </row>
    <row r="2073" spans="34:49" ht="15" hidden="1" customHeight="1" x14ac:dyDescent="0.25">
      <c r="AH2073" s="28">
        <v>39</v>
      </c>
      <c r="AJ2073" s="101" t="str">
        <f t="shared" si="202"/>
        <v/>
      </c>
      <c r="AL2073" s="101" t="str">
        <f t="shared" si="204"/>
        <v/>
      </c>
      <c r="AM2073" s="28" t="str">
        <f>IF($AL2073="", "", IF(IFERROR(INDEX('Training &amp; Accreditation Items'!$F$11:$F$263, MATCH(IFERROR(INDEX($C$11:$C$263, MATCH($AH2073, $Z$11:$Z$263, 0)), ""), 'Training &amp; Accreditation Items'!$B$11:$B$263, 0)), "")="", "None", IFERROR(INDEX('Training &amp; Accreditation Items'!$F$11:$F$263, MATCH(IFERROR(INDEX($C$11:$C$263, MATCH($AH2073, $Z$11:$Z$263, 0)), ""), 'Training &amp; Accreditation Items'!$B$11:$B$263, 0)), "")))</f>
        <v/>
      </c>
      <c r="AO2073" s="28" t="str">
        <f t="shared" si="205"/>
        <v/>
      </c>
      <c r="AQ2073" s="106" t="str">
        <f t="shared" si="203"/>
        <v/>
      </c>
      <c r="AR2073" s="109" t="str">
        <f t="shared" si="206"/>
        <v/>
      </c>
      <c r="AT2073" s="134"/>
      <c r="AU2073" s="135"/>
      <c r="AV2073" s="135"/>
      <c r="AW2073" s="115"/>
    </row>
    <row r="2074" spans="34:49" ht="15" hidden="1" customHeight="1" x14ac:dyDescent="0.25">
      <c r="AH2074" s="28">
        <v>40</v>
      </c>
      <c r="AJ2074" s="101" t="str">
        <f t="shared" si="202"/>
        <v/>
      </c>
      <c r="AL2074" s="101" t="str">
        <f t="shared" si="204"/>
        <v/>
      </c>
      <c r="AM2074" s="28" t="str">
        <f>IF($AL2074="", "", IF(IFERROR(INDEX('Training &amp; Accreditation Items'!$F$11:$F$263, MATCH(IFERROR(INDEX($C$11:$C$263, MATCH($AH2074, $Z$11:$Z$263, 0)), ""), 'Training &amp; Accreditation Items'!$B$11:$B$263, 0)), "")="", "None", IFERROR(INDEX('Training &amp; Accreditation Items'!$F$11:$F$263, MATCH(IFERROR(INDEX($C$11:$C$263, MATCH($AH2074, $Z$11:$Z$263, 0)), ""), 'Training &amp; Accreditation Items'!$B$11:$B$263, 0)), "")))</f>
        <v/>
      </c>
      <c r="AO2074" s="28" t="str">
        <f t="shared" si="205"/>
        <v/>
      </c>
      <c r="AQ2074" s="106" t="str">
        <f t="shared" si="203"/>
        <v/>
      </c>
      <c r="AR2074" s="109" t="str">
        <f t="shared" si="206"/>
        <v/>
      </c>
      <c r="AT2074" s="134"/>
      <c r="AU2074" s="135"/>
      <c r="AV2074" s="135"/>
      <c r="AW2074" s="115"/>
    </row>
    <row r="2075" spans="34:49" ht="15" hidden="1" customHeight="1" x14ac:dyDescent="0.25">
      <c r="AH2075" s="28">
        <v>41</v>
      </c>
      <c r="AJ2075" s="101" t="str">
        <f t="shared" si="202"/>
        <v/>
      </c>
      <c r="AL2075" s="101" t="str">
        <f t="shared" si="204"/>
        <v/>
      </c>
      <c r="AM2075" s="28" t="str">
        <f>IF($AL2075="", "", IF(IFERROR(INDEX('Training &amp; Accreditation Items'!$F$11:$F$263, MATCH(IFERROR(INDEX($C$11:$C$263, MATCH($AH2075, $Z$11:$Z$263, 0)), ""), 'Training &amp; Accreditation Items'!$B$11:$B$263, 0)), "")="", "None", IFERROR(INDEX('Training &amp; Accreditation Items'!$F$11:$F$263, MATCH(IFERROR(INDEX($C$11:$C$263, MATCH($AH2075, $Z$11:$Z$263, 0)), ""), 'Training &amp; Accreditation Items'!$B$11:$B$263, 0)), "")))</f>
        <v/>
      </c>
      <c r="AO2075" s="28" t="str">
        <f t="shared" si="205"/>
        <v/>
      </c>
      <c r="AQ2075" s="106" t="str">
        <f t="shared" si="203"/>
        <v/>
      </c>
      <c r="AR2075" s="109" t="str">
        <f t="shared" si="206"/>
        <v/>
      </c>
      <c r="AT2075" s="134"/>
      <c r="AU2075" s="135"/>
      <c r="AV2075" s="135"/>
      <c r="AW2075" s="115"/>
    </row>
    <row r="2076" spans="34:49" ht="15" hidden="1" customHeight="1" x14ac:dyDescent="0.25">
      <c r="AH2076" s="28">
        <v>42</v>
      </c>
      <c r="AJ2076" s="101" t="str">
        <f t="shared" si="202"/>
        <v/>
      </c>
      <c r="AL2076" s="101" t="str">
        <f t="shared" si="204"/>
        <v/>
      </c>
      <c r="AM2076" s="28" t="str">
        <f>IF($AL2076="", "", IF(IFERROR(INDEX('Training &amp; Accreditation Items'!$F$11:$F$263, MATCH(IFERROR(INDEX($C$11:$C$263, MATCH($AH2076, $Z$11:$Z$263, 0)), ""), 'Training &amp; Accreditation Items'!$B$11:$B$263, 0)), "")="", "None", IFERROR(INDEX('Training &amp; Accreditation Items'!$F$11:$F$263, MATCH(IFERROR(INDEX($C$11:$C$263, MATCH($AH2076, $Z$11:$Z$263, 0)), ""), 'Training &amp; Accreditation Items'!$B$11:$B$263, 0)), "")))</f>
        <v/>
      </c>
      <c r="AO2076" s="28" t="str">
        <f t="shared" si="205"/>
        <v/>
      </c>
      <c r="AQ2076" s="106" t="str">
        <f t="shared" si="203"/>
        <v/>
      </c>
      <c r="AR2076" s="109" t="str">
        <f t="shared" si="206"/>
        <v/>
      </c>
      <c r="AT2076" s="134"/>
      <c r="AU2076" s="135"/>
      <c r="AV2076" s="135"/>
      <c r="AW2076" s="115"/>
    </row>
    <row r="2077" spans="34:49" ht="15" hidden="1" customHeight="1" x14ac:dyDescent="0.25">
      <c r="AH2077" s="28">
        <v>43</v>
      </c>
      <c r="AJ2077" s="101" t="str">
        <f t="shared" si="202"/>
        <v/>
      </c>
      <c r="AL2077" s="101" t="str">
        <f t="shared" si="204"/>
        <v/>
      </c>
      <c r="AM2077" s="28" t="str">
        <f>IF($AL2077="", "", IF(IFERROR(INDEX('Training &amp; Accreditation Items'!$F$11:$F$263, MATCH(IFERROR(INDEX($C$11:$C$263, MATCH($AH2077, $Z$11:$Z$263, 0)), ""), 'Training &amp; Accreditation Items'!$B$11:$B$263, 0)), "")="", "None", IFERROR(INDEX('Training &amp; Accreditation Items'!$F$11:$F$263, MATCH(IFERROR(INDEX($C$11:$C$263, MATCH($AH2077, $Z$11:$Z$263, 0)), ""), 'Training &amp; Accreditation Items'!$B$11:$B$263, 0)), "")))</f>
        <v/>
      </c>
      <c r="AO2077" s="28" t="str">
        <f t="shared" si="205"/>
        <v/>
      </c>
      <c r="AQ2077" s="106" t="str">
        <f t="shared" si="203"/>
        <v/>
      </c>
      <c r="AR2077" s="109" t="str">
        <f t="shared" si="206"/>
        <v/>
      </c>
      <c r="AT2077" s="134"/>
      <c r="AU2077" s="135"/>
      <c r="AV2077" s="135"/>
      <c r="AW2077" s="115"/>
    </row>
    <row r="2078" spans="34:49" ht="15" hidden="1" customHeight="1" x14ac:dyDescent="0.25">
      <c r="AH2078" s="28">
        <v>44</v>
      </c>
      <c r="AJ2078" s="101" t="str">
        <f t="shared" si="202"/>
        <v/>
      </c>
      <c r="AL2078" s="101" t="str">
        <f t="shared" si="204"/>
        <v/>
      </c>
      <c r="AM2078" s="28" t="str">
        <f>IF($AL2078="", "", IF(IFERROR(INDEX('Training &amp; Accreditation Items'!$F$11:$F$263, MATCH(IFERROR(INDEX($C$11:$C$263, MATCH($AH2078, $Z$11:$Z$263, 0)), ""), 'Training &amp; Accreditation Items'!$B$11:$B$263, 0)), "")="", "None", IFERROR(INDEX('Training &amp; Accreditation Items'!$F$11:$F$263, MATCH(IFERROR(INDEX($C$11:$C$263, MATCH($AH2078, $Z$11:$Z$263, 0)), ""), 'Training &amp; Accreditation Items'!$B$11:$B$263, 0)), "")))</f>
        <v/>
      </c>
      <c r="AO2078" s="28" t="str">
        <f t="shared" si="205"/>
        <v/>
      </c>
      <c r="AQ2078" s="106" t="str">
        <f t="shared" si="203"/>
        <v/>
      </c>
      <c r="AR2078" s="109" t="str">
        <f t="shared" si="206"/>
        <v/>
      </c>
      <c r="AT2078" s="134"/>
      <c r="AU2078" s="135"/>
      <c r="AV2078" s="135"/>
      <c r="AW2078" s="115"/>
    </row>
    <row r="2079" spans="34:49" ht="15" hidden="1" customHeight="1" x14ac:dyDescent="0.25">
      <c r="AH2079" s="28">
        <v>45</v>
      </c>
      <c r="AJ2079" s="101" t="str">
        <f t="shared" si="202"/>
        <v/>
      </c>
      <c r="AL2079" s="101" t="str">
        <f t="shared" si="204"/>
        <v/>
      </c>
      <c r="AM2079" s="28" t="str">
        <f>IF($AL2079="", "", IF(IFERROR(INDEX('Training &amp; Accreditation Items'!$F$11:$F$263, MATCH(IFERROR(INDEX($C$11:$C$263, MATCH($AH2079, $Z$11:$Z$263, 0)), ""), 'Training &amp; Accreditation Items'!$B$11:$B$263, 0)), "")="", "None", IFERROR(INDEX('Training &amp; Accreditation Items'!$F$11:$F$263, MATCH(IFERROR(INDEX($C$11:$C$263, MATCH($AH2079, $Z$11:$Z$263, 0)), ""), 'Training &amp; Accreditation Items'!$B$11:$B$263, 0)), "")))</f>
        <v/>
      </c>
      <c r="AO2079" s="28" t="str">
        <f t="shared" si="205"/>
        <v/>
      </c>
      <c r="AQ2079" s="106" t="str">
        <f t="shared" si="203"/>
        <v/>
      </c>
      <c r="AR2079" s="109" t="str">
        <f t="shared" si="206"/>
        <v/>
      </c>
      <c r="AT2079" s="134"/>
      <c r="AU2079" s="135"/>
      <c r="AV2079" s="135"/>
      <c r="AW2079" s="115"/>
    </row>
    <row r="2080" spans="34:49" ht="15" hidden="1" customHeight="1" x14ac:dyDescent="0.25">
      <c r="AH2080" s="28">
        <v>46</v>
      </c>
      <c r="AJ2080" s="101" t="str">
        <f t="shared" si="202"/>
        <v/>
      </c>
      <c r="AL2080" s="101" t="str">
        <f t="shared" si="204"/>
        <v/>
      </c>
      <c r="AM2080" s="28" t="str">
        <f>IF($AL2080="", "", IF(IFERROR(INDEX('Training &amp; Accreditation Items'!$F$11:$F$263, MATCH(IFERROR(INDEX($C$11:$C$263, MATCH($AH2080, $Z$11:$Z$263, 0)), ""), 'Training &amp; Accreditation Items'!$B$11:$B$263, 0)), "")="", "None", IFERROR(INDEX('Training &amp; Accreditation Items'!$F$11:$F$263, MATCH(IFERROR(INDEX($C$11:$C$263, MATCH($AH2080, $Z$11:$Z$263, 0)), ""), 'Training &amp; Accreditation Items'!$B$11:$B$263, 0)), "")))</f>
        <v/>
      </c>
      <c r="AO2080" s="28" t="str">
        <f t="shared" si="205"/>
        <v/>
      </c>
      <c r="AQ2080" s="106" t="str">
        <f t="shared" si="203"/>
        <v/>
      </c>
      <c r="AR2080" s="109" t="str">
        <f t="shared" si="206"/>
        <v/>
      </c>
      <c r="AT2080" s="134"/>
      <c r="AU2080" s="135"/>
      <c r="AV2080" s="135"/>
      <c r="AW2080" s="115"/>
    </row>
    <row r="2081" spans="34:49" ht="15" hidden="1" customHeight="1" x14ac:dyDescent="0.25">
      <c r="AH2081" s="28">
        <v>47</v>
      </c>
      <c r="AJ2081" s="101" t="str">
        <f t="shared" si="202"/>
        <v/>
      </c>
      <c r="AL2081" s="101" t="str">
        <f t="shared" si="204"/>
        <v/>
      </c>
      <c r="AM2081" s="28" t="str">
        <f>IF($AL2081="", "", IF(IFERROR(INDEX('Training &amp; Accreditation Items'!$F$11:$F$263, MATCH(IFERROR(INDEX($C$11:$C$263, MATCH($AH2081, $Z$11:$Z$263, 0)), ""), 'Training &amp; Accreditation Items'!$B$11:$B$263, 0)), "")="", "None", IFERROR(INDEX('Training &amp; Accreditation Items'!$F$11:$F$263, MATCH(IFERROR(INDEX($C$11:$C$263, MATCH($AH2081, $Z$11:$Z$263, 0)), ""), 'Training &amp; Accreditation Items'!$B$11:$B$263, 0)), "")))</f>
        <v/>
      </c>
      <c r="AO2081" s="28" t="str">
        <f t="shared" si="205"/>
        <v/>
      </c>
      <c r="AQ2081" s="106" t="str">
        <f t="shared" si="203"/>
        <v/>
      </c>
      <c r="AR2081" s="109" t="str">
        <f t="shared" si="206"/>
        <v/>
      </c>
      <c r="AT2081" s="134"/>
      <c r="AU2081" s="135"/>
      <c r="AV2081" s="135"/>
      <c r="AW2081" s="115"/>
    </row>
    <row r="2082" spans="34:49" ht="15" hidden="1" customHeight="1" x14ac:dyDescent="0.25">
      <c r="AH2082" s="28">
        <v>48</v>
      </c>
      <c r="AJ2082" s="101" t="str">
        <f t="shared" si="202"/>
        <v/>
      </c>
      <c r="AL2082" s="101" t="str">
        <f t="shared" si="204"/>
        <v/>
      </c>
      <c r="AM2082" s="28" t="str">
        <f>IF($AL2082="", "", IF(IFERROR(INDEX('Training &amp; Accreditation Items'!$F$11:$F$263, MATCH(IFERROR(INDEX($C$11:$C$263, MATCH($AH2082, $Z$11:$Z$263, 0)), ""), 'Training &amp; Accreditation Items'!$B$11:$B$263, 0)), "")="", "None", IFERROR(INDEX('Training &amp; Accreditation Items'!$F$11:$F$263, MATCH(IFERROR(INDEX($C$11:$C$263, MATCH($AH2082, $Z$11:$Z$263, 0)), ""), 'Training &amp; Accreditation Items'!$B$11:$B$263, 0)), "")))</f>
        <v/>
      </c>
      <c r="AO2082" s="28" t="str">
        <f t="shared" si="205"/>
        <v/>
      </c>
      <c r="AQ2082" s="106" t="str">
        <f t="shared" si="203"/>
        <v/>
      </c>
      <c r="AR2082" s="109" t="str">
        <f t="shared" si="206"/>
        <v/>
      </c>
      <c r="AT2082" s="134"/>
      <c r="AU2082" s="135"/>
      <c r="AV2082" s="135"/>
      <c r="AW2082" s="115"/>
    </row>
    <row r="2083" spans="34:49" ht="15" hidden="1" customHeight="1" x14ac:dyDescent="0.25">
      <c r="AH2083" s="28">
        <v>49</v>
      </c>
      <c r="AJ2083" s="101" t="str">
        <f t="shared" si="202"/>
        <v/>
      </c>
      <c r="AL2083" s="101" t="str">
        <f t="shared" si="204"/>
        <v/>
      </c>
      <c r="AM2083" s="28" t="str">
        <f>IF($AL2083="", "", IF(IFERROR(INDEX('Training &amp; Accreditation Items'!$F$11:$F$263, MATCH(IFERROR(INDEX($C$11:$C$263, MATCH($AH2083, $Z$11:$Z$263, 0)), ""), 'Training &amp; Accreditation Items'!$B$11:$B$263, 0)), "")="", "None", IFERROR(INDEX('Training &amp; Accreditation Items'!$F$11:$F$263, MATCH(IFERROR(INDEX($C$11:$C$263, MATCH($AH2083, $Z$11:$Z$263, 0)), ""), 'Training &amp; Accreditation Items'!$B$11:$B$263, 0)), "")))</f>
        <v/>
      </c>
      <c r="AO2083" s="28" t="str">
        <f t="shared" si="205"/>
        <v/>
      </c>
      <c r="AQ2083" s="106" t="str">
        <f t="shared" si="203"/>
        <v/>
      </c>
      <c r="AR2083" s="109" t="str">
        <f t="shared" si="206"/>
        <v/>
      </c>
      <c r="AT2083" s="134"/>
      <c r="AU2083" s="135"/>
      <c r="AV2083" s="135"/>
      <c r="AW2083" s="115"/>
    </row>
    <row r="2084" spans="34:49" ht="15" hidden="1" customHeight="1" x14ac:dyDescent="0.25">
      <c r="AH2084" s="28">
        <v>50</v>
      </c>
      <c r="AJ2084" s="101" t="str">
        <f t="shared" si="202"/>
        <v/>
      </c>
      <c r="AL2084" s="101" t="str">
        <f t="shared" si="204"/>
        <v/>
      </c>
      <c r="AM2084" s="28" t="str">
        <f>IF($AL2084="", "", IF(IFERROR(INDEX('Training &amp; Accreditation Items'!$F$11:$F$263, MATCH(IFERROR(INDEX($C$11:$C$263, MATCH($AH2084, $Z$11:$Z$263, 0)), ""), 'Training &amp; Accreditation Items'!$B$11:$B$263, 0)), "")="", "None", IFERROR(INDEX('Training &amp; Accreditation Items'!$F$11:$F$263, MATCH(IFERROR(INDEX($C$11:$C$263, MATCH($AH2084, $Z$11:$Z$263, 0)), ""), 'Training &amp; Accreditation Items'!$B$11:$B$263, 0)), "")))</f>
        <v/>
      </c>
      <c r="AO2084" s="28" t="str">
        <f t="shared" si="205"/>
        <v/>
      </c>
      <c r="AQ2084" s="106" t="str">
        <f t="shared" si="203"/>
        <v/>
      </c>
      <c r="AR2084" s="109" t="str">
        <f t="shared" si="206"/>
        <v/>
      </c>
      <c r="AT2084" s="134"/>
      <c r="AU2084" s="135"/>
      <c r="AV2084" s="135"/>
      <c r="AW2084" s="115"/>
    </row>
    <row r="2085" spans="34:49" ht="15" hidden="1" customHeight="1" x14ac:dyDescent="0.25">
      <c r="AH2085" s="28">
        <v>51</v>
      </c>
      <c r="AJ2085" s="101" t="str">
        <f t="shared" si="202"/>
        <v/>
      </c>
      <c r="AL2085" s="101" t="str">
        <f t="shared" si="204"/>
        <v/>
      </c>
      <c r="AM2085" s="28" t="str">
        <f>IF($AL2085="", "", IF(IFERROR(INDEX('Training &amp; Accreditation Items'!$F$11:$F$263, MATCH(IFERROR(INDEX($C$11:$C$263, MATCH($AH2085, $Z$11:$Z$263, 0)), ""), 'Training &amp; Accreditation Items'!$B$11:$B$263, 0)), "")="", "None", IFERROR(INDEX('Training &amp; Accreditation Items'!$F$11:$F$263, MATCH(IFERROR(INDEX($C$11:$C$263, MATCH($AH2085, $Z$11:$Z$263, 0)), ""), 'Training &amp; Accreditation Items'!$B$11:$B$263, 0)), "")))</f>
        <v/>
      </c>
      <c r="AO2085" s="28" t="str">
        <f t="shared" si="205"/>
        <v/>
      </c>
      <c r="AQ2085" s="106" t="str">
        <f t="shared" si="203"/>
        <v/>
      </c>
      <c r="AR2085" s="109" t="str">
        <f t="shared" si="206"/>
        <v/>
      </c>
      <c r="AT2085" s="134"/>
      <c r="AU2085" s="135"/>
      <c r="AV2085" s="135"/>
      <c r="AW2085" s="115"/>
    </row>
    <row r="2086" spans="34:49" ht="15" hidden="1" customHeight="1" x14ac:dyDescent="0.25">
      <c r="AH2086" s="28">
        <v>52</v>
      </c>
      <c r="AJ2086" s="101" t="str">
        <f t="shared" si="202"/>
        <v/>
      </c>
      <c r="AL2086" s="101" t="str">
        <f t="shared" si="204"/>
        <v/>
      </c>
      <c r="AM2086" s="28" t="str">
        <f>IF($AL2086="", "", IF(IFERROR(INDEX('Training &amp; Accreditation Items'!$F$11:$F$263, MATCH(IFERROR(INDEX($C$11:$C$263, MATCH($AH2086, $Z$11:$Z$263, 0)), ""), 'Training &amp; Accreditation Items'!$B$11:$B$263, 0)), "")="", "None", IFERROR(INDEX('Training &amp; Accreditation Items'!$F$11:$F$263, MATCH(IFERROR(INDEX($C$11:$C$263, MATCH($AH2086, $Z$11:$Z$263, 0)), ""), 'Training &amp; Accreditation Items'!$B$11:$B$263, 0)), "")))</f>
        <v/>
      </c>
      <c r="AO2086" s="28" t="str">
        <f t="shared" si="205"/>
        <v/>
      </c>
      <c r="AQ2086" s="106" t="str">
        <f t="shared" si="203"/>
        <v/>
      </c>
      <c r="AR2086" s="109" t="str">
        <f t="shared" si="206"/>
        <v/>
      </c>
      <c r="AT2086" s="134"/>
      <c r="AU2086" s="135"/>
      <c r="AV2086" s="135"/>
      <c r="AW2086" s="115"/>
    </row>
    <row r="2087" spans="34:49" ht="15" hidden="1" customHeight="1" x14ac:dyDescent="0.25">
      <c r="AH2087" s="28">
        <v>53</v>
      </c>
      <c r="AJ2087" s="101" t="str">
        <f t="shared" si="202"/>
        <v/>
      </c>
      <c r="AL2087" s="101" t="str">
        <f t="shared" si="204"/>
        <v/>
      </c>
      <c r="AM2087" s="28" t="str">
        <f>IF($AL2087="", "", IF(IFERROR(INDEX('Training &amp; Accreditation Items'!$F$11:$F$263, MATCH(IFERROR(INDEX($C$11:$C$263, MATCH($AH2087, $Z$11:$Z$263, 0)), ""), 'Training &amp; Accreditation Items'!$B$11:$B$263, 0)), "")="", "None", IFERROR(INDEX('Training &amp; Accreditation Items'!$F$11:$F$263, MATCH(IFERROR(INDEX($C$11:$C$263, MATCH($AH2087, $Z$11:$Z$263, 0)), ""), 'Training &amp; Accreditation Items'!$B$11:$B$263, 0)), "")))</f>
        <v/>
      </c>
      <c r="AO2087" s="28" t="str">
        <f t="shared" si="205"/>
        <v/>
      </c>
      <c r="AQ2087" s="106" t="str">
        <f t="shared" si="203"/>
        <v/>
      </c>
      <c r="AR2087" s="109" t="str">
        <f t="shared" si="206"/>
        <v/>
      </c>
      <c r="AT2087" s="134"/>
      <c r="AU2087" s="135"/>
      <c r="AV2087" s="135"/>
      <c r="AW2087" s="115"/>
    </row>
    <row r="2088" spans="34:49" ht="15" hidden="1" customHeight="1" x14ac:dyDescent="0.25">
      <c r="AH2088" s="28">
        <v>54</v>
      </c>
      <c r="AJ2088" s="101" t="str">
        <f t="shared" si="202"/>
        <v/>
      </c>
      <c r="AL2088" s="101" t="str">
        <f t="shared" si="204"/>
        <v/>
      </c>
      <c r="AM2088" s="28" t="str">
        <f>IF($AL2088="", "", IF(IFERROR(INDEX('Training &amp; Accreditation Items'!$F$11:$F$263, MATCH(IFERROR(INDEX($C$11:$C$263, MATCH($AH2088, $Z$11:$Z$263, 0)), ""), 'Training &amp; Accreditation Items'!$B$11:$B$263, 0)), "")="", "None", IFERROR(INDEX('Training &amp; Accreditation Items'!$F$11:$F$263, MATCH(IFERROR(INDEX($C$11:$C$263, MATCH($AH2088, $Z$11:$Z$263, 0)), ""), 'Training &amp; Accreditation Items'!$B$11:$B$263, 0)), "")))</f>
        <v/>
      </c>
      <c r="AO2088" s="28" t="str">
        <f t="shared" si="205"/>
        <v/>
      </c>
      <c r="AQ2088" s="106" t="str">
        <f t="shared" si="203"/>
        <v/>
      </c>
      <c r="AR2088" s="109" t="str">
        <f t="shared" si="206"/>
        <v/>
      </c>
      <c r="AT2088" s="134"/>
      <c r="AU2088" s="135"/>
      <c r="AV2088" s="135"/>
      <c r="AW2088" s="115"/>
    </row>
    <row r="2089" spans="34:49" ht="15" hidden="1" customHeight="1" x14ac:dyDescent="0.25">
      <c r="AH2089" s="28">
        <v>55</v>
      </c>
      <c r="AJ2089" s="101" t="str">
        <f t="shared" si="202"/>
        <v/>
      </c>
      <c r="AL2089" s="101" t="str">
        <f t="shared" si="204"/>
        <v/>
      </c>
      <c r="AM2089" s="28" t="str">
        <f>IF($AL2089="", "", IF(IFERROR(INDEX('Training &amp; Accreditation Items'!$F$11:$F$263, MATCH(IFERROR(INDEX($C$11:$C$263, MATCH($AH2089, $Z$11:$Z$263, 0)), ""), 'Training &amp; Accreditation Items'!$B$11:$B$263, 0)), "")="", "None", IFERROR(INDEX('Training &amp; Accreditation Items'!$F$11:$F$263, MATCH(IFERROR(INDEX($C$11:$C$263, MATCH($AH2089, $Z$11:$Z$263, 0)), ""), 'Training &amp; Accreditation Items'!$B$11:$B$263, 0)), "")))</f>
        <v/>
      </c>
      <c r="AO2089" s="28" t="str">
        <f t="shared" si="205"/>
        <v/>
      </c>
      <c r="AQ2089" s="106" t="str">
        <f t="shared" si="203"/>
        <v/>
      </c>
      <c r="AR2089" s="109" t="str">
        <f t="shared" si="206"/>
        <v/>
      </c>
      <c r="AT2089" s="134"/>
      <c r="AU2089" s="135"/>
      <c r="AV2089" s="135"/>
      <c r="AW2089" s="115"/>
    </row>
    <row r="2090" spans="34:49" ht="15" hidden="1" customHeight="1" x14ac:dyDescent="0.25">
      <c r="AH2090" s="28">
        <v>56</v>
      </c>
      <c r="AJ2090" s="101" t="str">
        <f t="shared" si="202"/>
        <v/>
      </c>
      <c r="AL2090" s="101" t="str">
        <f t="shared" si="204"/>
        <v/>
      </c>
      <c r="AM2090" s="28" t="str">
        <f>IF($AL2090="", "", IF(IFERROR(INDEX('Training &amp; Accreditation Items'!$F$11:$F$263, MATCH(IFERROR(INDEX($C$11:$C$263, MATCH($AH2090, $Z$11:$Z$263, 0)), ""), 'Training &amp; Accreditation Items'!$B$11:$B$263, 0)), "")="", "None", IFERROR(INDEX('Training &amp; Accreditation Items'!$F$11:$F$263, MATCH(IFERROR(INDEX($C$11:$C$263, MATCH($AH2090, $Z$11:$Z$263, 0)), ""), 'Training &amp; Accreditation Items'!$B$11:$B$263, 0)), "")))</f>
        <v/>
      </c>
      <c r="AO2090" s="28" t="str">
        <f t="shared" si="205"/>
        <v/>
      </c>
      <c r="AQ2090" s="106" t="str">
        <f t="shared" si="203"/>
        <v/>
      </c>
      <c r="AR2090" s="109" t="str">
        <f t="shared" si="206"/>
        <v/>
      </c>
      <c r="AT2090" s="134"/>
      <c r="AU2090" s="135"/>
      <c r="AV2090" s="135"/>
      <c r="AW2090" s="115"/>
    </row>
    <row r="2091" spans="34:49" ht="15" hidden="1" customHeight="1" x14ac:dyDescent="0.25">
      <c r="AH2091" s="28">
        <v>57</v>
      </c>
      <c r="AJ2091" s="101" t="str">
        <f t="shared" si="202"/>
        <v/>
      </c>
      <c r="AL2091" s="101" t="str">
        <f t="shared" si="204"/>
        <v/>
      </c>
      <c r="AM2091" s="28" t="str">
        <f>IF($AL2091="", "", IF(IFERROR(INDEX('Training &amp; Accreditation Items'!$F$11:$F$263, MATCH(IFERROR(INDEX($C$11:$C$263, MATCH($AH2091, $Z$11:$Z$263, 0)), ""), 'Training &amp; Accreditation Items'!$B$11:$B$263, 0)), "")="", "None", IFERROR(INDEX('Training &amp; Accreditation Items'!$F$11:$F$263, MATCH(IFERROR(INDEX($C$11:$C$263, MATCH($AH2091, $Z$11:$Z$263, 0)), ""), 'Training &amp; Accreditation Items'!$B$11:$B$263, 0)), "")))</f>
        <v/>
      </c>
      <c r="AO2091" s="28" t="str">
        <f t="shared" si="205"/>
        <v/>
      </c>
      <c r="AQ2091" s="106" t="str">
        <f t="shared" si="203"/>
        <v/>
      </c>
      <c r="AR2091" s="109" t="str">
        <f t="shared" si="206"/>
        <v/>
      </c>
      <c r="AT2091" s="134"/>
      <c r="AU2091" s="135"/>
      <c r="AV2091" s="135"/>
      <c r="AW2091" s="115"/>
    </row>
    <row r="2092" spans="34:49" ht="15" hidden="1" customHeight="1" x14ac:dyDescent="0.25">
      <c r="AH2092" s="28">
        <v>58</v>
      </c>
      <c r="AJ2092" s="101" t="str">
        <f t="shared" si="202"/>
        <v/>
      </c>
      <c r="AL2092" s="101" t="str">
        <f t="shared" si="204"/>
        <v/>
      </c>
      <c r="AM2092" s="28" t="str">
        <f>IF($AL2092="", "", IF(IFERROR(INDEX('Training &amp; Accreditation Items'!$F$11:$F$263, MATCH(IFERROR(INDEX($C$11:$C$263, MATCH($AH2092, $Z$11:$Z$263, 0)), ""), 'Training &amp; Accreditation Items'!$B$11:$B$263, 0)), "")="", "None", IFERROR(INDEX('Training &amp; Accreditation Items'!$F$11:$F$263, MATCH(IFERROR(INDEX($C$11:$C$263, MATCH($AH2092, $Z$11:$Z$263, 0)), ""), 'Training &amp; Accreditation Items'!$B$11:$B$263, 0)), "")))</f>
        <v/>
      </c>
      <c r="AO2092" s="28" t="str">
        <f t="shared" si="205"/>
        <v/>
      </c>
      <c r="AQ2092" s="106" t="str">
        <f t="shared" si="203"/>
        <v/>
      </c>
      <c r="AR2092" s="109" t="str">
        <f t="shared" si="206"/>
        <v/>
      </c>
      <c r="AT2092" s="134"/>
      <c r="AU2092" s="135"/>
      <c r="AV2092" s="135"/>
      <c r="AW2092" s="115"/>
    </row>
    <row r="2093" spans="34:49" ht="15" hidden="1" customHeight="1" x14ac:dyDescent="0.25">
      <c r="AH2093" s="28">
        <v>59</v>
      </c>
      <c r="AJ2093" s="101" t="str">
        <f t="shared" si="202"/>
        <v/>
      </c>
      <c r="AL2093" s="101" t="str">
        <f t="shared" si="204"/>
        <v/>
      </c>
      <c r="AM2093" s="28" t="str">
        <f>IF($AL2093="", "", IF(IFERROR(INDEX('Training &amp; Accreditation Items'!$F$11:$F$263, MATCH(IFERROR(INDEX($C$11:$C$263, MATCH($AH2093, $Z$11:$Z$263, 0)), ""), 'Training &amp; Accreditation Items'!$B$11:$B$263, 0)), "")="", "None", IFERROR(INDEX('Training &amp; Accreditation Items'!$F$11:$F$263, MATCH(IFERROR(INDEX($C$11:$C$263, MATCH($AH2093, $Z$11:$Z$263, 0)), ""), 'Training &amp; Accreditation Items'!$B$11:$B$263, 0)), "")))</f>
        <v/>
      </c>
      <c r="AO2093" s="28" t="str">
        <f t="shared" si="205"/>
        <v/>
      </c>
      <c r="AQ2093" s="106" t="str">
        <f t="shared" si="203"/>
        <v/>
      </c>
      <c r="AR2093" s="109" t="str">
        <f t="shared" si="206"/>
        <v/>
      </c>
      <c r="AT2093" s="134"/>
      <c r="AU2093" s="135"/>
      <c r="AV2093" s="135"/>
      <c r="AW2093" s="115"/>
    </row>
    <row r="2094" spans="34:49" ht="15" hidden="1" customHeight="1" x14ac:dyDescent="0.25">
      <c r="AH2094" s="28">
        <v>60</v>
      </c>
      <c r="AJ2094" s="101" t="str">
        <f t="shared" si="202"/>
        <v/>
      </c>
      <c r="AL2094" s="101" t="str">
        <f t="shared" si="204"/>
        <v/>
      </c>
      <c r="AM2094" s="28" t="str">
        <f>IF($AL2094="", "", IF(IFERROR(INDEX('Training &amp; Accreditation Items'!$F$11:$F$263, MATCH(IFERROR(INDEX($C$11:$C$263, MATCH($AH2094, $Z$11:$Z$263, 0)), ""), 'Training &amp; Accreditation Items'!$B$11:$B$263, 0)), "")="", "None", IFERROR(INDEX('Training &amp; Accreditation Items'!$F$11:$F$263, MATCH(IFERROR(INDEX($C$11:$C$263, MATCH($AH2094, $Z$11:$Z$263, 0)), ""), 'Training &amp; Accreditation Items'!$B$11:$B$263, 0)), "")))</f>
        <v/>
      </c>
      <c r="AO2094" s="28" t="str">
        <f t="shared" si="205"/>
        <v/>
      </c>
      <c r="AQ2094" s="106" t="str">
        <f t="shared" si="203"/>
        <v/>
      </c>
      <c r="AR2094" s="109" t="str">
        <f t="shared" si="206"/>
        <v/>
      </c>
      <c r="AT2094" s="134"/>
      <c r="AU2094" s="135"/>
      <c r="AV2094" s="135"/>
      <c r="AW2094" s="115"/>
    </row>
    <row r="2095" spans="34:49" ht="15" hidden="1" customHeight="1" x14ac:dyDescent="0.25">
      <c r="AH2095" s="28">
        <v>61</v>
      </c>
      <c r="AJ2095" s="101" t="str">
        <f t="shared" si="202"/>
        <v/>
      </c>
      <c r="AL2095" s="101" t="str">
        <f t="shared" si="204"/>
        <v/>
      </c>
      <c r="AM2095" s="28" t="str">
        <f>IF($AL2095="", "", IF(IFERROR(INDEX('Training &amp; Accreditation Items'!$F$11:$F$263, MATCH(IFERROR(INDEX($C$11:$C$263, MATCH($AH2095, $Z$11:$Z$263, 0)), ""), 'Training &amp; Accreditation Items'!$B$11:$B$263, 0)), "")="", "None", IFERROR(INDEX('Training &amp; Accreditation Items'!$F$11:$F$263, MATCH(IFERROR(INDEX($C$11:$C$263, MATCH($AH2095, $Z$11:$Z$263, 0)), ""), 'Training &amp; Accreditation Items'!$B$11:$B$263, 0)), "")))</f>
        <v/>
      </c>
      <c r="AO2095" s="28" t="str">
        <f t="shared" si="205"/>
        <v/>
      </c>
      <c r="AQ2095" s="106" t="str">
        <f t="shared" si="203"/>
        <v/>
      </c>
      <c r="AR2095" s="109" t="str">
        <f t="shared" si="206"/>
        <v/>
      </c>
      <c r="AT2095" s="134"/>
      <c r="AU2095" s="135"/>
      <c r="AV2095" s="135"/>
      <c r="AW2095" s="115"/>
    </row>
    <row r="2096" spans="34:49" ht="15" hidden="1" customHeight="1" x14ac:dyDescent="0.25">
      <c r="AH2096" s="28">
        <v>62</v>
      </c>
      <c r="AJ2096" s="101" t="str">
        <f t="shared" si="202"/>
        <v/>
      </c>
      <c r="AL2096" s="101" t="str">
        <f t="shared" si="204"/>
        <v/>
      </c>
      <c r="AM2096" s="28" t="str">
        <f>IF($AL2096="", "", IF(IFERROR(INDEX('Training &amp; Accreditation Items'!$F$11:$F$263, MATCH(IFERROR(INDEX($C$11:$C$263, MATCH($AH2096, $Z$11:$Z$263, 0)), ""), 'Training &amp; Accreditation Items'!$B$11:$B$263, 0)), "")="", "None", IFERROR(INDEX('Training &amp; Accreditation Items'!$F$11:$F$263, MATCH(IFERROR(INDEX($C$11:$C$263, MATCH($AH2096, $Z$11:$Z$263, 0)), ""), 'Training &amp; Accreditation Items'!$B$11:$B$263, 0)), "")))</f>
        <v/>
      </c>
      <c r="AO2096" s="28" t="str">
        <f t="shared" si="205"/>
        <v/>
      </c>
      <c r="AQ2096" s="106" t="str">
        <f t="shared" si="203"/>
        <v/>
      </c>
      <c r="AR2096" s="109" t="str">
        <f t="shared" si="206"/>
        <v/>
      </c>
      <c r="AT2096" s="134"/>
      <c r="AU2096" s="135"/>
      <c r="AV2096" s="135"/>
      <c r="AW2096" s="115"/>
    </row>
    <row r="2097" spans="34:49" ht="15" hidden="1" customHeight="1" x14ac:dyDescent="0.25">
      <c r="AH2097" s="28">
        <v>63</v>
      </c>
      <c r="AJ2097" s="101" t="str">
        <f t="shared" si="202"/>
        <v/>
      </c>
      <c r="AL2097" s="101" t="str">
        <f t="shared" si="204"/>
        <v/>
      </c>
      <c r="AM2097" s="28" t="str">
        <f>IF($AL2097="", "", IF(IFERROR(INDEX('Training &amp; Accreditation Items'!$F$11:$F$263, MATCH(IFERROR(INDEX($C$11:$C$263, MATCH($AH2097, $Z$11:$Z$263, 0)), ""), 'Training &amp; Accreditation Items'!$B$11:$B$263, 0)), "")="", "None", IFERROR(INDEX('Training &amp; Accreditation Items'!$F$11:$F$263, MATCH(IFERROR(INDEX($C$11:$C$263, MATCH($AH2097, $Z$11:$Z$263, 0)), ""), 'Training &amp; Accreditation Items'!$B$11:$B$263, 0)), "")))</f>
        <v/>
      </c>
      <c r="AO2097" s="28" t="str">
        <f t="shared" si="205"/>
        <v/>
      </c>
      <c r="AQ2097" s="106" t="str">
        <f t="shared" si="203"/>
        <v/>
      </c>
      <c r="AR2097" s="109" t="str">
        <f t="shared" si="206"/>
        <v/>
      </c>
      <c r="AT2097" s="134"/>
      <c r="AU2097" s="135"/>
      <c r="AV2097" s="135"/>
      <c r="AW2097" s="115"/>
    </row>
    <row r="2098" spans="34:49" ht="15" hidden="1" customHeight="1" x14ac:dyDescent="0.25">
      <c r="AH2098" s="28">
        <v>64</v>
      </c>
      <c r="AJ2098" s="101" t="str">
        <f t="shared" si="202"/>
        <v/>
      </c>
      <c r="AL2098" s="101" t="str">
        <f t="shared" si="204"/>
        <v/>
      </c>
      <c r="AM2098" s="28" t="str">
        <f>IF($AL2098="", "", IF(IFERROR(INDEX('Training &amp; Accreditation Items'!$F$11:$F$263, MATCH(IFERROR(INDEX($C$11:$C$263, MATCH($AH2098, $Z$11:$Z$263, 0)), ""), 'Training &amp; Accreditation Items'!$B$11:$B$263, 0)), "")="", "None", IFERROR(INDEX('Training &amp; Accreditation Items'!$F$11:$F$263, MATCH(IFERROR(INDEX($C$11:$C$263, MATCH($AH2098, $Z$11:$Z$263, 0)), ""), 'Training &amp; Accreditation Items'!$B$11:$B$263, 0)), "")))</f>
        <v/>
      </c>
      <c r="AO2098" s="28" t="str">
        <f t="shared" si="205"/>
        <v/>
      </c>
      <c r="AQ2098" s="106" t="str">
        <f t="shared" si="203"/>
        <v/>
      </c>
      <c r="AR2098" s="109" t="str">
        <f t="shared" si="206"/>
        <v/>
      </c>
      <c r="AT2098" s="134"/>
      <c r="AU2098" s="135"/>
      <c r="AV2098" s="135"/>
      <c r="AW2098" s="115"/>
    </row>
    <row r="2099" spans="34:49" ht="15" hidden="1" customHeight="1" x14ac:dyDescent="0.25">
      <c r="AH2099" s="28">
        <v>65</v>
      </c>
      <c r="AJ2099" s="101" t="str">
        <f t="shared" ref="AJ2099:AJ2162" si="207">IF(AJ1846="", "", DATE(YEAR($AJ75), MONTH(AJ1846)+$X75, DAY(AJ1846)))</f>
        <v/>
      </c>
      <c r="AL2099" s="101" t="str">
        <f t="shared" si="204"/>
        <v/>
      </c>
      <c r="AM2099" s="28" t="str">
        <f>IF($AL2099="", "", IF(IFERROR(INDEX('Training &amp; Accreditation Items'!$F$11:$F$263, MATCH(IFERROR(INDEX($C$11:$C$263, MATCH($AH2099, $Z$11:$Z$263, 0)), ""), 'Training &amp; Accreditation Items'!$B$11:$B$263, 0)), "")="", "None", IFERROR(INDEX('Training &amp; Accreditation Items'!$F$11:$F$263, MATCH(IFERROR(INDEX($C$11:$C$263, MATCH($AH2099, $Z$11:$Z$263, 0)), ""), 'Training &amp; Accreditation Items'!$B$11:$B$263, 0)), "")))</f>
        <v/>
      </c>
      <c r="AO2099" s="28" t="str">
        <f t="shared" si="205"/>
        <v/>
      </c>
      <c r="AQ2099" s="106" t="str">
        <f t="shared" si="203"/>
        <v/>
      </c>
      <c r="AR2099" s="109" t="str">
        <f t="shared" si="206"/>
        <v/>
      </c>
      <c r="AT2099" s="134"/>
      <c r="AU2099" s="135"/>
      <c r="AV2099" s="135"/>
      <c r="AW2099" s="115"/>
    </row>
    <row r="2100" spans="34:49" ht="15" hidden="1" customHeight="1" x14ac:dyDescent="0.25">
      <c r="AH2100" s="28">
        <v>66</v>
      </c>
      <c r="AJ2100" s="101" t="str">
        <f t="shared" si="207"/>
        <v/>
      </c>
      <c r="AL2100" s="101" t="str">
        <f t="shared" si="204"/>
        <v/>
      </c>
      <c r="AM2100" s="28" t="str">
        <f>IF($AL2100="", "", IF(IFERROR(INDEX('Training &amp; Accreditation Items'!$F$11:$F$263, MATCH(IFERROR(INDEX($C$11:$C$263, MATCH($AH2100, $Z$11:$Z$263, 0)), ""), 'Training &amp; Accreditation Items'!$B$11:$B$263, 0)), "")="", "None", IFERROR(INDEX('Training &amp; Accreditation Items'!$F$11:$F$263, MATCH(IFERROR(INDEX($C$11:$C$263, MATCH($AH2100, $Z$11:$Z$263, 0)), ""), 'Training &amp; Accreditation Items'!$B$11:$B$263, 0)), "")))</f>
        <v/>
      </c>
      <c r="AO2100" s="28" t="str">
        <f t="shared" si="205"/>
        <v/>
      </c>
      <c r="AQ2100" s="106" t="str">
        <f t="shared" si="203"/>
        <v/>
      </c>
      <c r="AR2100" s="109" t="str">
        <f t="shared" si="206"/>
        <v/>
      </c>
      <c r="AT2100" s="134"/>
      <c r="AU2100" s="135"/>
      <c r="AV2100" s="135"/>
      <c r="AW2100" s="115"/>
    </row>
    <row r="2101" spans="34:49" ht="15" hidden="1" customHeight="1" x14ac:dyDescent="0.25">
      <c r="AH2101" s="28">
        <v>67</v>
      </c>
      <c r="AJ2101" s="101" t="str">
        <f t="shared" si="207"/>
        <v/>
      </c>
      <c r="AL2101" s="101" t="str">
        <f t="shared" si="204"/>
        <v/>
      </c>
      <c r="AM2101" s="28" t="str">
        <f>IF($AL2101="", "", IF(IFERROR(INDEX('Training &amp; Accreditation Items'!$F$11:$F$263, MATCH(IFERROR(INDEX($C$11:$C$263, MATCH($AH2101, $Z$11:$Z$263, 0)), ""), 'Training &amp; Accreditation Items'!$B$11:$B$263, 0)), "")="", "None", IFERROR(INDEX('Training &amp; Accreditation Items'!$F$11:$F$263, MATCH(IFERROR(INDEX($C$11:$C$263, MATCH($AH2101, $Z$11:$Z$263, 0)), ""), 'Training &amp; Accreditation Items'!$B$11:$B$263, 0)), "")))</f>
        <v/>
      </c>
      <c r="AO2101" s="28" t="str">
        <f t="shared" si="205"/>
        <v/>
      </c>
      <c r="AQ2101" s="106" t="str">
        <f t="shared" si="203"/>
        <v/>
      </c>
      <c r="AR2101" s="109" t="str">
        <f t="shared" si="206"/>
        <v/>
      </c>
      <c r="AT2101" s="134"/>
      <c r="AU2101" s="135"/>
      <c r="AV2101" s="135"/>
      <c r="AW2101" s="115"/>
    </row>
    <row r="2102" spans="34:49" ht="15" hidden="1" customHeight="1" x14ac:dyDescent="0.25">
      <c r="AH2102" s="28">
        <v>68</v>
      </c>
      <c r="AJ2102" s="101" t="str">
        <f t="shared" si="207"/>
        <v/>
      </c>
      <c r="AL2102" s="101" t="str">
        <f t="shared" si="204"/>
        <v/>
      </c>
      <c r="AM2102" s="28" t="str">
        <f>IF($AL2102="", "", IF(IFERROR(INDEX('Training &amp; Accreditation Items'!$F$11:$F$263, MATCH(IFERROR(INDEX($C$11:$C$263, MATCH($AH2102, $Z$11:$Z$263, 0)), ""), 'Training &amp; Accreditation Items'!$B$11:$B$263, 0)), "")="", "None", IFERROR(INDEX('Training &amp; Accreditation Items'!$F$11:$F$263, MATCH(IFERROR(INDEX($C$11:$C$263, MATCH($AH2102, $Z$11:$Z$263, 0)), ""), 'Training &amp; Accreditation Items'!$B$11:$B$263, 0)), "")))</f>
        <v/>
      </c>
      <c r="AO2102" s="28" t="str">
        <f t="shared" si="205"/>
        <v/>
      </c>
      <c r="AQ2102" s="106" t="str">
        <f t="shared" si="203"/>
        <v/>
      </c>
      <c r="AR2102" s="109" t="str">
        <f t="shared" si="206"/>
        <v/>
      </c>
      <c r="AT2102" s="134"/>
      <c r="AU2102" s="135"/>
      <c r="AV2102" s="135"/>
      <c r="AW2102" s="115"/>
    </row>
    <row r="2103" spans="34:49" ht="15" hidden="1" customHeight="1" x14ac:dyDescent="0.25">
      <c r="AH2103" s="28">
        <v>69</v>
      </c>
      <c r="AJ2103" s="101" t="str">
        <f t="shared" si="207"/>
        <v/>
      </c>
      <c r="AL2103" s="101" t="str">
        <f t="shared" si="204"/>
        <v/>
      </c>
      <c r="AM2103" s="28" t="str">
        <f>IF($AL2103="", "", IF(IFERROR(INDEX('Training &amp; Accreditation Items'!$F$11:$F$263, MATCH(IFERROR(INDEX($C$11:$C$263, MATCH($AH2103, $Z$11:$Z$263, 0)), ""), 'Training &amp; Accreditation Items'!$B$11:$B$263, 0)), "")="", "None", IFERROR(INDEX('Training &amp; Accreditation Items'!$F$11:$F$263, MATCH(IFERROR(INDEX($C$11:$C$263, MATCH($AH2103, $Z$11:$Z$263, 0)), ""), 'Training &amp; Accreditation Items'!$B$11:$B$263, 0)), "")))</f>
        <v/>
      </c>
      <c r="AO2103" s="28" t="str">
        <f t="shared" si="205"/>
        <v/>
      </c>
      <c r="AQ2103" s="106" t="str">
        <f t="shared" si="203"/>
        <v/>
      </c>
      <c r="AR2103" s="109" t="str">
        <f t="shared" si="206"/>
        <v/>
      </c>
      <c r="AT2103" s="134"/>
      <c r="AU2103" s="135"/>
      <c r="AV2103" s="135"/>
      <c r="AW2103" s="115"/>
    </row>
    <row r="2104" spans="34:49" ht="15" hidden="1" customHeight="1" x14ac:dyDescent="0.25">
      <c r="AH2104" s="28">
        <v>70</v>
      </c>
      <c r="AJ2104" s="101" t="str">
        <f t="shared" si="207"/>
        <v/>
      </c>
      <c r="AL2104" s="101" t="str">
        <f t="shared" si="204"/>
        <v/>
      </c>
      <c r="AM2104" s="28" t="str">
        <f>IF($AL2104="", "", IF(IFERROR(INDEX('Training &amp; Accreditation Items'!$F$11:$F$263, MATCH(IFERROR(INDEX($C$11:$C$263, MATCH($AH2104, $Z$11:$Z$263, 0)), ""), 'Training &amp; Accreditation Items'!$B$11:$B$263, 0)), "")="", "None", IFERROR(INDEX('Training &amp; Accreditation Items'!$F$11:$F$263, MATCH(IFERROR(INDEX($C$11:$C$263, MATCH($AH2104, $Z$11:$Z$263, 0)), ""), 'Training &amp; Accreditation Items'!$B$11:$B$263, 0)), "")))</f>
        <v/>
      </c>
      <c r="AO2104" s="28" t="str">
        <f t="shared" si="205"/>
        <v/>
      </c>
      <c r="AQ2104" s="106" t="str">
        <f t="shared" si="203"/>
        <v/>
      </c>
      <c r="AR2104" s="109" t="str">
        <f t="shared" si="206"/>
        <v/>
      </c>
      <c r="AT2104" s="134"/>
      <c r="AU2104" s="135"/>
      <c r="AV2104" s="135"/>
      <c r="AW2104" s="115"/>
    </row>
    <row r="2105" spans="34:49" ht="15" hidden="1" customHeight="1" x14ac:dyDescent="0.25">
      <c r="AH2105" s="28">
        <v>71</v>
      </c>
      <c r="AJ2105" s="101" t="str">
        <f t="shared" si="207"/>
        <v/>
      </c>
      <c r="AL2105" s="101" t="str">
        <f t="shared" si="204"/>
        <v/>
      </c>
      <c r="AM2105" s="28" t="str">
        <f>IF($AL2105="", "", IF(IFERROR(INDEX('Training &amp; Accreditation Items'!$F$11:$F$263, MATCH(IFERROR(INDEX($C$11:$C$263, MATCH($AH2105, $Z$11:$Z$263, 0)), ""), 'Training &amp; Accreditation Items'!$B$11:$B$263, 0)), "")="", "None", IFERROR(INDEX('Training &amp; Accreditation Items'!$F$11:$F$263, MATCH(IFERROR(INDEX($C$11:$C$263, MATCH($AH2105, $Z$11:$Z$263, 0)), ""), 'Training &amp; Accreditation Items'!$B$11:$B$263, 0)), "")))</f>
        <v/>
      </c>
      <c r="AO2105" s="28" t="str">
        <f t="shared" si="205"/>
        <v/>
      </c>
      <c r="AQ2105" s="106" t="str">
        <f t="shared" si="203"/>
        <v/>
      </c>
      <c r="AR2105" s="109" t="str">
        <f t="shared" si="206"/>
        <v/>
      </c>
      <c r="AT2105" s="134"/>
      <c r="AU2105" s="135"/>
      <c r="AV2105" s="135"/>
      <c r="AW2105" s="115"/>
    </row>
    <row r="2106" spans="34:49" ht="15" hidden="1" customHeight="1" x14ac:dyDescent="0.25">
      <c r="AH2106" s="28">
        <v>72</v>
      </c>
      <c r="AJ2106" s="101" t="str">
        <f t="shared" si="207"/>
        <v/>
      </c>
      <c r="AL2106" s="101" t="str">
        <f t="shared" si="204"/>
        <v/>
      </c>
      <c r="AM2106" s="28" t="str">
        <f>IF($AL2106="", "", IF(IFERROR(INDEX('Training &amp; Accreditation Items'!$F$11:$F$263, MATCH(IFERROR(INDEX($C$11:$C$263, MATCH($AH2106, $Z$11:$Z$263, 0)), ""), 'Training &amp; Accreditation Items'!$B$11:$B$263, 0)), "")="", "None", IFERROR(INDEX('Training &amp; Accreditation Items'!$F$11:$F$263, MATCH(IFERROR(INDEX($C$11:$C$263, MATCH($AH2106, $Z$11:$Z$263, 0)), ""), 'Training &amp; Accreditation Items'!$B$11:$B$263, 0)), "")))</f>
        <v/>
      </c>
      <c r="AO2106" s="28" t="str">
        <f t="shared" si="205"/>
        <v/>
      </c>
      <c r="AQ2106" s="106" t="str">
        <f t="shared" si="203"/>
        <v/>
      </c>
      <c r="AR2106" s="109" t="str">
        <f t="shared" si="206"/>
        <v/>
      </c>
      <c r="AT2106" s="134"/>
      <c r="AU2106" s="135"/>
      <c r="AV2106" s="135"/>
      <c r="AW2106" s="115"/>
    </row>
    <row r="2107" spans="34:49" ht="15" hidden="1" customHeight="1" x14ac:dyDescent="0.25">
      <c r="AH2107" s="28">
        <v>73</v>
      </c>
      <c r="AJ2107" s="101" t="str">
        <f t="shared" si="207"/>
        <v/>
      </c>
      <c r="AL2107" s="101" t="str">
        <f t="shared" si="204"/>
        <v/>
      </c>
      <c r="AM2107" s="28" t="str">
        <f>IF($AL2107="", "", IF(IFERROR(INDEX('Training &amp; Accreditation Items'!$F$11:$F$263, MATCH(IFERROR(INDEX($C$11:$C$263, MATCH($AH2107, $Z$11:$Z$263, 0)), ""), 'Training &amp; Accreditation Items'!$B$11:$B$263, 0)), "")="", "None", IFERROR(INDEX('Training &amp; Accreditation Items'!$F$11:$F$263, MATCH(IFERROR(INDEX($C$11:$C$263, MATCH($AH2107, $Z$11:$Z$263, 0)), ""), 'Training &amp; Accreditation Items'!$B$11:$B$263, 0)), "")))</f>
        <v/>
      </c>
      <c r="AO2107" s="28" t="str">
        <f t="shared" si="205"/>
        <v/>
      </c>
      <c r="AQ2107" s="106" t="str">
        <f t="shared" si="203"/>
        <v/>
      </c>
      <c r="AR2107" s="109" t="str">
        <f t="shared" si="206"/>
        <v/>
      </c>
      <c r="AT2107" s="134"/>
      <c r="AU2107" s="135"/>
      <c r="AV2107" s="135"/>
      <c r="AW2107" s="115"/>
    </row>
    <row r="2108" spans="34:49" ht="15" hidden="1" customHeight="1" x14ac:dyDescent="0.25">
      <c r="AH2108" s="28">
        <v>74</v>
      </c>
      <c r="AJ2108" s="101" t="str">
        <f t="shared" si="207"/>
        <v/>
      </c>
      <c r="AL2108" s="101" t="str">
        <f t="shared" si="204"/>
        <v/>
      </c>
      <c r="AM2108" s="28" t="str">
        <f>IF($AL2108="", "", IF(IFERROR(INDEX('Training &amp; Accreditation Items'!$F$11:$F$263, MATCH(IFERROR(INDEX($C$11:$C$263, MATCH($AH2108, $Z$11:$Z$263, 0)), ""), 'Training &amp; Accreditation Items'!$B$11:$B$263, 0)), "")="", "None", IFERROR(INDEX('Training &amp; Accreditation Items'!$F$11:$F$263, MATCH(IFERROR(INDEX($C$11:$C$263, MATCH($AH2108, $Z$11:$Z$263, 0)), ""), 'Training &amp; Accreditation Items'!$B$11:$B$263, 0)), "")))</f>
        <v/>
      </c>
      <c r="AO2108" s="28" t="str">
        <f t="shared" si="205"/>
        <v/>
      </c>
      <c r="AQ2108" s="106" t="str">
        <f t="shared" si="203"/>
        <v/>
      </c>
      <c r="AR2108" s="109" t="str">
        <f t="shared" si="206"/>
        <v/>
      </c>
      <c r="AT2108" s="134"/>
      <c r="AU2108" s="135"/>
      <c r="AV2108" s="135"/>
      <c r="AW2108" s="115"/>
    </row>
    <row r="2109" spans="34:49" ht="15" hidden="1" customHeight="1" x14ac:dyDescent="0.25">
      <c r="AH2109" s="28">
        <v>75</v>
      </c>
      <c r="AJ2109" s="101" t="str">
        <f t="shared" si="207"/>
        <v/>
      </c>
      <c r="AL2109" s="101" t="str">
        <f t="shared" si="204"/>
        <v/>
      </c>
      <c r="AM2109" s="28" t="str">
        <f>IF($AL2109="", "", IF(IFERROR(INDEX('Training &amp; Accreditation Items'!$F$11:$F$263, MATCH(IFERROR(INDEX($C$11:$C$263, MATCH($AH2109, $Z$11:$Z$263, 0)), ""), 'Training &amp; Accreditation Items'!$B$11:$B$263, 0)), "")="", "None", IFERROR(INDEX('Training &amp; Accreditation Items'!$F$11:$F$263, MATCH(IFERROR(INDEX($C$11:$C$263, MATCH($AH2109, $Z$11:$Z$263, 0)), ""), 'Training &amp; Accreditation Items'!$B$11:$B$263, 0)), "")))</f>
        <v/>
      </c>
      <c r="AO2109" s="28" t="str">
        <f t="shared" si="205"/>
        <v/>
      </c>
      <c r="AQ2109" s="106" t="str">
        <f t="shared" si="203"/>
        <v/>
      </c>
      <c r="AR2109" s="109" t="str">
        <f t="shared" si="206"/>
        <v/>
      </c>
      <c r="AT2109" s="134"/>
      <c r="AU2109" s="135"/>
      <c r="AV2109" s="135"/>
      <c r="AW2109" s="115"/>
    </row>
    <row r="2110" spans="34:49" ht="15" hidden="1" customHeight="1" x14ac:dyDescent="0.25">
      <c r="AH2110" s="28">
        <v>76</v>
      </c>
      <c r="AJ2110" s="101" t="str">
        <f t="shared" si="207"/>
        <v/>
      </c>
      <c r="AL2110" s="101" t="str">
        <f t="shared" si="204"/>
        <v/>
      </c>
      <c r="AM2110" s="28" t="str">
        <f>IF($AL2110="", "", IF(IFERROR(INDEX('Training &amp; Accreditation Items'!$F$11:$F$263, MATCH(IFERROR(INDEX($C$11:$C$263, MATCH($AH2110, $Z$11:$Z$263, 0)), ""), 'Training &amp; Accreditation Items'!$B$11:$B$263, 0)), "")="", "None", IFERROR(INDEX('Training &amp; Accreditation Items'!$F$11:$F$263, MATCH(IFERROR(INDEX($C$11:$C$263, MATCH($AH2110, $Z$11:$Z$263, 0)), ""), 'Training &amp; Accreditation Items'!$B$11:$B$263, 0)), "")))</f>
        <v/>
      </c>
      <c r="AO2110" s="28" t="str">
        <f t="shared" si="205"/>
        <v/>
      </c>
      <c r="AQ2110" s="106" t="str">
        <f t="shared" si="203"/>
        <v/>
      </c>
      <c r="AR2110" s="109" t="str">
        <f t="shared" si="206"/>
        <v/>
      </c>
      <c r="AT2110" s="134"/>
      <c r="AU2110" s="135"/>
      <c r="AV2110" s="135"/>
      <c r="AW2110" s="115"/>
    </row>
    <row r="2111" spans="34:49" ht="15" hidden="1" customHeight="1" x14ac:dyDescent="0.25">
      <c r="AH2111" s="28">
        <v>77</v>
      </c>
      <c r="AJ2111" s="101" t="str">
        <f t="shared" si="207"/>
        <v/>
      </c>
      <c r="AL2111" s="101" t="str">
        <f t="shared" si="204"/>
        <v/>
      </c>
      <c r="AM2111" s="28" t="str">
        <f>IF($AL2111="", "", IF(IFERROR(INDEX('Training &amp; Accreditation Items'!$F$11:$F$263, MATCH(IFERROR(INDEX($C$11:$C$263, MATCH($AH2111, $Z$11:$Z$263, 0)), ""), 'Training &amp; Accreditation Items'!$B$11:$B$263, 0)), "")="", "None", IFERROR(INDEX('Training &amp; Accreditation Items'!$F$11:$F$263, MATCH(IFERROR(INDEX($C$11:$C$263, MATCH($AH2111, $Z$11:$Z$263, 0)), ""), 'Training &amp; Accreditation Items'!$B$11:$B$263, 0)), "")))</f>
        <v/>
      </c>
      <c r="AO2111" s="28" t="str">
        <f t="shared" si="205"/>
        <v/>
      </c>
      <c r="AQ2111" s="106" t="str">
        <f t="shared" si="203"/>
        <v/>
      </c>
      <c r="AR2111" s="109" t="str">
        <f t="shared" si="206"/>
        <v/>
      </c>
      <c r="AT2111" s="134"/>
      <c r="AU2111" s="135"/>
      <c r="AV2111" s="135"/>
      <c r="AW2111" s="115"/>
    </row>
    <row r="2112" spans="34:49" ht="15" hidden="1" customHeight="1" x14ac:dyDescent="0.25">
      <c r="AH2112" s="28">
        <v>78</v>
      </c>
      <c r="AJ2112" s="101" t="str">
        <f t="shared" si="207"/>
        <v/>
      </c>
      <c r="AL2112" s="101" t="str">
        <f t="shared" si="204"/>
        <v/>
      </c>
      <c r="AM2112" s="28" t="str">
        <f>IF($AL2112="", "", IF(IFERROR(INDEX('Training &amp; Accreditation Items'!$F$11:$F$263, MATCH(IFERROR(INDEX($C$11:$C$263, MATCH($AH2112, $Z$11:$Z$263, 0)), ""), 'Training &amp; Accreditation Items'!$B$11:$B$263, 0)), "")="", "None", IFERROR(INDEX('Training &amp; Accreditation Items'!$F$11:$F$263, MATCH(IFERROR(INDEX($C$11:$C$263, MATCH($AH2112, $Z$11:$Z$263, 0)), ""), 'Training &amp; Accreditation Items'!$B$11:$B$263, 0)), "")))</f>
        <v/>
      </c>
      <c r="AO2112" s="28" t="str">
        <f t="shared" si="205"/>
        <v/>
      </c>
      <c r="AQ2112" s="106" t="str">
        <f t="shared" si="203"/>
        <v/>
      </c>
      <c r="AR2112" s="109" t="str">
        <f t="shared" si="206"/>
        <v/>
      </c>
      <c r="AT2112" s="134"/>
      <c r="AU2112" s="135"/>
      <c r="AV2112" s="135"/>
      <c r="AW2112" s="115"/>
    </row>
    <row r="2113" spans="34:49" ht="15" hidden="1" customHeight="1" x14ac:dyDescent="0.25">
      <c r="AH2113" s="28">
        <v>79</v>
      </c>
      <c r="AJ2113" s="101" t="str">
        <f t="shared" si="207"/>
        <v/>
      </c>
      <c r="AL2113" s="101" t="str">
        <f t="shared" si="204"/>
        <v/>
      </c>
      <c r="AM2113" s="28" t="str">
        <f>IF($AL2113="", "", IF(IFERROR(INDEX('Training &amp; Accreditation Items'!$F$11:$F$263, MATCH(IFERROR(INDEX($C$11:$C$263, MATCH($AH2113, $Z$11:$Z$263, 0)), ""), 'Training &amp; Accreditation Items'!$B$11:$B$263, 0)), "")="", "None", IFERROR(INDEX('Training &amp; Accreditation Items'!$F$11:$F$263, MATCH(IFERROR(INDEX($C$11:$C$263, MATCH($AH2113, $Z$11:$Z$263, 0)), ""), 'Training &amp; Accreditation Items'!$B$11:$B$263, 0)), "")))</f>
        <v/>
      </c>
      <c r="AO2113" s="28" t="str">
        <f t="shared" si="205"/>
        <v/>
      </c>
      <c r="AQ2113" s="106" t="str">
        <f t="shared" si="203"/>
        <v/>
      </c>
      <c r="AR2113" s="109" t="str">
        <f t="shared" si="206"/>
        <v/>
      </c>
      <c r="AT2113" s="134"/>
      <c r="AU2113" s="135"/>
      <c r="AV2113" s="135"/>
      <c r="AW2113" s="115"/>
    </row>
    <row r="2114" spans="34:49" ht="15" hidden="1" customHeight="1" x14ac:dyDescent="0.25">
      <c r="AH2114" s="28">
        <v>80</v>
      </c>
      <c r="AJ2114" s="101" t="str">
        <f t="shared" si="207"/>
        <v/>
      </c>
      <c r="AL2114" s="101" t="str">
        <f t="shared" si="204"/>
        <v/>
      </c>
      <c r="AM2114" s="28" t="str">
        <f>IF($AL2114="", "", IF(IFERROR(INDEX('Training &amp; Accreditation Items'!$F$11:$F$263, MATCH(IFERROR(INDEX($C$11:$C$263, MATCH($AH2114, $Z$11:$Z$263, 0)), ""), 'Training &amp; Accreditation Items'!$B$11:$B$263, 0)), "")="", "None", IFERROR(INDEX('Training &amp; Accreditation Items'!$F$11:$F$263, MATCH(IFERROR(INDEX($C$11:$C$263, MATCH($AH2114, $Z$11:$Z$263, 0)), ""), 'Training &amp; Accreditation Items'!$B$11:$B$263, 0)), "")))</f>
        <v/>
      </c>
      <c r="AO2114" s="28" t="str">
        <f t="shared" si="205"/>
        <v/>
      </c>
      <c r="AQ2114" s="106" t="str">
        <f t="shared" si="203"/>
        <v/>
      </c>
      <c r="AR2114" s="109" t="str">
        <f t="shared" si="206"/>
        <v/>
      </c>
      <c r="AT2114" s="134"/>
      <c r="AU2114" s="135"/>
      <c r="AV2114" s="135"/>
      <c r="AW2114" s="115"/>
    </row>
    <row r="2115" spans="34:49" ht="15" hidden="1" customHeight="1" x14ac:dyDescent="0.25">
      <c r="AH2115" s="28">
        <v>81</v>
      </c>
      <c r="AJ2115" s="101" t="str">
        <f t="shared" si="207"/>
        <v/>
      </c>
      <c r="AL2115" s="101" t="str">
        <f t="shared" si="204"/>
        <v/>
      </c>
      <c r="AM2115" s="28" t="str">
        <f>IF($AL2115="", "", IF(IFERROR(INDEX('Training &amp; Accreditation Items'!$F$11:$F$263, MATCH(IFERROR(INDEX($C$11:$C$263, MATCH($AH2115, $Z$11:$Z$263, 0)), ""), 'Training &amp; Accreditation Items'!$B$11:$B$263, 0)), "")="", "None", IFERROR(INDEX('Training &amp; Accreditation Items'!$F$11:$F$263, MATCH(IFERROR(INDEX($C$11:$C$263, MATCH($AH2115, $Z$11:$Z$263, 0)), ""), 'Training &amp; Accreditation Items'!$B$11:$B$263, 0)), "")))</f>
        <v/>
      </c>
      <c r="AO2115" s="28" t="str">
        <f t="shared" si="205"/>
        <v/>
      </c>
      <c r="AQ2115" s="106" t="str">
        <f t="shared" si="203"/>
        <v/>
      </c>
      <c r="AR2115" s="109" t="str">
        <f t="shared" si="206"/>
        <v/>
      </c>
      <c r="AT2115" s="134"/>
      <c r="AU2115" s="135"/>
      <c r="AV2115" s="135"/>
      <c r="AW2115" s="115"/>
    </row>
    <row r="2116" spans="34:49" ht="15" hidden="1" customHeight="1" x14ac:dyDescent="0.25">
      <c r="AH2116" s="28">
        <v>82</v>
      </c>
      <c r="AJ2116" s="101" t="str">
        <f t="shared" si="207"/>
        <v/>
      </c>
      <c r="AL2116" s="101" t="str">
        <f t="shared" si="204"/>
        <v/>
      </c>
      <c r="AM2116" s="28" t="str">
        <f>IF($AL2116="", "", IF(IFERROR(INDEX('Training &amp; Accreditation Items'!$F$11:$F$263, MATCH(IFERROR(INDEX($C$11:$C$263, MATCH($AH2116, $Z$11:$Z$263, 0)), ""), 'Training &amp; Accreditation Items'!$B$11:$B$263, 0)), "")="", "None", IFERROR(INDEX('Training &amp; Accreditation Items'!$F$11:$F$263, MATCH(IFERROR(INDEX($C$11:$C$263, MATCH($AH2116, $Z$11:$Z$263, 0)), ""), 'Training &amp; Accreditation Items'!$B$11:$B$263, 0)), "")))</f>
        <v/>
      </c>
      <c r="AO2116" s="28" t="str">
        <f t="shared" si="205"/>
        <v/>
      </c>
      <c r="AQ2116" s="106" t="str">
        <f t="shared" si="203"/>
        <v/>
      </c>
      <c r="AR2116" s="109" t="str">
        <f t="shared" si="206"/>
        <v/>
      </c>
      <c r="AT2116" s="134"/>
      <c r="AU2116" s="135"/>
      <c r="AV2116" s="135"/>
      <c r="AW2116" s="115"/>
    </row>
    <row r="2117" spans="34:49" ht="15" hidden="1" customHeight="1" x14ac:dyDescent="0.25">
      <c r="AH2117" s="28">
        <v>83</v>
      </c>
      <c r="AJ2117" s="101" t="str">
        <f t="shared" si="207"/>
        <v/>
      </c>
      <c r="AL2117" s="101" t="str">
        <f t="shared" si="204"/>
        <v/>
      </c>
      <c r="AM2117" s="28" t="str">
        <f>IF($AL2117="", "", IF(IFERROR(INDEX('Training &amp; Accreditation Items'!$F$11:$F$263, MATCH(IFERROR(INDEX($C$11:$C$263, MATCH($AH2117, $Z$11:$Z$263, 0)), ""), 'Training &amp; Accreditation Items'!$B$11:$B$263, 0)), "")="", "None", IFERROR(INDEX('Training &amp; Accreditation Items'!$F$11:$F$263, MATCH(IFERROR(INDEX($C$11:$C$263, MATCH($AH2117, $Z$11:$Z$263, 0)), ""), 'Training &amp; Accreditation Items'!$B$11:$B$263, 0)), "")))</f>
        <v/>
      </c>
      <c r="AO2117" s="28" t="str">
        <f t="shared" si="205"/>
        <v/>
      </c>
      <c r="AQ2117" s="106" t="str">
        <f t="shared" si="203"/>
        <v/>
      </c>
      <c r="AR2117" s="109" t="str">
        <f t="shared" si="206"/>
        <v/>
      </c>
      <c r="AT2117" s="134"/>
      <c r="AU2117" s="135"/>
      <c r="AV2117" s="135"/>
      <c r="AW2117" s="115"/>
    </row>
    <row r="2118" spans="34:49" ht="15" hidden="1" customHeight="1" x14ac:dyDescent="0.25">
      <c r="AH2118" s="28">
        <v>84</v>
      </c>
      <c r="AJ2118" s="101" t="str">
        <f t="shared" si="207"/>
        <v/>
      </c>
      <c r="AL2118" s="101" t="str">
        <f t="shared" si="204"/>
        <v/>
      </c>
      <c r="AM2118" s="28" t="str">
        <f>IF($AL2118="", "", IF(IFERROR(INDEX('Training &amp; Accreditation Items'!$F$11:$F$263, MATCH(IFERROR(INDEX($C$11:$C$263, MATCH($AH2118, $Z$11:$Z$263, 0)), ""), 'Training &amp; Accreditation Items'!$B$11:$B$263, 0)), "")="", "None", IFERROR(INDEX('Training &amp; Accreditation Items'!$F$11:$F$263, MATCH(IFERROR(INDEX($C$11:$C$263, MATCH($AH2118, $Z$11:$Z$263, 0)), ""), 'Training &amp; Accreditation Items'!$B$11:$B$263, 0)), "")))</f>
        <v/>
      </c>
      <c r="AO2118" s="28" t="str">
        <f t="shared" si="205"/>
        <v/>
      </c>
      <c r="AQ2118" s="106" t="str">
        <f t="shared" si="203"/>
        <v/>
      </c>
      <c r="AR2118" s="109" t="str">
        <f t="shared" si="206"/>
        <v/>
      </c>
      <c r="AT2118" s="134"/>
      <c r="AU2118" s="135"/>
      <c r="AV2118" s="135"/>
      <c r="AW2118" s="115"/>
    </row>
    <row r="2119" spans="34:49" ht="15" hidden="1" customHeight="1" x14ac:dyDescent="0.25">
      <c r="AH2119" s="28">
        <v>85</v>
      </c>
      <c r="AJ2119" s="101" t="str">
        <f t="shared" si="207"/>
        <v/>
      </c>
      <c r="AL2119" s="101" t="str">
        <f t="shared" si="204"/>
        <v/>
      </c>
      <c r="AM2119" s="28" t="str">
        <f>IF($AL2119="", "", IF(IFERROR(INDEX('Training &amp; Accreditation Items'!$F$11:$F$263, MATCH(IFERROR(INDEX($C$11:$C$263, MATCH($AH2119, $Z$11:$Z$263, 0)), ""), 'Training &amp; Accreditation Items'!$B$11:$B$263, 0)), "")="", "None", IFERROR(INDEX('Training &amp; Accreditation Items'!$F$11:$F$263, MATCH(IFERROR(INDEX($C$11:$C$263, MATCH($AH2119, $Z$11:$Z$263, 0)), ""), 'Training &amp; Accreditation Items'!$B$11:$B$263, 0)), "")))</f>
        <v/>
      </c>
      <c r="AO2119" s="28" t="str">
        <f t="shared" si="205"/>
        <v/>
      </c>
      <c r="AQ2119" s="106" t="str">
        <f t="shared" si="203"/>
        <v/>
      </c>
      <c r="AR2119" s="109" t="str">
        <f t="shared" si="206"/>
        <v/>
      </c>
      <c r="AT2119" s="134"/>
      <c r="AU2119" s="135"/>
      <c r="AV2119" s="135"/>
      <c r="AW2119" s="115"/>
    </row>
    <row r="2120" spans="34:49" ht="15" hidden="1" customHeight="1" x14ac:dyDescent="0.25">
      <c r="AH2120" s="28">
        <v>86</v>
      </c>
      <c r="AJ2120" s="101" t="str">
        <f t="shared" si="207"/>
        <v/>
      </c>
      <c r="AL2120" s="101" t="str">
        <f t="shared" si="204"/>
        <v/>
      </c>
      <c r="AM2120" s="28" t="str">
        <f>IF($AL2120="", "", IF(IFERROR(INDEX('Training &amp; Accreditation Items'!$F$11:$F$263, MATCH(IFERROR(INDEX($C$11:$C$263, MATCH($AH2120, $Z$11:$Z$263, 0)), ""), 'Training &amp; Accreditation Items'!$B$11:$B$263, 0)), "")="", "None", IFERROR(INDEX('Training &amp; Accreditation Items'!$F$11:$F$263, MATCH(IFERROR(INDEX($C$11:$C$263, MATCH($AH2120, $Z$11:$Z$263, 0)), ""), 'Training &amp; Accreditation Items'!$B$11:$B$263, 0)), "")))</f>
        <v/>
      </c>
      <c r="AO2120" s="28" t="str">
        <f t="shared" si="205"/>
        <v/>
      </c>
      <c r="AQ2120" s="106" t="str">
        <f t="shared" si="203"/>
        <v/>
      </c>
      <c r="AR2120" s="109" t="str">
        <f t="shared" si="206"/>
        <v/>
      </c>
      <c r="AT2120" s="134"/>
      <c r="AU2120" s="135"/>
      <c r="AV2120" s="135"/>
      <c r="AW2120" s="115"/>
    </row>
    <row r="2121" spans="34:49" ht="15" hidden="1" customHeight="1" x14ac:dyDescent="0.25">
      <c r="AH2121" s="28">
        <v>87</v>
      </c>
      <c r="AJ2121" s="101" t="str">
        <f t="shared" si="207"/>
        <v/>
      </c>
      <c r="AL2121" s="101" t="str">
        <f t="shared" si="204"/>
        <v/>
      </c>
      <c r="AM2121" s="28" t="str">
        <f>IF($AL2121="", "", IF(IFERROR(INDEX('Training &amp; Accreditation Items'!$F$11:$F$263, MATCH(IFERROR(INDEX($C$11:$C$263, MATCH($AH2121, $Z$11:$Z$263, 0)), ""), 'Training &amp; Accreditation Items'!$B$11:$B$263, 0)), "")="", "None", IFERROR(INDEX('Training &amp; Accreditation Items'!$F$11:$F$263, MATCH(IFERROR(INDEX($C$11:$C$263, MATCH($AH2121, $Z$11:$Z$263, 0)), ""), 'Training &amp; Accreditation Items'!$B$11:$B$263, 0)), "")))</f>
        <v/>
      </c>
      <c r="AO2121" s="28" t="str">
        <f t="shared" si="205"/>
        <v/>
      </c>
      <c r="AQ2121" s="106" t="str">
        <f t="shared" si="203"/>
        <v/>
      </c>
      <c r="AR2121" s="109" t="str">
        <f t="shared" si="206"/>
        <v/>
      </c>
      <c r="AT2121" s="134"/>
      <c r="AU2121" s="135"/>
      <c r="AV2121" s="135"/>
      <c r="AW2121" s="115"/>
    </row>
    <row r="2122" spans="34:49" ht="15" hidden="1" customHeight="1" x14ac:dyDescent="0.25">
      <c r="AH2122" s="28">
        <v>88</v>
      </c>
      <c r="AJ2122" s="101" t="str">
        <f t="shared" si="207"/>
        <v/>
      </c>
      <c r="AL2122" s="101" t="str">
        <f t="shared" si="204"/>
        <v/>
      </c>
      <c r="AM2122" s="28" t="str">
        <f>IF($AL2122="", "", IF(IFERROR(INDEX('Training &amp; Accreditation Items'!$F$11:$F$263, MATCH(IFERROR(INDEX($C$11:$C$263, MATCH($AH2122, $Z$11:$Z$263, 0)), ""), 'Training &amp; Accreditation Items'!$B$11:$B$263, 0)), "")="", "None", IFERROR(INDEX('Training &amp; Accreditation Items'!$F$11:$F$263, MATCH(IFERROR(INDEX($C$11:$C$263, MATCH($AH2122, $Z$11:$Z$263, 0)), ""), 'Training &amp; Accreditation Items'!$B$11:$B$263, 0)), "")))</f>
        <v/>
      </c>
      <c r="AO2122" s="28" t="str">
        <f t="shared" si="205"/>
        <v/>
      </c>
      <c r="AQ2122" s="106" t="str">
        <f t="shared" si="203"/>
        <v/>
      </c>
      <c r="AR2122" s="109" t="str">
        <f t="shared" si="206"/>
        <v/>
      </c>
      <c r="AT2122" s="134"/>
      <c r="AU2122" s="135"/>
      <c r="AV2122" s="135"/>
      <c r="AW2122" s="115"/>
    </row>
    <row r="2123" spans="34:49" ht="15" hidden="1" customHeight="1" x14ac:dyDescent="0.25">
      <c r="AH2123" s="28">
        <v>89</v>
      </c>
      <c r="AJ2123" s="101" t="str">
        <f t="shared" si="207"/>
        <v/>
      </c>
      <c r="AL2123" s="101" t="str">
        <f t="shared" si="204"/>
        <v/>
      </c>
      <c r="AM2123" s="28" t="str">
        <f>IF($AL2123="", "", IF(IFERROR(INDEX('Training &amp; Accreditation Items'!$F$11:$F$263, MATCH(IFERROR(INDEX($C$11:$C$263, MATCH($AH2123, $Z$11:$Z$263, 0)), ""), 'Training &amp; Accreditation Items'!$B$11:$B$263, 0)), "")="", "None", IFERROR(INDEX('Training &amp; Accreditation Items'!$F$11:$F$263, MATCH(IFERROR(INDEX($C$11:$C$263, MATCH($AH2123, $Z$11:$Z$263, 0)), ""), 'Training &amp; Accreditation Items'!$B$11:$B$263, 0)), "")))</f>
        <v/>
      </c>
      <c r="AO2123" s="28" t="str">
        <f t="shared" si="205"/>
        <v/>
      </c>
      <c r="AQ2123" s="106" t="str">
        <f t="shared" ref="AQ2123:AQ2186" si="208">IF($AL2123="", "", IFERROR(INDEX($I$11:$I$263, MATCH($AH2123, $Z$11:$Z$263, 0)), ""))</f>
        <v/>
      </c>
      <c r="AR2123" s="109" t="str">
        <f t="shared" si="206"/>
        <v/>
      </c>
      <c r="AT2123" s="134"/>
      <c r="AU2123" s="135"/>
      <c r="AV2123" s="135"/>
      <c r="AW2123" s="115"/>
    </row>
    <row r="2124" spans="34:49" ht="15" hidden="1" customHeight="1" x14ac:dyDescent="0.25">
      <c r="AH2124" s="28">
        <v>90</v>
      </c>
      <c r="AJ2124" s="101" t="str">
        <f t="shared" si="207"/>
        <v/>
      </c>
      <c r="AL2124" s="101" t="str">
        <f t="shared" ref="AL2124:AL2187" si="209">IF($AJ2124="", "", IF(OR($AJ2124&lt;$AJ$5, $AJ2124&gt;$AJ$6), "", $AJ2124))</f>
        <v/>
      </c>
      <c r="AM2124" s="28" t="str">
        <f>IF($AL2124="", "", IF(IFERROR(INDEX('Training &amp; Accreditation Items'!$F$11:$F$263, MATCH(IFERROR(INDEX($C$11:$C$263, MATCH($AH2124, $Z$11:$Z$263, 0)), ""), 'Training &amp; Accreditation Items'!$B$11:$B$263, 0)), "")="", "None", IFERROR(INDEX('Training &amp; Accreditation Items'!$F$11:$F$263, MATCH(IFERROR(INDEX($C$11:$C$263, MATCH($AH2124, $Z$11:$Z$263, 0)), ""), 'Training &amp; Accreditation Items'!$B$11:$B$263, 0)), "")))</f>
        <v/>
      </c>
      <c r="AO2124" s="28" t="str">
        <f t="shared" ref="AO2124:AO2187" si="210">IF($AL2124="", "", TEXT($AL2124, "mmm yyyy"))</f>
        <v/>
      </c>
      <c r="AQ2124" s="106" t="str">
        <f t="shared" si="208"/>
        <v/>
      </c>
      <c r="AR2124" s="109" t="str">
        <f t="shared" ref="AR2124:AR2187" si="211">IF($AO2124="", "", CONCATENATE($AO2124, " - ", $AM2124))</f>
        <v/>
      </c>
      <c r="AT2124" s="134"/>
      <c r="AU2124" s="135"/>
      <c r="AV2124" s="135"/>
      <c r="AW2124" s="115"/>
    </row>
    <row r="2125" spans="34:49" ht="15" hidden="1" customHeight="1" x14ac:dyDescent="0.25">
      <c r="AH2125" s="28">
        <v>91</v>
      </c>
      <c r="AJ2125" s="101" t="str">
        <f t="shared" si="207"/>
        <v/>
      </c>
      <c r="AL2125" s="101" t="str">
        <f t="shared" si="209"/>
        <v/>
      </c>
      <c r="AM2125" s="28" t="str">
        <f>IF($AL2125="", "", IF(IFERROR(INDEX('Training &amp; Accreditation Items'!$F$11:$F$263, MATCH(IFERROR(INDEX($C$11:$C$263, MATCH($AH2125, $Z$11:$Z$263, 0)), ""), 'Training &amp; Accreditation Items'!$B$11:$B$263, 0)), "")="", "None", IFERROR(INDEX('Training &amp; Accreditation Items'!$F$11:$F$263, MATCH(IFERROR(INDEX($C$11:$C$263, MATCH($AH2125, $Z$11:$Z$263, 0)), ""), 'Training &amp; Accreditation Items'!$B$11:$B$263, 0)), "")))</f>
        <v/>
      </c>
      <c r="AO2125" s="28" t="str">
        <f t="shared" si="210"/>
        <v/>
      </c>
      <c r="AQ2125" s="106" t="str">
        <f t="shared" si="208"/>
        <v/>
      </c>
      <c r="AR2125" s="109" t="str">
        <f t="shared" si="211"/>
        <v/>
      </c>
      <c r="AT2125" s="134"/>
      <c r="AU2125" s="135"/>
      <c r="AV2125" s="135"/>
      <c r="AW2125" s="115"/>
    </row>
    <row r="2126" spans="34:49" ht="15" hidden="1" customHeight="1" x14ac:dyDescent="0.25">
      <c r="AH2126" s="28">
        <v>92</v>
      </c>
      <c r="AJ2126" s="101" t="str">
        <f t="shared" si="207"/>
        <v/>
      </c>
      <c r="AL2126" s="101" t="str">
        <f t="shared" si="209"/>
        <v/>
      </c>
      <c r="AM2126" s="28" t="str">
        <f>IF($AL2126="", "", IF(IFERROR(INDEX('Training &amp; Accreditation Items'!$F$11:$F$263, MATCH(IFERROR(INDEX($C$11:$C$263, MATCH($AH2126, $Z$11:$Z$263, 0)), ""), 'Training &amp; Accreditation Items'!$B$11:$B$263, 0)), "")="", "None", IFERROR(INDEX('Training &amp; Accreditation Items'!$F$11:$F$263, MATCH(IFERROR(INDEX($C$11:$C$263, MATCH($AH2126, $Z$11:$Z$263, 0)), ""), 'Training &amp; Accreditation Items'!$B$11:$B$263, 0)), "")))</f>
        <v/>
      </c>
      <c r="AO2126" s="28" t="str">
        <f t="shared" si="210"/>
        <v/>
      </c>
      <c r="AQ2126" s="106" t="str">
        <f t="shared" si="208"/>
        <v/>
      </c>
      <c r="AR2126" s="109" t="str">
        <f t="shared" si="211"/>
        <v/>
      </c>
      <c r="AT2126" s="134"/>
      <c r="AU2126" s="135"/>
      <c r="AV2126" s="135"/>
      <c r="AW2126" s="115"/>
    </row>
    <row r="2127" spans="34:49" ht="15" hidden="1" customHeight="1" x14ac:dyDescent="0.25">
      <c r="AH2127" s="28">
        <v>93</v>
      </c>
      <c r="AJ2127" s="101" t="str">
        <f t="shared" si="207"/>
        <v/>
      </c>
      <c r="AL2127" s="101" t="str">
        <f t="shared" si="209"/>
        <v/>
      </c>
      <c r="AM2127" s="28" t="str">
        <f>IF($AL2127="", "", IF(IFERROR(INDEX('Training &amp; Accreditation Items'!$F$11:$F$263, MATCH(IFERROR(INDEX($C$11:$C$263, MATCH($AH2127, $Z$11:$Z$263, 0)), ""), 'Training &amp; Accreditation Items'!$B$11:$B$263, 0)), "")="", "None", IFERROR(INDEX('Training &amp; Accreditation Items'!$F$11:$F$263, MATCH(IFERROR(INDEX($C$11:$C$263, MATCH($AH2127, $Z$11:$Z$263, 0)), ""), 'Training &amp; Accreditation Items'!$B$11:$B$263, 0)), "")))</f>
        <v/>
      </c>
      <c r="AO2127" s="28" t="str">
        <f t="shared" si="210"/>
        <v/>
      </c>
      <c r="AQ2127" s="106" t="str">
        <f t="shared" si="208"/>
        <v/>
      </c>
      <c r="AR2127" s="109" t="str">
        <f t="shared" si="211"/>
        <v/>
      </c>
      <c r="AT2127" s="134"/>
      <c r="AU2127" s="135"/>
      <c r="AV2127" s="135"/>
      <c r="AW2127" s="115"/>
    </row>
    <row r="2128" spans="34:49" ht="15" hidden="1" customHeight="1" x14ac:dyDescent="0.25">
      <c r="AH2128" s="28">
        <v>94</v>
      </c>
      <c r="AJ2128" s="101" t="str">
        <f t="shared" si="207"/>
        <v/>
      </c>
      <c r="AL2128" s="101" t="str">
        <f t="shared" si="209"/>
        <v/>
      </c>
      <c r="AM2128" s="28" t="str">
        <f>IF($AL2128="", "", IF(IFERROR(INDEX('Training &amp; Accreditation Items'!$F$11:$F$263, MATCH(IFERROR(INDEX($C$11:$C$263, MATCH($AH2128, $Z$11:$Z$263, 0)), ""), 'Training &amp; Accreditation Items'!$B$11:$B$263, 0)), "")="", "None", IFERROR(INDEX('Training &amp; Accreditation Items'!$F$11:$F$263, MATCH(IFERROR(INDEX($C$11:$C$263, MATCH($AH2128, $Z$11:$Z$263, 0)), ""), 'Training &amp; Accreditation Items'!$B$11:$B$263, 0)), "")))</f>
        <v/>
      </c>
      <c r="AO2128" s="28" t="str">
        <f t="shared" si="210"/>
        <v/>
      </c>
      <c r="AQ2128" s="106" t="str">
        <f t="shared" si="208"/>
        <v/>
      </c>
      <c r="AR2128" s="109" t="str">
        <f t="shared" si="211"/>
        <v/>
      </c>
      <c r="AT2128" s="134"/>
      <c r="AU2128" s="135"/>
      <c r="AV2128" s="135"/>
      <c r="AW2128" s="115"/>
    </row>
    <row r="2129" spans="34:49" ht="15" hidden="1" customHeight="1" x14ac:dyDescent="0.25">
      <c r="AH2129" s="28">
        <v>95</v>
      </c>
      <c r="AJ2129" s="101" t="str">
        <f t="shared" si="207"/>
        <v/>
      </c>
      <c r="AL2129" s="101" t="str">
        <f t="shared" si="209"/>
        <v/>
      </c>
      <c r="AM2129" s="28" t="str">
        <f>IF($AL2129="", "", IF(IFERROR(INDEX('Training &amp; Accreditation Items'!$F$11:$F$263, MATCH(IFERROR(INDEX($C$11:$C$263, MATCH($AH2129, $Z$11:$Z$263, 0)), ""), 'Training &amp; Accreditation Items'!$B$11:$B$263, 0)), "")="", "None", IFERROR(INDEX('Training &amp; Accreditation Items'!$F$11:$F$263, MATCH(IFERROR(INDEX($C$11:$C$263, MATCH($AH2129, $Z$11:$Z$263, 0)), ""), 'Training &amp; Accreditation Items'!$B$11:$B$263, 0)), "")))</f>
        <v/>
      </c>
      <c r="AO2129" s="28" t="str">
        <f t="shared" si="210"/>
        <v/>
      </c>
      <c r="AQ2129" s="106" t="str">
        <f t="shared" si="208"/>
        <v/>
      </c>
      <c r="AR2129" s="109" t="str">
        <f t="shared" si="211"/>
        <v/>
      </c>
      <c r="AT2129" s="134"/>
      <c r="AU2129" s="135"/>
      <c r="AV2129" s="135"/>
      <c r="AW2129" s="115"/>
    </row>
    <row r="2130" spans="34:49" ht="15" hidden="1" customHeight="1" x14ac:dyDescent="0.25">
      <c r="AH2130" s="28">
        <v>96</v>
      </c>
      <c r="AJ2130" s="101" t="str">
        <f t="shared" si="207"/>
        <v/>
      </c>
      <c r="AL2130" s="101" t="str">
        <f t="shared" si="209"/>
        <v/>
      </c>
      <c r="AM2130" s="28" t="str">
        <f>IF($AL2130="", "", IF(IFERROR(INDEX('Training &amp; Accreditation Items'!$F$11:$F$263, MATCH(IFERROR(INDEX($C$11:$C$263, MATCH($AH2130, $Z$11:$Z$263, 0)), ""), 'Training &amp; Accreditation Items'!$B$11:$B$263, 0)), "")="", "None", IFERROR(INDEX('Training &amp; Accreditation Items'!$F$11:$F$263, MATCH(IFERROR(INDEX($C$11:$C$263, MATCH($AH2130, $Z$11:$Z$263, 0)), ""), 'Training &amp; Accreditation Items'!$B$11:$B$263, 0)), "")))</f>
        <v/>
      </c>
      <c r="AO2130" s="28" t="str">
        <f t="shared" si="210"/>
        <v/>
      </c>
      <c r="AQ2130" s="106" t="str">
        <f t="shared" si="208"/>
        <v/>
      </c>
      <c r="AR2130" s="109" t="str">
        <f t="shared" si="211"/>
        <v/>
      </c>
      <c r="AT2130" s="134"/>
      <c r="AU2130" s="135"/>
      <c r="AV2130" s="135"/>
      <c r="AW2130" s="115"/>
    </row>
    <row r="2131" spans="34:49" ht="15" hidden="1" customHeight="1" x14ac:dyDescent="0.25">
      <c r="AH2131" s="28">
        <v>97</v>
      </c>
      <c r="AJ2131" s="101" t="str">
        <f t="shared" si="207"/>
        <v/>
      </c>
      <c r="AL2131" s="101" t="str">
        <f t="shared" si="209"/>
        <v/>
      </c>
      <c r="AM2131" s="28" t="str">
        <f>IF($AL2131="", "", IF(IFERROR(INDEX('Training &amp; Accreditation Items'!$F$11:$F$263, MATCH(IFERROR(INDEX($C$11:$C$263, MATCH($AH2131, $Z$11:$Z$263, 0)), ""), 'Training &amp; Accreditation Items'!$B$11:$B$263, 0)), "")="", "None", IFERROR(INDEX('Training &amp; Accreditation Items'!$F$11:$F$263, MATCH(IFERROR(INDEX($C$11:$C$263, MATCH($AH2131, $Z$11:$Z$263, 0)), ""), 'Training &amp; Accreditation Items'!$B$11:$B$263, 0)), "")))</f>
        <v/>
      </c>
      <c r="AO2131" s="28" t="str">
        <f t="shared" si="210"/>
        <v/>
      </c>
      <c r="AQ2131" s="106" t="str">
        <f t="shared" si="208"/>
        <v/>
      </c>
      <c r="AR2131" s="109" t="str">
        <f t="shared" si="211"/>
        <v/>
      </c>
      <c r="AT2131" s="134"/>
      <c r="AU2131" s="135"/>
      <c r="AV2131" s="135"/>
      <c r="AW2131" s="115"/>
    </row>
    <row r="2132" spans="34:49" ht="15" hidden="1" customHeight="1" x14ac:dyDescent="0.25">
      <c r="AH2132" s="28">
        <v>98</v>
      </c>
      <c r="AJ2132" s="101" t="str">
        <f t="shared" si="207"/>
        <v/>
      </c>
      <c r="AL2132" s="101" t="str">
        <f t="shared" si="209"/>
        <v/>
      </c>
      <c r="AM2132" s="28" t="str">
        <f>IF($AL2132="", "", IF(IFERROR(INDEX('Training &amp; Accreditation Items'!$F$11:$F$263, MATCH(IFERROR(INDEX($C$11:$C$263, MATCH($AH2132, $Z$11:$Z$263, 0)), ""), 'Training &amp; Accreditation Items'!$B$11:$B$263, 0)), "")="", "None", IFERROR(INDEX('Training &amp; Accreditation Items'!$F$11:$F$263, MATCH(IFERROR(INDEX($C$11:$C$263, MATCH($AH2132, $Z$11:$Z$263, 0)), ""), 'Training &amp; Accreditation Items'!$B$11:$B$263, 0)), "")))</f>
        <v/>
      </c>
      <c r="AO2132" s="28" t="str">
        <f t="shared" si="210"/>
        <v/>
      </c>
      <c r="AQ2132" s="106" t="str">
        <f t="shared" si="208"/>
        <v/>
      </c>
      <c r="AR2132" s="109" t="str">
        <f t="shared" si="211"/>
        <v/>
      </c>
      <c r="AT2132" s="134"/>
      <c r="AU2132" s="135"/>
      <c r="AV2132" s="135"/>
      <c r="AW2132" s="115"/>
    </row>
    <row r="2133" spans="34:49" ht="15" hidden="1" customHeight="1" x14ac:dyDescent="0.25">
      <c r="AH2133" s="28">
        <v>99</v>
      </c>
      <c r="AJ2133" s="101" t="str">
        <f t="shared" si="207"/>
        <v/>
      </c>
      <c r="AL2133" s="101" t="str">
        <f t="shared" si="209"/>
        <v/>
      </c>
      <c r="AM2133" s="28" t="str">
        <f>IF($AL2133="", "", IF(IFERROR(INDEX('Training &amp; Accreditation Items'!$F$11:$F$263, MATCH(IFERROR(INDEX($C$11:$C$263, MATCH($AH2133, $Z$11:$Z$263, 0)), ""), 'Training &amp; Accreditation Items'!$B$11:$B$263, 0)), "")="", "None", IFERROR(INDEX('Training &amp; Accreditation Items'!$F$11:$F$263, MATCH(IFERROR(INDEX($C$11:$C$263, MATCH($AH2133, $Z$11:$Z$263, 0)), ""), 'Training &amp; Accreditation Items'!$B$11:$B$263, 0)), "")))</f>
        <v/>
      </c>
      <c r="AO2133" s="28" t="str">
        <f t="shared" si="210"/>
        <v/>
      </c>
      <c r="AQ2133" s="106" t="str">
        <f t="shared" si="208"/>
        <v/>
      </c>
      <c r="AR2133" s="109" t="str">
        <f t="shared" si="211"/>
        <v/>
      </c>
      <c r="AT2133" s="134"/>
      <c r="AU2133" s="135"/>
      <c r="AV2133" s="135"/>
      <c r="AW2133" s="115"/>
    </row>
    <row r="2134" spans="34:49" ht="15" hidden="1" customHeight="1" x14ac:dyDescent="0.25">
      <c r="AH2134" s="28">
        <v>100</v>
      </c>
      <c r="AJ2134" s="101" t="str">
        <f t="shared" si="207"/>
        <v/>
      </c>
      <c r="AL2134" s="101" t="str">
        <f t="shared" si="209"/>
        <v/>
      </c>
      <c r="AM2134" s="28" t="str">
        <f>IF($AL2134="", "", IF(IFERROR(INDEX('Training &amp; Accreditation Items'!$F$11:$F$263, MATCH(IFERROR(INDEX($C$11:$C$263, MATCH($AH2134, $Z$11:$Z$263, 0)), ""), 'Training &amp; Accreditation Items'!$B$11:$B$263, 0)), "")="", "None", IFERROR(INDEX('Training &amp; Accreditation Items'!$F$11:$F$263, MATCH(IFERROR(INDEX($C$11:$C$263, MATCH($AH2134, $Z$11:$Z$263, 0)), ""), 'Training &amp; Accreditation Items'!$B$11:$B$263, 0)), "")))</f>
        <v/>
      </c>
      <c r="AO2134" s="28" t="str">
        <f t="shared" si="210"/>
        <v/>
      </c>
      <c r="AQ2134" s="106" t="str">
        <f t="shared" si="208"/>
        <v/>
      </c>
      <c r="AR2134" s="109" t="str">
        <f t="shared" si="211"/>
        <v/>
      </c>
      <c r="AT2134" s="134"/>
      <c r="AU2134" s="135"/>
      <c r="AV2134" s="135"/>
      <c r="AW2134" s="115"/>
    </row>
    <row r="2135" spans="34:49" ht="15" hidden="1" customHeight="1" x14ac:dyDescent="0.25">
      <c r="AH2135" s="28">
        <v>101</v>
      </c>
      <c r="AJ2135" s="101" t="str">
        <f t="shared" si="207"/>
        <v/>
      </c>
      <c r="AL2135" s="101" t="str">
        <f t="shared" si="209"/>
        <v/>
      </c>
      <c r="AM2135" s="28" t="str">
        <f>IF($AL2135="", "", IF(IFERROR(INDEX('Training &amp; Accreditation Items'!$F$11:$F$263, MATCH(IFERROR(INDEX($C$11:$C$263, MATCH($AH2135, $Z$11:$Z$263, 0)), ""), 'Training &amp; Accreditation Items'!$B$11:$B$263, 0)), "")="", "None", IFERROR(INDEX('Training &amp; Accreditation Items'!$F$11:$F$263, MATCH(IFERROR(INDEX($C$11:$C$263, MATCH($AH2135, $Z$11:$Z$263, 0)), ""), 'Training &amp; Accreditation Items'!$B$11:$B$263, 0)), "")))</f>
        <v/>
      </c>
      <c r="AO2135" s="28" t="str">
        <f t="shared" si="210"/>
        <v/>
      </c>
      <c r="AQ2135" s="106" t="str">
        <f t="shared" si="208"/>
        <v/>
      </c>
      <c r="AR2135" s="109" t="str">
        <f t="shared" si="211"/>
        <v/>
      </c>
      <c r="AT2135" s="134"/>
      <c r="AU2135" s="135"/>
      <c r="AV2135" s="135"/>
      <c r="AW2135" s="115"/>
    </row>
    <row r="2136" spans="34:49" ht="15" hidden="1" customHeight="1" x14ac:dyDescent="0.25">
      <c r="AH2136" s="28">
        <v>102</v>
      </c>
      <c r="AJ2136" s="101" t="str">
        <f t="shared" si="207"/>
        <v/>
      </c>
      <c r="AL2136" s="101" t="str">
        <f t="shared" si="209"/>
        <v/>
      </c>
      <c r="AM2136" s="28" t="str">
        <f>IF($AL2136="", "", IF(IFERROR(INDEX('Training &amp; Accreditation Items'!$F$11:$F$263, MATCH(IFERROR(INDEX($C$11:$C$263, MATCH($AH2136, $Z$11:$Z$263, 0)), ""), 'Training &amp; Accreditation Items'!$B$11:$B$263, 0)), "")="", "None", IFERROR(INDEX('Training &amp; Accreditation Items'!$F$11:$F$263, MATCH(IFERROR(INDEX($C$11:$C$263, MATCH($AH2136, $Z$11:$Z$263, 0)), ""), 'Training &amp; Accreditation Items'!$B$11:$B$263, 0)), "")))</f>
        <v/>
      </c>
      <c r="AO2136" s="28" t="str">
        <f t="shared" si="210"/>
        <v/>
      </c>
      <c r="AQ2136" s="106" t="str">
        <f t="shared" si="208"/>
        <v/>
      </c>
      <c r="AR2136" s="109" t="str">
        <f t="shared" si="211"/>
        <v/>
      </c>
      <c r="AT2136" s="134"/>
      <c r="AU2136" s="135"/>
      <c r="AV2136" s="135"/>
      <c r="AW2136" s="115"/>
    </row>
    <row r="2137" spans="34:49" ht="15" hidden="1" customHeight="1" x14ac:dyDescent="0.25">
      <c r="AH2137" s="28">
        <v>103</v>
      </c>
      <c r="AJ2137" s="101" t="str">
        <f t="shared" si="207"/>
        <v/>
      </c>
      <c r="AL2137" s="101" t="str">
        <f t="shared" si="209"/>
        <v/>
      </c>
      <c r="AM2137" s="28" t="str">
        <f>IF($AL2137="", "", IF(IFERROR(INDEX('Training &amp; Accreditation Items'!$F$11:$F$263, MATCH(IFERROR(INDEX($C$11:$C$263, MATCH($AH2137, $Z$11:$Z$263, 0)), ""), 'Training &amp; Accreditation Items'!$B$11:$B$263, 0)), "")="", "None", IFERROR(INDEX('Training &amp; Accreditation Items'!$F$11:$F$263, MATCH(IFERROR(INDEX($C$11:$C$263, MATCH($AH2137, $Z$11:$Z$263, 0)), ""), 'Training &amp; Accreditation Items'!$B$11:$B$263, 0)), "")))</f>
        <v/>
      </c>
      <c r="AO2137" s="28" t="str">
        <f t="shared" si="210"/>
        <v/>
      </c>
      <c r="AQ2137" s="106" t="str">
        <f t="shared" si="208"/>
        <v/>
      </c>
      <c r="AR2137" s="109" t="str">
        <f t="shared" si="211"/>
        <v/>
      </c>
      <c r="AT2137" s="134"/>
      <c r="AU2137" s="135"/>
      <c r="AV2137" s="135"/>
      <c r="AW2137" s="115"/>
    </row>
    <row r="2138" spans="34:49" ht="15" hidden="1" customHeight="1" x14ac:dyDescent="0.25">
      <c r="AH2138" s="28">
        <v>104</v>
      </c>
      <c r="AJ2138" s="101" t="str">
        <f t="shared" si="207"/>
        <v/>
      </c>
      <c r="AL2138" s="101" t="str">
        <f t="shared" si="209"/>
        <v/>
      </c>
      <c r="AM2138" s="28" t="str">
        <f>IF($AL2138="", "", IF(IFERROR(INDEX('Training &amp; Accreditation Items'!$F$11:$F$263, MATCH(IFERROR(INDEX($C$11:$C$263, MATCH($AH2138, $Z$11:$Z$263, 0)), ""), 'Training &amp; Accreditation Items'!$B$11:$B$263, 0)), "")="", "None", IFERROR(INDEX('Training &amp; Accreditation Items'!$F$11:$F$263, MATCH(IFERROR(INDEX($C$11:$C$263, MATCH($AH2138, $Z$11:$Z$263, 0)), ""), 'Training &amp; Accreditation Items'!$B$11:$B$263, 0)), "")))</f>
        <v/>
      </c>
      <c r="AO2138" s="28" t="str">
        <f t="shared" si="210"/>
        <v/>
      </c>
      <c r="AQ2138" s="106" t="str">
        <f t="shared" si="208"/>
        <v/>
      </c>
      <c r="AR2138" s="109" t="str">
        <f t="shared" si="211"/>
        <v/>
      </c>
      <c r="AT2138" s="134"/>
      <c r="AU2138" s="135"/>
      <c r="AV2138" s="135"/>
      <c r="AW2138" s="115"/>
    </row>
    <row r="2139" spans="34:49" ht="15" hidden="1" customHeight="1" x14ac:dyDescent="0.25">
      <c r="AH2139" s="28">
        <v>105</v>
      </c>
      <c r="AJ2139" s="101" t="str">
        <f t="shared" si="207"/>
        <v/>
      </c>
      <c r="AL2139" s="101" t="str">
        <f t="shared" si="209"/>
        <v/>
      </c>
      <c r="AM2139" s="28" t="str">
        <f>IF($AL2139="", "", IF(IFERROR(INDEX('Training &amp; Accreditation Items'!$F$11:$F$263, MATCH(IFERROR(INDEX($C$11:$C$263, MATCH($AH2139, $Z$11:$Z$263, 0)), ""), 'Training &amp; Accreditation Items'!$B$11:$B$263, 0)), "")="", "None", IFERROR(INDEX('Training &amp; Accreditation Items'!$F$11:$F$263, MATCH(IFERROR(INDEX($C$11:$C$263, MATCH($AH2139, $Z$11:$Z$263, 0)), ""), 'Training &amp; Accreditation Items'!$B$11:$B$263, 0)), "")))</f>
        <v/>
      </c>
      <c r="AO2139" s="28" t="str">
        <f t="shared" si="210"/>
        <v/>
      </c>
      <c r="AQ2139" s="106" t="str">
        <f t="shared" si="208"/>
        <v/>
      </c>
      <c r="AR2139" s="109" t="str">
        <f t="shared" si="211"/>
        <v/>
      </c>
      <c r="AT2139" s="134"/>
      <c r="AU2139" s="135"/>
      <c r="AV2139" s="135"/>
      <c r="AW2139" s="115"/>
    </row>
    <row r="2140" spans="34:49" ht="15" hidden="1" customHeight="1" x14ac:dyDescent="0.25">
      <c r="AH2140" s="28">
        <v>106</v>
      </c>
      <c r="AJ2140" s="101" t="str">
        <f t="shared" si="207"/>
        <v/>
      </c>
      <c r="AL2140" s="101" t="str">
        <f t="shared" si="209"/>
        <v/>
      </c>
      <c r="AM2140" s="28" t="str">
        <f>IF($AL2140="", "", IF(IFERROR(INDEX('Training &amp; Accreditation Items'!$F$11:$F$263, MATCH(IFERROR(INDEX($C$11:$C$263, MATCH($AH2140, $Z$11:$Z$263, 0)), ""), 'Training &amp; Accreditation Items'!$B$11:$B$263, 0)), "")="", "None", IFERROR(INDEX('Training &amp; Accreditation Items'!$F$11:$F$263, MATCH(IFERROR(INDEX($C$11:$C$263, MATCH($AH2140, $Z$11:$Z$263, 0)), ""), 'Training &amp; Accreditation Items'!$B$11:$B$263, 0)), "")))</f>
        <v/>
      </c>
      <c r="AO2140" s="28" t="str">
        <f t="shared" si="210"/>
        <v/>
      </c>
      <c r="AQ2140" s="106" t="str">
        <f t="shared" si="208"/>
        <v/>
      </c>
      <c r="AR2140" s="109" t="str">
        <f t="shared" si="211"/>
        <v/>
      </c>
      <c r="AT2140" s="134"/>
      <c r="AU2140" s="135"/>
      <c r="AV2140" s="135"/>
      <c r="AW2140" s="115"/>
    </row>
    <row r="2141" spans="34:49" ht="15" hidden="1" customHeight="1" x14ac:dyDescent="0.25">
      <c r="AH2141" s="28">
        <v>107</v>
      </c>
      <c r="AJ2141" s="101" t="str">
        <f t="shared" si="207"/>
        <v/>
      </c>
      <c r="AL2141" s="101" t="str">
        <f t="shared" si="209"/>
        <v/>
      </c>
      <c r="AM2141" s="28" t="str">
        <f>IF($AL2141="", "", IF(IFERROR(INDEX('Training &amp; Accreditation Items'!$F$11:$F$263, MATCH(IFERROR(INDEX($C$11:$C$263, MATCH($AH2141, $Z$11:$Z$263, 0)), ""), 'Training &amp; Accreditation Items'!$B$11:$B$263, 0)), "")="", "None", IFERROR(INDEX('Training &amp; Accreditation Items'!$F$11:$F$263, MATCH(IFERROR(INDEX($C$11:$C$263, MATCH($AH2141, $Z$11:$Z$263, 0)), ""), 'Training &amp; Accreditation Items'!$B$11:$B$263, 0)), "")))</f>
        <v/>
      </c>
      <c r="AO2141" s="28" t="str">
        <f t="shared" si="210"/>
        <v/>
      </c>
      <c r="AQ2141" s="106" t="str">
        <f t="shared" si="208"/>
        <v/>
      </c>
      <c r="AR2141" s="109" t="str">
        <f t="shared" si="211"/>
        <v/>
      </c>
      <c r="AT2141" s="134"/>
      <c r="AU2141" s="135"/>
      <c r="AV2141" s="135"/>
      <c r="AW2141" s="115"/>
    </row>
    <row r="2142" spans="34:49" ht="15" hidden="1" customHeight="1" x14ac:dyDescent="0.25">
      <c r="AH2142" s="28">
        <v>108</v>
      </c>
      <c r="AJ2142" s="101" t="str">
        <f t="shared" si="207"/>
        <v/>
      </c>
      <c r="AL2142" s="101" t="str">
        <f t="shared" si="209"/>
        <v/>
      </c>
      <c r="AM2142" s="28" t="str">
        <f>IF($AL2142="", "", IF(IFERROR(INDEX('Training &amp; Accreditation Items'!$F$11:$F$263, MATCH(IFERROR(INDEX($C$11:$C$263, MATCH($AH2142, $Z$11:$Z$263, 0)), ""), 'Training &amp; Accreditation Items'!$B$11:$B$263, 0)), "")="", "None", IFERROR(INDEX('Training &amp; Accreditation Items'!$F$11:$F$263, MATCH(IFERROR(INDEX($C$11:$C$263, MATCH($AH2142, $Z$11:$Z$263, 0)), ""), 'Training &amp; Accreditation Items'!$B$11:$B$263, 0)), "")))</f>
        <v/>
      </c>
      <c r="AO2142" s="28" t="str">
        <f t="shared" si="210"/>
        <v/>
      </c>
      <c r="AQ2142" s="106" t="str">
        <f t="shared" si="208"/>
        <v/>
      </c>
      <c r="AR2142" s="109" t="str">
        <f t="shared" si="211"/>
        <v/>
      </c>
      <c r="AT2142" s="134"/>
      <c r="AU2142" s="135"/>
      <c r="AV2142" s="135"/>
      <c r="AW2142" s="115"/>
    </row>
    <row r="2143" spans="34:49" ht="15" hidden="1" customHeight="1" x14ac:dyDescent="0.25">
      <c r="AH2143" s="28">
        <v>109</v>
      </c>
      <c r="AJ2143" s="101" t="str">
        <f t="shared" si="207"/>
        <v/>
      </c>
      <c r="AL2143" s="101" t="str">
        <f t="shared" si="209"/>
        <v/>
      </c>
      <c r="AM2143" s="28" t="str">
        <f>IF($AL2143="", "", IF(IFERROR(INDEX('Training &amp; Accreditation Items'!$F$11:$F$263, MATCH(IFERROR(INDEX($C$11:$C$263, MATCH($AH2143, $Z$11:$Z$263, 0)), ""), 'Training &amp; Accreditation Items'!$B$11:$B$263, 0)), "")="", "None", IFERROR(INDEX('Training &amp; Accreditation Items'!$F$11:$F$263, MATCH(IFERROR(INDEX($C$11:$C$263, MATCH($AH2143, $Z$11:$Z$263, 0)), ""), 'Training &amp; Accreditation Items'!$B$11:$B$263, 0)), "")))</f>
        <v/>
      </c>
      <c r="AO2143" s="28" t="str">
        <f t="shared" si="210"/>
        <v/>
      </c>
      <c r="AQ2143" s="106" t="str">
        <f t="shared" si="208"/>
        <v/>
      </c>
      <c r="AR2143" s="109" t="str">
        <f t="shared" si="211"/>
        <v/>
      </c>
      <c r="AT2143" s="134"/>
      <c r="AU2143" s="135"/>
      <c r="AV2143" s="135"/>
      <c r="AW2143" s="115"/>
    </row>
    <row r="2144" spans="34:49" ht="15" hidden="1" customHeight="1" x14ac:dyDescent="0.25">
      <c r="AH2144" s="28">
        <v>110</v>
      </c>
      <c r="AJ2144" s="101" t="str">
        <f t="shared" si="207"/>
        <v/>
      </c>
      <c r="AL2144" s="101" t="str">
        <f t="shared" si="209"/>
        <v/>
      </c>
      <c r="AM2144" s="28" t="str">
        <f>IF($AL2144="", "", IF(IFERROR(INDEX('Training &amp; Accreditation Items'!$F$11:$F$263, MATCH(IFERROR(INDEX($C$11:$C$263, MATCH($AH2144, $Z$11:$Z$263, 0)), ""), 'Training &amp; Accreditation Items'!$B$11:$B$263, 0)), "")="", "None", IFERROR(INDEX('Training &amp; Accreditation Items'!$F$11:$F$263, MATCH(IFERROR(INDEX($C$11:$C$263, MATCH($AH2144, $Z$11:$Z$263, 0)), ""), 'Training &amp; Accreditation Items'!$B$11:$B$263, 0)), "")))</f>
        <v/>
      </c>
      <c r="AO2144" s="28" t="str">
        <f t="shared" si="210"/>
        <v/>
      </c>
      <c r="AQ2144" s="106" t="str">
        <f t="shared" si="208"/>
        <v/>
      </c>
      <c r="AR2144" s="109" t="str">
        <f t="shared" si="211"/>
        <v/>
      </c>
      <c r="AT2144" s="134"/>
      <c r="AU2144" s="135"/>
      <c r="AV2144" s="135"/>
      <c r="AW2144" s="115"/>
    </row>
    <row r="2145" spans="34:49" ht="15" hidden="1" customHeight="1" x14ac:dyDescent="0.25">
      <c r="AH2145" s="28">
        <v>111</v>
      </c>
      <c r="AJ2145" s="101" t="str">
        <f t="shared" si="207"/>
        <v/>
      </c>
      <c r="AL2145" s="101" t="str">
        <f t="shared" si="209"/>
        <v/>
      </c>
      <c r="AM2145" s="28" t="str">
        <f>IF($AL2145="", "", IF(IFERROR(INDEX('Training &amp; Accreditation Items'!$F$11:$F$263, MATCH(IFERROR(INDEX($C$11:$C$263, MATCH($AH2145, $Z$11:$Z$263, 0)), ""), 'Training &amp; Accreditation Items'!$B$11:$B$263, 0)), "")="", "None", IFERROR(INDEX('Training &amp; Accreditation Items'!$F$11:$F$263, MATCH(IFERROR(INDEX($C$11:$C$263, MATCH($AH2145, $Z$11:$Z$263, 0)), ""), 'Training &amp; Accreditation Items'!$B$11:$B$263, 0)), "")))</f>
        <v/>
      </c>
      <c r="AO2145" s="28" t="str">
        <f t="shared" si="210"/>
        <v/>
      </c>
      <c r="AQ2145" s="106" t="str">
        <f t="shared" si="208"/>
        <v/>
      </c>
      <c r="AR2145" s="109" t="str">
        <f t="shared" si="211"/>
        <v/>
      </c>
      <c r="AT2145" s="134"/>
      <c r="AU2145" s="135"/>
      <c r="AV2145" s="135"/>
      <c r="AW2145" s="115"/>
    </row>
    <row r="2146" spans="34:49" ht="15" hidden="1" customHeight="1" x14ac:dyDescent="0.25">
      <c r="AH2146" s="28">
        <v>112</v>
      </c>
      <c r="AJ2146" s="101" t="str">
        <f t="shared" si="207"/>
        <v/>
      </c>
      <c r="AL2146" s="101" t="str">
        <f t="shared" si="209"/>
        <v/>
      </c>
      <c r="AM2146" s="28" t="str">
        <f>IF($AL2146="", "", IF(IFERROR(INDEX('Training &amp; Accreditation Items'!$F$11:$F$263, MATCH(IFERROR(INDEX($C$11:$C$263, MATCH($AH2146, $Z$11:$Z$263, 0)), ""), 'Training &amp; Accreditation Items'!$B$11:$B$263, 0)), "")="", "None", IFERROR(INDEX('Training &amp; Accreditation Items'!$F$11:$F$263, MATCH(IFERROR(INDEX($C$11:$C$263, MATCH($AH2146, $Z$11:$Z$263, 0)), ""), 'Training &amp; Accreditation Items'!$B$11:$B$263, 0)), "")))</f>
        <v/>
      </c>
      <c r="AO2146" s="28" t="str">
        <f t="shared" si="210"/>
        <v/>
      </c>
      <c r="AQ2146" s="106" t="str">
        <f t="shared" si="208"/>
        <v/>
      </c>
      <c r="AR2146" s="109" t="str">
        <f t="shared" si="211"/>
        <v/>
      </c>
      <c r="AT2146" s="134"/>
      <c r="AU2146" s="135"/>
      <c r="AV2146" s="135"/>
      <c r="AW2146" s="115"/>
    </row>
    <row r="2147" spans="34:49" ht="15" hidden="1" customHeight="1" x14ac:dyDescent="0.25">
      <c r="AH2147" s="28">
        <v>113</v>
      </c>
      <c r="AJ2147" s="101" t="str">
        <f t="shared" si="207"/>
        <v/>
      </c>
      <c r="AL2147" s="101" t="str">
        <f t="shared" si="209"/>
        <v/>
      </c>
      <c r="AM2147" s="28" t="str">
        <f>IF($AL2147="", "", IF(IFERROR(INDEX('Training &amp; Accreditation Items'!$F$11:$F$263, MATCH(IFERROR(INDEX($C$11:$C$263, MATCH($AH2147, $Z$11:$Z$263, 0)), ""), 'Training &amp; Accreditation Items'!$B$11:$B$263, 0)), "")="", "None", IFERROR(INDEX('Training &amp; Accreditation Items'!$F$11:$F$263, MATCH(IFERROR(INDEX($C$11:$C$263, MATCH($AH2147, $Z$11:$Z$263, 0)), ""), 'Training &amp; Accreditation Items'!$B$11:$B$263, 0)), "")))</f>
        <v/>
      </c>
      <c r="AO2147" s="28" t="str">
        <f t="shared" si="210"/>
        <v/>
      </c>
      <c r="AQ2147" s="106" t="str">
        <f t="shared" si="208"/>
        <v/>
      </c>
      <c r="AR2147" s="109" t="str">
        <f t="shared" si="211"/>
        <v/>
      </c>
      <c r="AT2147" s="134"/>
      <c r="AU2147" s="135"/>
      <c r="AV2147" s="135"/>
      <c r="AW2147" s="115"/>
    </row>
    <row r="2148" spans="34:49" ht="15" hidden="1" customHeight="1" x14ac:dyDescent="0.25">
      <c r="AH2148" s="28">
        <v>114</v>
      </c>
      <c r="AJ2148" s="101" t="str">
        <f t="shared" si="207"/>
        <v/>
      </c>
      <c r="AL2148" s="101" t="str">
        <f t="shared" si="209"/>
        <v/>
      </c>
      <c r="AM2148" s="28" t="str">
        <f>IF($AL2148="", "", IF(IFERROR(INDEX('Training &amp; Accreditation Items'!$F$11:$F$263, MATCH(IFERROR(INDEX($C$11:$C$263, MATCH($AH2148, $Z$11:$Z$263, 0)), ""), 'Training &amp; Accreditation Items'!$B$11:$B$263, 0)), "")="", "None", IFERROR(INDEX('Training &amp; Accreditation Items'!$F$11:$F$263, MATCH(IFERROR(INDEX($C$11:$C$263, MATCH($AH2148, $Z$11:$Z$263, 0)), ""), 'Training &amp; Accreditation Items'!$B$11:$B$263, 0)), "")))</f>
        <v/>
      </c>
      <c r="AO2148" s="28" t="str">
        <f t="shared" si="210"/>
        <v/>
      </c>
      <c r="AQ2148" s="106" t="str">
        <f t="shared" si="208"/>
        <v/>
      </c>
      <c r="AR2148" s="109" t="str">
        <f t="shared" si="211"/>
        <v/>
      </c>
      <c r="AT2148" s="134"/>
      <c r="AU2148" s="135"/>
      <c r="AV2148" s="135"/>
      <c r="AW2148" s="115"/>
    </row>
    <row r="2149" spans="34:49" ht="15" hidden="1" customHeight="1" x14ac:dyDescent="0.25">
      <c r="AH2149" s="28">
        <v>115</v>
      </c>
      <c r="AJ2149" s="101" t="str">
        <f t="shared" si="207"/>
        <v/>
      </c>
      <c r="AL2149" s="101" t="str">
        <f t="shared" si="209"/>
        <v/>
      </c>
      <c r="AM2149" s="28" t="str">
        <f>IF($AL2149="", "", IF(IFERROR(INDEX('Training &amp; Accreditation Items'!$F$11:$F$263, MATCH(IFERROR(INDEX($C$11:$C$263, MATCH($AH2149, $Z$11:$Z$263, 0)), ""), 'Training &amp; Accreditation Items'!$B$11:$B$263, 0)), "")="", "None", IFERROR(INDEX('Training &amp; Accreditation Items'!$F$11:$F$263, MATCH(IFERROR(INDEX($C$11:$C$263, MATCH($AH2149, $Z$11:$Z$263, 0)), ""), 'Training &amp; Accreditation Items'!$B$11:$B$263, 0)), "")))</f>
        <v/>
      </c>
      <c r="AO2149" s="28" t="str">
        <f t="shared" si="210"/>
        <v/>
      </c>
      <c r="AQ2149" s="106" t="str">
        <f t="shared" si="208"/>
        <v/>
      </c>
      <c r="AR2149" s="109" t="str">
        <f t="shared" si="211"/>
        <v/>
      </c>
      <c r="AT2149" s="134"/>
      <c r="AU2149" s="135"/>
      <c r="AV2149" s="135"/>
      <c r="AW2149" s="115"/>
    </row>
    <row r="2150" spans="34:49" ht="15" hidden="1" customHeight="1" x14ac:dyDescent="0.25">
      <c r="AH2150" s="28">
        <v>116</v>
      </c>
      <c r="AJ2150" s="101" t="str">
        <f t="shared" si="207"/>
        <v/>
      </c>
      <c r="AL2150" s="101" t="str">
        <f t="shared" si="209"/>
        <v/>
      </c>
      <c r="AM2150" s="28" t="str">
        <f>IF($AL2150="", "", IF(IFERROR(INDEX('Training &amp; Accreditation Items'!$F$11:$F$263, MATCH(IFERROR(INDEX($C$11:$C$263, MATCH($AH2150, $Z$11:$Z$263, 0)), ""), 'Training &amp; Accreditation Items'!$B$11:$B$263, 0)), "")="", "None", IFERROR(INDEX('Training &amp; Accreditation Items'!$F$11:$F$263, MATCH(IFERROR(INDEX($C$11:$C$263, MATCH($AH2150, $Z$11:$Z$263, 0)), ""), 'Training &amp; Accreditation Items'!$B$11:$B$263, 0)), "")))</f>
        <v/>
      </c>
      <c r="AO2150" s="28" t="str">
        <f t="shared" si="210"/>
        <v/>
      </c>
      <c r="AQ2150" s="106" t="str">
        <f t="shared" si="208"/>
        <v/>
      </c>
      <c r="AR2150" s="109" t="str">
        <f t="shared" si="211"/>
        <v/>
      </c>
      <c r="AT2150" s="134"/>
      <c r="AU2150" s="135"/>
      <c r="AV2150" s="135"/>
      <c r="AW2150" s="115"/>
    </row>
    <row r="2151" spans="34:49" ht="15" hidden="1" customHeight="1" x14ac:dyDescent="0.25">
      <c r="AH2151" s="28">
        <v>117</v>
      </c>
      <c r="AJ2151" s="101" t="str">
        <f t="shared" si="207"/>
        <v/>
      </c>
      <c r="AL2151" s="101" t="str">
        <f t="shared" si="209"/>
        <v/>
      </c>
      <c r="AM2151" s="28" t="str">
        <f>IF($AL2151="", "", IF(IFERROR(INDEX('Training &amp; Accreditation Items'!$F$11:$F$263, MATCH(IFERROR(INDEX($C$11:$C$263, MATCH($AH2151, $Z$11:$Z$263, 0)), ""), 'Training &amp; Accreditation Items'!$B$11:$B$263, 0)), "")="", "None", IFERROR(INDEX('Training &amp; Accreditation Items'!$F$11:$F$263, MATCH(IFERROR(INDEX($C$11:$C$263, MATCH($AH2151, $Z$11:$Z$263, 0)), ""), 'Training &amp; Accreditation Items'!$B$11:$B$263, 0)), "")))</f>
        <v/>
      </c>
      <c r="AO2151" s="28" t="str">
        <f t="shared" si="210"/>
        <v/>
      </c>
      <c r="AQ2151" s="106" t="str">
        <f t="shared" si="208"/>
        <v/>
      </c>
      <c r="AR2151" s="109" t="str">
        <f t="shared" si="211"/>
        <v/>
      </c>
      <c r="AT2151" s="134"/>
      <c r="AU2151" s="135"/>
      <c r="AV2151" s="135"/>
      <c r="AW2151" s="115"/>
    </row>
    <row r="2152" spans="34:49" ht="15" hidden="1" customHeight="1" x14ac:dyDescent="0.25">
      <c r="AH2152" s="28">
        <v>118</v>
      </c>
      <c r="AJ2152" s="101" t="str">
        <f t="shared" si="207"/>
        <v/>
      </c>
      <c r="AL2152" s="101" t="str">
        <f t="shared" si="209"/>
        <v/>
      </c>
      <c r="AM2152" s="28" t="str">
        <f>IF($AL2152="", "", IF(IFERROR(INDEX('Training &amp; Accreditation Items'!$F$11:$F$263, MATCH(IFERROR(INDEX($C$11:$C$263, MATCH($AH2152, $Z$11:$Z$263, 0)), ""), 'Training &amp; Accreditation Items'!$B$11:$B$263, 0)), "")="", "None", IFERROR(INDEX('Training &amp; Accreditation Items'!$F$11:$F$263, MATCH(IFERROR(INDEX($C$11:$C$263, MATCH($AH2152, $Z$11:$Z$263, 0)), ""), 'Training &amp; Accreditation Items'!$B$11:$B$263, 0)), "")))</f>
        <v/>
      </c>
      <c r="AO2152" s="28" t="str">
        <f t="shared" si="210"/>
        <v/>
      </c>
      <c r="AQ2152" s="106" t="str">
        <f t="shared" si="208"/>
        <v/>
      </c>
      <c r="AR2152" s="109" t="str">
        <f t="shared" si="211"/>
        <v/>
      </c>
      <c r="AT2152" s="134"/>
      <c r="AU2152" s="135"/>
      <c r="AV2152" s="135"/>
      <c r="AW2152" s="115"/>
    </row>
    <row r="2153" spans="34:49" ht="15" hidden="1" customHeight="1" x14ac:dyDescent="0.25">
      <c r="AH2153" s="28">
        <v>119</v>
      </c>
      <c r="AJ2153" s="101" t="str">
        <f t="shared" si="207"/>
        <v/>
      </c>
      <c r="AL2153" s="101" t="str">
        <f t="shared" si="209"/>
        <v/>
      </c>
      <c r="AM2153" s="28" t="str">
        <f>IF($AL2153="", "", IF(IFERROR(INDEX('Training &amp; Accreditation Items'!$F$11:$F$263, MATCH(IFERROR(INDEX($C$11:$C$263, MATCH($AH2153, $Z$11:$Z$263, 0)), ""), 'Training &amp; Accreditation Items'!$B$11:$B$263, 0)), "")="", "None", IFERROR(INDEX('Training &amp; Accreditation Items'!$F$11:$F$263, MATCH(IFERROR(INDEX($C$11:$C$263, MATCH($AH2153, $Z$11:$Z$263, 0)), ""), 'Training &amp; Accreditation Items'!$B$11:$B$263, 0)), "")))</f>
        <v/>
      </c>
      <c r="AO2153" s="28" t="str">
        <f t="shared" si="210"/>
        <v/>
      </c>
      <c r="AQ2153" s="106" t="str">
        <f t="shared" si="208"/>
        <v/>
      </c>
      <c r="AR2153" s="109" t="str">
        <f t="shared" si="211"/>
        <v/>
      </c>
      <c r="AT2153" s="134"/>
      <c r="AU2153" s="135"/>
      <c r="AV2153" s="135"/>
      <c r="AW2153" s="115"/>
    </row>
    <row r="2154" spans="34:49" ht="15" hidden="1" customHeight="1" x14ac:dyDescent="0.25">
      <c r="AH2154" s="28">
        <v>120</v>
      </c>
      <c r="AJ2154" s="101" t="str">
        <f t="shared" si="207"/>
        <v/>
      </c>
      <c r="AL2154" s="101" t="str">
        <f t="shared" si="209"/>
        <v/>
      </c>
      <c r="AM2154" s="28" t="str">
        <f>IF($AL2154="", "", IF(IFERROR(INDEX('Training &amp; Accreditation Items'!$F$11:$F$263, MATCH(IFERROR(INDEX($C$11:$C$263, MATCH($AH2154, $Z$11:$Z$263, 0)), ""), 'Training &amp; Accreditation Items'!$B$11:$B$263, 0)), "")="", "None", IFERROR(INDEX('Training &amp; Accreditation Items'!$F$11:$F$263, MATCH(IFERROR(INDEX($C$11:$C$263, MATCH($AH2154, $Z$11:$Z$263, 0)), ""), 'Training &amp; Accreditation Items'!$B$11:$B$263, 0)), "")))</f>
        <v/>
      </c>
      <c r="AO2154" s="28" t="str">
        <f t="shared" si="210"/>
        <v/>
      </c>
      <c r="AQ2154" s="106" t="str">
        <f t="shared" si="208"/>
        <v/>
      </c>
      <c r="AR2154" s="109" t="str">
        <f t="shared" si="211"/>
        <v/>
      </c>
      <c r="AT2154" s="134"/>
      <c r="AU2154" s="135"/>
      <c r="AV2154" s="135"/>
      <c r="AW2154" s="115"/>
    </row>
    <row r="2155" spans="34:49" ht="15" hidden="1" customHeight="1" x14ac:dyDescent="0.25">
      <c r="AH2155" s="28">
        <v>121</v>
      </c>
      <c r="AJ2155" s="101" t="str">
        <f t="shared" si="207"/>
        <v/>
      </c>
      <c r="AL2155" s="101" t="str">
        <f t="shared" si="209"/>
        <v/>
      </c>
      <c r="AM2155" s="28" t="str">
        <f>IF($AL2155="", "", IF(IFERROR(INDEX('Training &amp; Accreditation Items'!$F$11:$F$263, MATCH(IFERROR(INDEX($C$11:$C$263, MATCH($AH2155, $Z$11:$Z$263, 0)), ""), 'Training &amp; Accreditation Items'!$B$11:$B$263, 0)), "")="", "None", IFERROR(INDEX('Training &amp; Accreditation Items'!$F$11:$F$263, MATCH(IFERROR(INDEX($C$11:$C$263, MATCH($AH2155, $Z$11:$Z$263, 0)), ""), 'Training &amp; Accreditation Items'!$B$11:$B$263, 0)), "")))</f>
        <v/>
      </c>
      <c r="AO2155" s="28" t="str">
        <f t="shared" si="210"/>
        <v/>
      </c>
      <c r="AQ2155" s="106" t="str">
        <f t="shared" si="208"/>
        <v/>
      </c>
      <c r="AR2155" s="109" t="str">
        <f t="shared" si="211"/>
        <v/>
      </c>
      <c r="AT2155" s="134"/>
      <c r="AU2155" s="135"/>
      <c r="AV2155" s="135"/>
      <c r="AW2155" s="115"/>
    </row>
    <row r="2156" spans="34:49" ht="15" hidden="1" customHeight="1" x14ac:dyDescent="0.25">
      <c r="AH2156" s="28">
        <v>122</v>
      </c>
      <c r="AJ2156" s="101" t="str">
        <f t="shared" si="207"/>
        <v/>
      </c>
      <c r="AL2156" s="101" t="str">
        <f t="shared" si="209"/>
        <v/>
      </c>
      <c r="AM2156" s="28" t="str">
        <f>IF($AL2156="", "", IF(IFERROR(INDEX('Training &amp; Accreditation Items'!$F$11:$F$263, MATCH(IFERROR(INDEX($C$11:$C$263, MATCH($AH2156, $Z$11:$Z$263, 0)), ""), 'Training &amp; Accreditation Items'!$B$11:$B$263, 0)), "")="", "None", IFERROR(INDEX('Training &amp; Accreditation Items'!$F$11:$F$263, MATCH(IFERROR(INDEX($C$11:$C$263, MATCH($AH2156, $Z$11:$Z$263, 0)), ""), 'Training &amp; Accreditation Items'!$B$11:$B$263, 0)), "")))</f>
        <v/>
      </c>
      <c r="AO2156" s="28" t="str">
        <f t="shared" si="210"/>
        <v/>
      </c>
      <c r="AQ2156" s="106" t="str">
        <f t="shared" si="208"/>
        <v/>
      </c>
      <c r="AR2156" s="109" t="str">
        <f t="shared" si="211"/>
        <v/>
      </c>
      <c r="AT2156" s="134"/>
      <c r="AU2156" s="135"/>
      <c r="AV2156" s="135"/>
      <c r="AW2156" s="115"/>
    </row>
    <row r="2157" spans="34:49" ht="15" hidden="1" customHeight="1" x14ac:dyDescent="0.25">
      <c r="AH2157" s="28">
        <v>123</v>
      </c>
      <c r="AJ2157" s="101" t="str">
        <f t="shared" si="207"/>
        <v/>
      </c>
      <c r="AL2157" s="101" t="str">
        <f t="shared" si="209"/>
        <v/>
      </c>
      <c r="AM2157" s="28" t="str">
        <f>IF($AL2157="", "", IF(IFERROR(INDEX('Training &amp; Accreditation Items'!$F$11:$F$263, MATCH(IFERROR(INDEX($C$11:$C$263, MATCH($AH2157, $Z$11:$Z$263, 0)), ""), 'Training &amp; Accreditation Items'!$B$11:$B$263, 0)), "")="", "None", IFERROR(INDEX('Training &amp; Accreditation Items'!$F$11:$F$263, MATCH(IFERROR(INDEX($C$11:$C$263, MATCH($AH2157, $Z$11:$Z$263, 0)), ""), 'Training &amp; Accreditation Items'!$B$11:$B$263, 0)), "")))</f>
        <v/>
      </c>
      <c r="AO2157" s="28" t="str">
        <f t="shared" si="210"/>
        <v/>
      </c>
      <c r="AQ2157" s="106" t="str">
        <f t="shared" si="208"/>
        <v/>
      </c>
      <c r="AR2157" s="109" t="str">
        <f t="shared" si="211"/>
        <v/>
      </c>
      <c r="AT2157" s="134"/>
      <c r="AU2157" s="135"/>
      <c r="AV2157" s="135"/>
      <c r="AW2157" s="115"/>
    </row>
    <row r="2158" spans="34:49" ht="15" hidden="1" customHeight="1" x14ac:dyDescent="0.25">
      <c r="AH2158" s="28">
        <v>124</v>
      </c>
      <c r="AJ2158" s="101" t="str">
        <f t="shared" si="207"/>
        <v/>
      </c>
      <c r="AL2158" s="101" t="str">
        <f t="shared" si="209"/>
        <v/>
      </c>
      <c r="AM2158" s="28" t="str">
        <f>IF($AL2158="", "", IF(IFERROR(INDEX('Training &amp; Accreditation Items'!$F$11:$F$263, MATCH(IFERROR(INDEX($C$11:$C$263, MATCH($AH2158, $Z$11:$Z$263, 0)), ""), 'Training &amp; Accreditation Items'!$B$11:$B$263, 0)), "")="", "None", IFERROR(INDEX('Training &amp; Accreditation Items'!$F$11:$F$263, MATCH(IFERROR(INDEX($C$11:$C$263, MATCH($AH2158, $Z$11:$Z$263, 0)), ""), 'Training &amp; Accreditation Items'!$B$11:$B$263, 0)), "")))</f>
        <v/>
      </c>
      <c r="AO2158" s="28" t="str">
        <f t="shared" si="210"/>
        <v/>
      </c>
      <c r="AQ2158" s="106" t="str">
        <f t="shared" si="208"/>
        <v/>
      </c>
      <c r="AR2158" s="109" t="str">
        <f t="shared" si="211"/>
        <v/>
      </c>
      <c r="AT2158" s="134"/>
      <c r="AU2158" s="135"/>
      <c r="AV2158" s="135"/>
      <c r="AW2158" s="115"/>
    </row>
    <row r="2159" spans="34:49" ht="15" hidden="1" customHeight="1" x14ac:dyDescent="0.25">
      <c r="AH2159" s="28">
        <v>125</v>
      </c>
      <c r="AJ2159" s="101" t="str">
        <f t="shared" si="207"/>
        <v/>
      </c>
      <c r="AL2159" s="101" t="str">
        <f t="shared" si="209"/>
        <v/>
      </c>
      <c r="AM2159" s="28" t="str">
        <f>IF($AL2159="", "", IF(IFERROR(INDEX('Training &amp; Accreditation Items'!$F$11:$F$263, MATCH(IFERROR(INDEX($C$11:$C$263, MATCH($AH2159, $Z$11:$Z$263, 0)), ""), 'Training &amp; Accreditation Items'!$B$11:$B$263, 0)), "")="", "None", IFERROR(INDEX('Training &amp; Accreditation Items'!$F$11:$F$263, MATCH(IFERROR(INDEX($C$11:$C$263, MATCH($AH2159, $Z$11:$Z$263, 0)), ""), 'Training &amp; Accreditation Items'!$B$11:$B$263, 0)), "")))</f>
        <v/>
      </c>
      <c r="AO2159" s="28" t="str">
        <f t="shared" si="210"/>
        <v/>
      </c>
      <c r="AQ2159" s="106" t="str">
        <f t="shared" si="208"/>
        <v/>
      </c>
      <c r="AR2159" s="109" t="str">
        <f t="shared" si="211"/>
        <v/>
      </c>
      <c r="AT2159" s="134"/>
      <c r="AU2159" s="135"/>
      <c r="AV2159" s="135"/>
      <c r="AW2159" s="115"/>
    </row>
    <row r="2160" spans="34:49" ht="15" hidden="1" customHeight="1" x14ac:dyDescent="0.25">
      <c r="AH2160" s="28">
        <v>126</v>
      </c>
      <c r="AJ2160" s="101" t="str">
        <f t="shared" si="207"/>
        <v/>
      </c>
      <c r="AL2160" s="101" t="str">
        <f t="shared" si="209"/>
        <v/>
      </c>
      <c r="AM2160" s="28" t="str">
        <f>IF($AL2160="", "", IF(IFERROR(INDEX('Training &amp; Accreditation Items'!$F$11:$F$263, MATCH(IFERROR(INDEX($C$11:$C$263, MATCH($AH2160, $Z$11:$Z$263, 0)), ""), 'Training &amp; Accreditation Items'!$B$11:$B$263, 0)), "")="", "None", IFERROR(INDEX('Training &amp; Accreditation Items'!$F$11:$F$263, MATCH(IFERROR(INDEX($C$11:$C$263, MATCH($AH2160, $Z$11:$Z$263, 0)), ""), 'Training &amp; Accreditation Items'!$B$11:$B$263, 0)), "")))</f>
        <v/>
      </c>
      <c r="AO2160" s="28" t="str">
        <f t="shared" si="210"/>
        <v/>
      </c>
      <c r="AQ2160" s="106" t="str">
        <f t="shared" si="208"/>
        <v/>
      </c>
      <c r="AR2160" s="109" t="str">
        <f t="shared" si="211"/>
        <v/>
      </c>
      <c r="AT2160" s="134"/>
      <c r="AU2160" s="135"/>
      <c r="AV2160" s="135"/>
      <c r="AW2160" s="115"/>
    </row>
    <row r="2161" spans="34:49" ht="15" hidden="1" customHeight="1" x14ac:dyDescent="0.25">
      <c r="AH2161" s="28">
        <v>127</v>
      </c>
      <c r="AJ2161" s="101" t="str">
        <f t="shared" si="207"/>
        <v/>
      </c>
      <c r="AL2161" s="101" t="str">
        <f t="shared" si="209"/>
        <v/>
      </c>
      <c r="AM2161" s="28" t="str">
        <f>IF($AL2161="", "", IF(IFERROR(INDEX('Training &amp; Accreditation Items'!$F$11:$F$263, MATCH(IFERROR(INDEX($C$11:$C$263, MATCH($AH2161, $Z$11:$Z$263, 0)), ""), 'Training &amp; Accreditation Items'!$B$11:$B$263, 0)), "")="", "None", IFERROR(INDEX('Training &amp; Accreditation Items'!$F$11:$F$263, MATCH(IFERROR(INDEX($C$11:$C$263, MATCH($AH2161, $Z$11:$Z$263, 0)), ""), 'Training &amp; Accreditation Items'!$B$11:$B$263, 0)), "")))</f>
        <v/>
      </c>
      <c r="AO2161" s="28" t="str">
        <f t="shared" si="210"/>
        <v/>
      </c>
      <c r="AQ2161" s="106" t="str">
        <f t="shared" si="208"/>
        <v/>
      </c>
      <c r="AR2161" s="109" t="str">
        <f t="shared" si="211"/>
        <v/>
      </c>
      <c r="AT2161" s="134"/>
      <c r="AU2161" s="135"/>
      <c r="AV2161" s="135"/>
      <c r="AW2161" s="115"/>
    </row>
    <row r="2162" spans="34:49" ht="15" hidden="1" customHeight="1" x14ac:dyDescent="0.25">
      <c r="AH2162" s="28">
        <v>128</v>
      </c>
      <c r="AJ2162" s="101" t="str">
        <f t="shared" si="207"/>
        <v/>
      </c>
      <c r="AL2162" s="101" t="str">
        <f t="shared" si="209"/>
        <v/>
      </c>
      <c r="AM2162" s="28" t="str">
        <f>IF($AL2162="", "", IF(IFERROR(INDEX('Training &amp; Accreditation Items'!$F$11:$F$263, MATCH(IFERROR(INDEX($C$11:$C$263, MATCH($AH2162, $Z$11:$Z$263, 0)), ""), 'Training &amp; Accreditation Items'!$B$11:$B$263, 0)), "")="", "None", IFERROR(INDEX('Training &amp; Accreditation Items'!$F$11:$F$263, MATCH(IFERROR(INDEX($C$11:$C$263, MATCH($AH2162, $Z$11:$Z$263, 0)), ""), 'Training &amp; Accreditation Items'!$B$11:$B$263, 0)), "")))</f>
        <v/>
      </c>
      <c r="AO2162" s="28" t="str">
        <f t="shared" si="210"/>
        <v/>
      </c>
      <c r="AQ2162" s="106" t="str">
        <f t="shared" si="208"/>
        <v/>
      </c>
      <c r="AR2162" s="109" t="str">
        <f t="shared" si="211"/>
        <v/>
      </c>
      <c r="AT2162" s="134"/>
      <c r="AU2162" s="135"/>
      <c r="AV2162" s="135"/>
      <c r="AW2162" s="115"/>
    </row>
    <row r="2163" spans="34:49" ht="15" hidden="1" customHeight="1" x14ac:dyDescent="0.25">
      <c r="AH2163" s="28">
        <v>129</v>
      </c>
      <c r="AJ2163" s="101" t="str">
        <f t="shared" ref="AJ2163:AJ2226" si="212">IF(AJ1910="", "", DATE(YEAR($AJ139), MONTH(AJ1910)+$X139, DAY(AJ1910)))</f>
        <v/>
      </c>
      <c r="AL2163" s="101" t="str">
        <f t="shared" si="209"/>
        <v/>
      </c>
      <c r="AM2163" s="28" t="str">
        <f>IF($AL2163="", "", IF(IFERROR(INDEX('Training &amp; Accreditation Items'!$F$11:$F$263, MATCH(IFERROR(INDEX($C$11:$C$263, MATCH($AH2163, $Z$11:$Z$263, 0)), ""), 'Training &amp; Accreditation Items'!$B$11:$B$263, 0)), "")="", "None", IFERROR(INDEX('Training &amp; Accreditation Items'!$F$11:$F$263, MATCH(IFERROR(INDEX($C$11:$C$263, MATCH($AH2163, $Z$11:$Z$263, 0)), ""), 'Training &amp; Accreditation Items'!$B$11:$B$263, 0)), "")))</f>
        <v/>
      </c>
      <c r="AO2163" s="28" t="str">
        <f t="shared" si="210"/>
        <v/>
      </c>
      <c r="AQ2163" s="106" t="str">
        <f t="shared" si="208"/>
        <v/>
      </c>
      <c r="AR2163" s="109" t="str">
        <f t="shared" si="211"/>
        <v/>
      </c>
      <c r="AT2163" s="134"/>
      <c r="AU2163" s="135"/>
      <c r="AV2163" s="135"/>
      <c r="AW2163" s="115"/>
    </row>
    <row r="2164" spans="34:49" ht="15" hidden="1" customHeight="1" x14ac:dyDescent="0.25">
      <c r="AH2164" s="28">
        <v>130</v>
      </c>
      <c r="AJ2164" s="101" t="str">
        <f t="shared" si="212"/>
        <v/>
      </c>
      <c r="AL2164" s="101" t="str">
        <f t="shared" si="209"/>
        <v/>
      </c>
      <c r="AM2164" s="28" t="str">
        <f>IF($AL2164="", "", IF(IFERROR(INDEX('Training &amp; Accreditation Items'!$F$11:$F$263, MATCH(IFERROR(INDEX($C$11:$C$263, MATCH($AH2164, $Z$11:$Z$263, 0)), ""), 'Training &amp; Accreditation Items'!$B$11:$B$263, 0)), "")="", "None", IFERROR(INDEX('Training &amp; Accreditation Items'!$F$11:$F$263, MATCH(IFERROR(INDEX($C$11:$C$263, MATCH($AH2164, $Z$11:$Z$263, 0)), ""), 'Training &amp; Accreditation Items'!$B$11:$B$263, 0)), "")))</f>
        <v/>
      </c>
      <c r="AO2164" s="28" t="str">
        <f t="shared" si="210"/>
        <v/>
      </c>
      <c r="AQ2164" s="106" t="str">
        <f t="shared" si="208"/>
        <v/>
      </c>
      <c r="AR2164" s="109" t="str">
        <f t="shared" si="211"/>
        <v/>
      </c>
      <c r="AT2164" s="134"/>
      <c r="AU2164" s="135"/>
      <c r="AV2164" s="135"/>
      <c r="AW2164" s="115"/>
    </row>
    <row r="2165" spans="34:49" ht="15" hidden="1" customHeight="1" x14ac:dyDescent="0.25">
      <c r="AH2165" s="28">
        <v>131</v>
      </c>
      <c r="AJ2165" s="101" t="str">
        <f t="shared" si="212"/>
        <v/>
      </c>
      <c r="AL2165" s="101" t="str">
        <f t="shared" si="209"/>
        <v/>
      </c>
      <c r="AM2165" s="28" t="str">
        <f>IF($AL2165="", "", IF(IFERROR(INDEX('Training &amp; Accreditation Items'!$F$11:$F$263, MATCH(IFERROR(INDEX($C$11:$C$263, MATCH($AH2165, $Z$11:$Z$263, 0)), ""), 'Training &amp; Accreditation Items'!$B$11:$B$263, 0)), "")="", "None", IFERROR(INDEX('Training &amp; Accreditation Items'!$F$11:$F$263, MATCH(IFERROR(INDEX($C$11:$C$263, MATCH($AH2165, $Z$11:$Z$263, 0)), ""), 'Training &amp; Accreditation Items'!$B$11:$B$263, 0)), "")))</f>
        <v/>
      </c>
      <c r="AO2165" s="28" t="str">
        <f t="shared" si="210"/>
        <v/>
      </c>
      <c r="AQ2165" s="106" t="str">
        <f t="shared" si="208"/>
        <v/>
      </c>
      <c r="AR2165" s="109" t="str">
        <f t="shared" si="211"/>
        <v/>
      </c>
      <c r="AT2165" s="134"/>
      <c r="AU2165" s="135"/>
      <c r="AV2165" s="135"/>
      <c r="AW2165" s="115"/>
    </row>
    <row r="2166" spans="34:49" ht="15" hidden="1" customHeight="1" x14ac:dyDescent="0.25">
      <c r="AH2166" s="28">
        <v>132</v>
      </c>
      <c r="AJ2166" s="101" t="str">
        <f t="shared" si="212"/>
        <v/>
      </c>
      <c r="AL2166" s="101" t="str">
        <f t="shared" si="209"/>
        <v/>
      </c>
      <c r="AM2166" s="28" t="str">
        <f>IF($AL2166="", "", IF(IFERROR(INDEX('Training &amp; Accreditation Items'!$F$11:$F$263, MATCH(IFERROR(INDEX($C$11:$C$263, MATCH($AH2166, $Z$11:$Z$263, 0)), ""), 'Training &amp; Accreditation Items'!$B$11:$B$263, 0)), "")="", "None", IFERROR(INDEX('Training &amp; Accreditation Items'!$F$11:$F$263, MATCH(IFERROR(INDEX($C$11:$C$263, MATCH($AH2166, $Z$11:$Z$263, 0)), ""), 'Training &amp; Accreditation Items'!$B$11:$B$263, 0)), "")))</f>
        <v/>
      </c>
      <c r="AO2166" s="28" t="str">
        <f t="shared" si="210"/>
        <v/>
      </c>
      <c r="AQ2166" s="106" t="str">
        <f t="shared" si="208"/>
        <v/>
      </c>
      <c r="AR2166" s="109" t="str">
        <f t="shared" si="211"/>
        <v/>
      </c>
      <c r="AT2166" s="134"/>
      <c r="AU2166" s="135"/>
      <c r="AV2166" s="135"/>
      <c r="AW2166" s="115"/>
    </row>
    <row r="2167" spans="34:49" ht="15" hidden="1" customHeight="1" x14ac:dyDescent="0.25">
      <c r="AH2167" s="28">
        <v>133</v>
      </c>
      <c r="AJ2167" s="101" t="str">
        <f t="shared" si="212"/>
        <v/>
      </c>
      <c r="AL2167" s="101" t="str">
        <f t="shared" si="209"/>
        <v/>
      </c>
      <c r="AM2167" s="28" t="str">
        <f>IF($AL2167="", "", IF(IFERROR(INDEX('Training &amp; Accreditation Items'!$F$11:$F$263, MATCH(IFERROR(INDEX($C$11:$C$263, MATCH($AH2167, $Z$11:$Z$263, 0)), ""), 'Training &amp; Accreditation Items'!$B$11:$B$263, 0)), "")="", "None", IFERROR(INDEX('Training &amp; Accreditation Items'!$F$11:$F$263, MATCH(IFERROR(INDEX($C$11:$C$263, MATCH($AH2167, $Z$11:$Z$263, 0)), ""), 'Training &amp; Accreditation Items'!$B$11:$B$263, 0)), "")))</f>
        <v/>
      </c>
      <c r="AO2167" s="28" t="str">
        <f t="shared" si="210"/>
        <v/>
      </c>
      <c r="AQ2167" s="106" t="str">
        <f t="shared" si="208"/>
        <v/>
      </c>
      <c r="AR2167" s="109" t="str">
        <f t="shared" si="211"/>
        <v/>
      </c>
      <c r="AT2167" s="134"/>
      <c r="AU2167" s="135"/>
      <c r="AV2167" s="135"/>
      <c r="AW2167" s="115"/>
    </row>
    <row r="2168" spans="34:49" ht="15" hidden="1" customHeight="1" x14ac:dyDescent="0.25">
      <c r="AH2168" s="28">
        <v>134</v>
      </c>
      <c r="AJ2168" s="101" t="str">
        <f t="shared" si="212"/>
        <v/>
      </c>
      <c r="AL2168" s="101" t="str">
        <f t="shared" si="209"/>
        <v/>
      </c>
      <c r="AM2168" s="28" t="str">
        <f>IF($AL2168="", "", IF(IFERROR(INDEX('Training &amp; Accreditation Items'!$F$11:$F$263, MATCH(IFERROR(INDEX($C$11:$C$263, MATCH($AH2168, $Z$11:$Z$263, 0)), ""), 'Training &amp; Accreditation Items'!$B$11:$B$263, 0)), "")="", "None", IFERROR(INDEX('Training &amp; Accreditation Items'!$F$11:$F$263, MATCH(IFERROR(INDEX($C$11:$C$263, MATCH($AH2168, $Z$11:$Z$263, 0)), ""), 'Training &amp; Accreditation Items'!$B$11:$B$263, 0)), "")))</f>
        <v/>
      </c>
      <c r="AO2168" s="28" t="str">
        <f t="shared" si="210"/>
        <v/>
      </c>
      <c r="AQ2168" s="106" t="str">
        <f t="shared" si="208"/>
        <v/>
      </c>
      <c r="AR2168" s="109" t="str">
        <f t="shared" si="211"/>
        <v/>
      </c>
      <c r="AT2168" s="134"/>
      <c r="AU2168" s="135"/>
      <c r="AV2168" s="135"/>
      <c r="AW2168" s="115"/>
    </row>
    <row r="2169" spans="34:49" ht="15" hidden="1" customHeight="1" x14ac:dyDescent="0.25">
      <c r="AH2169" s="28">
        <v>135</v>
      </c>
      <c r="AJ2169" s="101" t="str">
        <f t="shared" si="212"/>
        <v/>
      </c>
      <c r="AL2169" s="101" t="str">
        <f t="shared" si="209"/>
        <v/>
      </c>
      <c r="AM2169" s="28" t="str">
        <f>IF($AL2169="", "", IF(IFERROR(INDEX('Training &amp; Accreditation Items'!$F$11:$F$263, MATCH(IFERROR(INDEX($C$11:$C$263, MATCH($AH2169, $Z$11:$Z$263, 0)), ""), 'Training &amp; Accreditation Items'!$B$11:$B$263, 0)), "")="", "None", IFERROR(INDEX('Training &amp; Accreditation Items'!$F$11:$F$263, MATCH(IFERROR(INDEX($C$11:$C$263, MATCH($AH2169, $Z$11:$Z$263, 0)), ""), 'Training &amp; Accreditation Items'!$B$11:$B$263, 0)), "")))</f>
        <v/>
      </c>
      <c r="AO2169" s="28" t="str">
        <f t="shared" si="210"/>
        <v/>
      </c>
      <c r="AQ2169" s="106" t="str">
        <f t="shared" si="208"/>
        <v/>
      </c>
      <c r="AR2169" s="109" t="str">
        <f t="shared" si="211"/>
        <v/>
      </c>
      <c r="AT2169" s="134"/>
      <c r="AU2169" s="135"/>
      <c r="AV2169" s="135"/>
      <c r="AW2169" s="115"/>
    </row>
    <row r="2170" spans="34:49" ht="15" hidden="1" customHeight="1" x14ac:dyDescent="0.25">
      <c r="AH2170" s="28">
        <v>136</v>
      </c>
      <c r="AJ2170" s="101" t="str">
        <f t="shared" si="212"/>
        <v/>
      </c>
      <c r="AL2170" s="101" t="str">
        <f t="shared" si="209"/>
        <v/>
      </c>
      <c r="AM2170" s="28" t="str">
        <f>IF($AL2170="", "", IF(IFERROR(INDEX('Training &amp; Accreditation Items'!$F$11:$F$263, MATCH(IFERROR(INDEX($C$11:$C$263, MATCH($AH2170, $Z$11:$Z$263, 0)), ""), 'Training &amp; Accreditation Items'!$B$11:$B$263, 0)), "")="", "None", IFERROR(INDEX('Training &amp; Accreditation Items'!$F$11:$F$263, MATCH(IFERROR(INDEX($C$11:$C$263, MATCH($AH2170, $Z$11:$Z$263, 0)), ""), 'Training &amp; Accreditation Items'!$B$11:$B$263, 0)), "")))</f>
        <v/>
      </c>
      <c r="AO2170" s="28" t="str">
        <f t="shared" si="210"/>
        <v/>
      </c>
      <c r="AQ2170" s="106" t="str">
        <f t="shared" si="208"/>
        <v/>
      </c>
      <c r="AR2170" s="109" t="str">
        <f t="shared" si="211"/>
        <v/>
      </c>
      <c r="AT2170" s="134"/>
      <c r="AU2170" s="135"/>
      <c r="AV2170" s="135"/>
      <c r="AW2170" s="115"/>
    </row>
    <row r="2171" spans="34:49" ht="15" hidden="1" customHeight="1" x14ac:dyDescent="0.25">
      <c r="AH2171" s="28">
        <v>137</v>
      </c>
      <c r="AJ2171" s="101" t="str">
        <f t="shared" si="212"/>
        <v/>
      </c>
      <c r="AL2171" s="101" t="str">
        <f t="shared" si="209"/>
        <v/>
      </c>
      <c r="AM2171" s="28" t="str">
        <f>IF($AL2171="", "", IF(IFERROR(INDEX('Training &amp; Accreditation Items'!$F$11:$F$263, MATCH(IFERROR(INDEX($C$11:$C$263, MATCH($AH2171, $Z$11:$Z$263, 0)), ""), 'Training &amp; Accreditation Items'!$B$11:$B$263, 0)), "")="", "None", IFERROR(INDEX('Training &amp; Accreditation Items'!$F$11:$F$263, MATCH(IFERROR(INDEX($C$11:$C$263, MATCH($AH2171, $Z$11:$Z$263, 0)), ""), 'Training &amp; Accreditation Items'!$B$11:$B$263, 0)), "")))</f>
        <v/>
      </c>
      <c r="AO2171" s="28" t="str">
        <f t="shared" si="210"/>
        <v/>
      </c>
      <c r="AQ2171" s="106" t="str">
        <f t="shared" si="208"/>
        <v/>
      </c>
      <c r="AR2171" s="109" t="str">
        <f t="shared" si="211"/>
        <v/>
      </c>
      <c r="AT2171" s="134"/>
      <c r="AU2171" s="135"/>
      <c r="AV2171" s="135"/>
      <c r="AW2171" s="115"/>
    </row>
    <row r="2172" spans="34:49" ht="15" hidden="1" customHeight="1" x14ac:dyDescent="0.25">
      <c r="AH2172" s="28">
        <v>138</v>
      </c>
      <c r="AJ2172" s="101" t="str">
        <f t="shared" si="212"/>
        <v/>
      </c>
      <c r="AL2172" s="101" t="str">
        <f t="shared" si="209"/>
        <v/>
      </c>
      <c r="AM2172" s="28" t="str">
        <f>IF($AL2172="", "", IF(IFERROR(INDEX('Training &amp; Accreditation Items'!$F$11:$F$263, MATCH(IFERROR(INDEX($C$11:$C$263, MATCH($AH2172, $Z$11:$Z$263, 0)), ""), 'Training &amp; Accreditation Items'!$B$11:$B$263, 0)), "")="", "None", IFERROR(INDEX('Training &amp; Accreditation Items'!$F$11:$F$263, MATCH(IFERROR(INDEX($C$11:$C$263, MATCH($AH2172, $Z$11:$Z$263, 0)), ""), 'Training &amp; Accreditation Items'!$B$11:$B$263, 0)), "")))</f>
        <v/>
      </c>
      <c r="AO2172" s="28" t="str">
        <f t="shared" si="210"/>
        <v/>
      </c>
      <c r="AQ2172" s="106" t="str">
        <f t="shared" si="208"/>
        <v/>
      </c>
      <c r="AR2172" s="109" t="str">
        <f t="shared" si="211"/>
        <v/>
      </c>
      <c r="AT2172" s="134"/>
      <c r="AU2172" s="135"/>
      <c r="AV2172" s="135"/>
      <c r="AW2172" s="115"/>
    </row>
    <row r="2173" spans="34:49" ht="15" hidden="1" customHeight="1" x14ac:dyDescent="0.25">
      <c r="AH2173" s="28">
        <v>139</v>
      </c>
      <c r="AJ2173" s="101" t="str">
        <f t="shared" si="212"/>
        <v/>
      </c>
      <c r="AL2173" s="101" t="str">
        <f t="shared" si="209"/>
        <v/>
      </c>
      <c r="AM2173" s="28" t="str">
        <f>IF($AL2173="", "", IF(IFERROR(INDEX('Training &amp; Accreditation Items'!$F$11:$F$263, MATCH(IFERROR(INDEX($C$11:$C$263, MATCH($AH2173, $Z$11:$Z$263, 0)), ""), 'Training &amp; Accreditation Items'!$B$11:$B$263, 0)), "")="", "None", IFERROR(INDEX('Training &amp; Accreditation Items'!$F$11:$F$263, MATCH(IFERROR(INDEX($C$11:$C$263, MATCH($AH2173, $Z$11:$Z$263, 0)), ""), 'Training &amp; Accreditation Items'!$B$11:$B$263, 0)), "")))</f>
        <v/>
      </c>
      <c r="AO2173" s="28" t="str">
        <f t="shared" si="210"/>
        <v/>
      </c>
      <c r="AQ2173" s="106" t="str">
        <f t="shared" si="208"/>
        <v/>
      </c>
      <c r="AR2173" s="109" t="str">
        <f t="shared" si="211"/>
        <v/>
      </c>
      <c r="AT2173" s="134"/>
      <c r="AU2173" s="135"/>
      <c r="AV2173" s="135"/>
      <c r="AW2173" s="115"/>
    </row>
    <row r="2174" spans="34:49" ht="15" hidden="1" customHeight="1" x14ac:dyDescent="0.25">
      <c r="AH2174" s="28">
        <v>140</v>
      </c>
      <c r="AJ2174" s="101" t="str">
        <f t="shared" si="212"/>
        <v/>
      </c>
      <c r="AL2174" s="101" t="str">
        <f t="shared" si="209"/>
        <v/>
      </c>
      <c r="AM2174" s="28" t="str">
        <f>IF($AL2174="", "", IF(IFERROR(INDEX('Training &amp; Accreditation Items'!$F$11:$F$263, MATCH(IFERROR(INDEX($C$11:$C$263, MATCH($AH2174, $Z$11:$Z$263, 0)), ""), 'Training &amp; Accreditation Items'!$B$11:$B$263, 0)), "")="", "None", IFERROR(INDEX('Training &amp; Accreditation Items'!$F$11:$F$263, MATCH(IFERROR(INDEX($C$11:$C$263, MATCH($AH2174, $Z$11:$Z$263, 0)), ""), 'Training &amp; Accreditation Items'!$B$11:$B$263, 0)), "")))</f>
        <v/>
      </c>
      <c r="AO2174" s="28" t="str">
        <f t="shared" si="210"/>
        <v/>
      </c>
      <c r="AQ2174" s="106" t="str">
        <f t="shared" si="208"/>
        <v/>
      </c>
      <c r="AR2174" s="109" t="str">
        <f t="shared" si="211"/>
        <v/>
      </c>
      <c r="AT2174" s="134"/>
      <c r="AU2174" s="135"/>
      <c r="AV2174" s="135"/>
      <c r="AW2174" s="115"/>
    </row>
    <row r="2175" spans="34:49" ht="15" hidden="1" customHeight="1" x14ac:dyDescent="0.25">
      <c r="AH2175" s="28">
        <v>141</v>
      </c>
      <c r="AJ2175" s="101" t="str">
        <f t="shared" si="212"/>
        <v/>
      </c>
      <c r="AL2175" s="101" t="str">
        <f t="shared" si="209"/>
        <v/>
      </c>
      <c r="AM2175" s="28" t="str">
        <f>IF($AL2175="", "", IF(IFERROR(INDEX('Training &amp; Accreditation Items'!$F$11:$F$263, MATCH(IFERROR(INDEX($C$11:$C$263, MATCH($AH2175, $Z$11:$Z$263, 0)), ""), 'Training &amp; Accreditation Items'!$B$11:$B$263, 0)), "")="", "None", IFERROR(INDEX('Training &amp; Accreditation Items'!$F$11:$F$263, MATCH(IFERROR(INDEX($C$11:$C$263, MATCH($AH2175, $Z$11:$Z$263, 0)), ""), 'Training &amp; Accreditation Items'!$B$11:$B$263, 0)), "")))</f>
        <v/>
      </c>
      <c r="AO2175" s="28" t="str">
        <f t="shared" si="210"/>
        <v/>
      </c>
      <c r="AQ2175" s="106" t="str">
        <f t="shared" si="208"/>
        <v/>
      </c>
      <c r="AR2175" s="109" t="str">
        <f t="shared" si="211"/>
        <v/>
      </c>
      <c r="AT2175" s="134"/>
      <c r="AU2175" s="135"/>
      <c r="AV2175" s="135"/>
      <c r="AW2175" s="115"/>
    </row>
    <row r="2176" spans="34:49" ht="15" hidden="1" customHeight="1" x14ac:dyDescent="0.25">
      <c r="AH2176" s="28">
        <v>142</v>
      </c>
      <c r="AJ2176" s="101" t="str">
        <f t="shared" si="212"/>
        <v/>
      </c>
      <c r="AL2176" s="101" t="str">
        <f t="shared" si="209"/>
        <v/>
      </c>
      <c r="AM2176" s="28" t="str">
        <f>IF($AL2176="", "", IF(IFERROR(INDEX('Training &amp; Accreditation Items'!$F$11:$F$263, MATCH(IFERROR(INDEX($C$11:$C$263, MATCH($AH2176, $Z$11:$Z$263, 0)), ""), 'Training &amp; Accreditation Items'!$B$11:$B$263, 0)), "")="", "None", IFERROR(INDEX('Training &amp; Accreditation Items'!$F$11:$F$263, MATCH(IFERROR(INDEX($C$11:$C$263, MATCH($AH2176, $Z$11:$Z$263, 0)), ""), 'Training &amp; Accreditation Items'!$B$11:$B$263, 0)), "")))</f>
        <v/>
      </c>
      <c r="AO2176" s="28" t="str">
        <f t="shared" si="210"/>
        <v/>
      </c>
      <c r="AQ2176" s="106" t="str">
        <f t="shared" si="208"/>
        <v/>
      </c>
      <c r="AR2176" s="109" t="str">
        <f t="shared" si="211"/>
        <v/>
      </c>
      <c r="AT2176" s="134"/>
      <c r="AU2176" s="135"/>
      <c r="AV2176" s="135"/>
      <c r="AW2176" s="115"/>
    </row>
    <row r="2177" spans="34:49" ht="15" hidden="1" customHeight="1" x14ac:dyDescent="0.25">
      <c r="AH2177" s="28">
        <v>143</v>
      </c>
      <c r="AJ2177" s="101" t="str">
        <f t="shared" si="212"/>
        <v/>
      </c>
      <c r="AL2177" s="101" t="str">
        <f t="shared" si="209"/>
        <v/>
      </c>
      <c r="AM2177" s="28" t="str">
        <f>IF($AL2177="", "", IF(IFERROR(INDEX('Training &amp; Accreditation Items'!$F$11:$F$263, MATCH(IFERROR(INDEX($C$11:$C$263, MATCH($AH2177, $Z$11:$Z$263, 0)), ""), 'Training &amp; Accreditation Items'!$B$11:$B$263, 0)), "")="", "None", IFERROR(INDEX('Training &amp; Accreditation Items'!$F$11:$F$263, MATCH(IFERROR(INDEX($C$11:$C$263, MATCH($AH2177, $Z$11:$Z$263, 0)), ""), 'Training &amp; Accreditation Items'!$B$11:$B$263, 0)), "")))</f>
        <v/>
      </c>
      <c r="AO2177" s="28" t="str">
        <f t="shared" si="210"/>
        <v/>
      </c>
      <c r="AQ2177" s="106" t="str">
        <f t="shared" si="208"/>
        <v/>
      </c>
      <c r="AR2177" s="109" t="str">
        <f t="shared" si="211"/>
        <v/>
      </c>
      <c r="AT2177" s="134"/>
      <c r="AU2177" s="135"/>
      <c r="AV2177" s="135"/>
      <c r="AW2177" s="115"/>
    </row>
    <row r="2178" spans="34:49" ht="15" hidden="1" customHeight="1" x14ac:dyDescent="0.25">
      <c r="AH2178" s="28">
        <v>144</v>
      </c>
      <c r="AJ2178" s="101" t="str">
        <f t="shared" si="212"/>
        <v/>
      </c>
      <c r="AL2178" s="101" t="str">
        <f t="shared" si="209"/>
        <v/>
      </c>
      <c r="AM2178" s="28" t="str">
        <f>IF($AL2178="", "", IF(IFERROR(INDEX('Training &amp; Accreditation Items'!$F$11:$F$263, MATCH(IFERROR(INDEX($C$11:$C$263, MATCH($AH2178, $Z$11:$Z$263, 0)), ""), 'Training &amp; Accreditation Items'!$B$11:$B$263, 0)), "")="", "None", IFERROR(INDEX('Training &amp; Accreditation Items'!$F$11:$F$263, MATCH(IFERROR(INDEX($C$11:$C$263, MATCH($AH2178, $Z$11:$Z$263, 0)), ""), 'Training &amp; Accreditation Items'!$B$11:$B$263, 0)), "")))</f>
        <v/>
      </c>
      <c r="AO2178" s="28" t="str">
        <f t="shared" si="210"/>
        <v/>
      </c>
      <c r="AQ2178" s="106" t="str">
        <f t="shared" si="208"/>
        <v/>
      </c>
      <c r="AR2178" s="109" t="str">
        <f t="shared" si="211"/>
        <v/>
      </c>
      <c r="AT2178" s="134"/>
      <c r="AU2178" s="135"/>
      <c r="AV2178" s="135"/>
      <c r="AW2178" s="115"/>
    </row>
    <row r="2179" spans="34:49" ht="15" hidden="1" customHeight="1" x14ac:dyDescent="0.25">
      <c r="AH2179" s="28">
        <v>145</v>
      </c>
      <c r="AJ2179" s="101" t="str">
        <f t="shared" si="212"/>
        <v/>
      </c>
      <c r="AL2179" s="101" t="str">
        <f t="shared" si="209"/>
        <v/>
      </c>
      <c r="AM2179" s="28" t="str">
        <f>IF($AL2179="", "", IF(IFERROR(INDEX('Training &amp; Accreditation Items'!$F$11:$F$263, MATCH(IFERROR(INDEX($C$11:$C$263, MATCH($AH2179, $Z$11:$Z$263, 0)), ""), 'Training &amp; Accreditation Items'!$B$11:$B$263, 0)), "")="", "None", IFERROR(INDEX('Training &amp; Accreditation Items'!$F$11:$F$263, MATCH(IFERROR(INDEX($C$11:$C$263, MATCH($AH2179, $Z$11:$Z$263, 0)), ""), 'Training &amp; Accreditation Items'!$B$11:$B$263, 0)), "")))</f>
        <v/>
      </c>
      <c r="AO2179" s="28" t="str">
        <f t="shared" si="210"/>
        <v/>
      </c>
      <c r="AQ2179" s="106" t="str">
        <f t="shared" si="208"/>
        <v/>
      </c>
      <c r="AR2179" s="109" t="str">
        <f t="shared" si="211"/>
        <v/>
      </c>
      <c r="AT2179" s="134"/>
      <c r="AU2179" s="135"/>
      <c r="AV2179" s="135"/>
      <c r="AW2179" s="115"/>
    </row>
    <row r="2180" spans="34:49" ht="15" hidden="1" customHeight="1" x14ac:dyDescent="0.25">
      <c r="AH2180" s="28">
        <v>146</v>
      </c>
      <c r="AJ2180" s="101" t="str">
        <f t="shared" si="212"/>
        <v/>
      </c>
      <c r="AL2180" s="101" t="str">
        <f t="shared" si="209"/>
        <v/>
      </c>
      <c r="AM2180" s="28" t="str">
        <f>IF($AL2180="", "", IF(IFERROR(INDEX('Training &amp; Accreditation Items'!$F$11:$F$263, MATCH(IFERROR(INDEX($C$11:$C$263, MATCH($AH2180, $Z$11:$Z$263, 0)), ""), 'Training &amp; Accreditation Items'!$B$11:$B$263, 0)), "")="", "None", IFERROR(INDEX('Training &amp; Accreditation Items'!$F$11:$F$263, MATCH(IFERROR(INDEX($C$11:$C$263, MATCH($AH2180, $Z$11:$Z$263, 0)), ""), 'Training &amp; Accreditation Items'!$B$11:$B$263, 0)), "")))</f>
        <v/>
      </c>
      <c r="AO2180" s="28" t="str">
        <f t="shared" si="210"/>
        <v/>
      </c>
      <c r="AQ2180" s="106" t="str">
        <f t="shared" si="208"/>
        <v/>
      </c>
      <c r="AR2180" s="109" t="str">
        <f t="shared" si="211"/>
        <v/>
      </c>
      <c r="AT2180" s="134"/>
      <c r="AU2180" s="135"/>
      <c r="AV2180" s="135"/>
      <c r="AW2180" s="115"/>
    </row>
    <row r="2181" spans="34:49" ht="15" hidden="1" customHeight="1" x14ac:dyDescent="0.25">
      <c r="AH2181" s="28">
        <v>147</v>
      </c>
      <c r="AJ2181" s="101" t="str">
        <f t="shared" si="212"/>
        <v/>
      </c>
      <c r="AL2181" s="101" t="str">
        <f t="shared" si="209"/>
        <v/>
      </c>
      <c r="AM2181" s="28" t="str">
        <f>IF($AL2181="", "", IF(IFERROR(INDEX('Training &amp; Accreditation Items'!$F$11:$F$263, MATCH(IFERROR(INDEX($C$11:$C$263, MATCH($AH2181, $Z$11:$Z$263, 0)), ""), 'Training &amp; Accreditation Items'!$B$11:$B$263, 0)), "")="", "None", IFERROR(INDEX('Training &amp; Accreditation Items'!$F$11:$F$263, MATCH(IFERROR(INDEX($C$11:$C$263, MATCH($AH2181, $Z$11:$Z$263, 0)), ""), 'Training &amp; Accreditation Items'!$B$11:$B$263, 0)), "")))</f>
        <v/>
      </c>
      <c r="AO2181" s="28" t="str">
        <f t="shared" si="210"/>
        <v/>
      </c>
      <c r="AQ2181" s="106" t="str">
        <f t="shared" si="208"/>
        <v/>
      </c>
      <c r="AR2181" s="109" t="str">
        <f t="shared" si="211"/>
        <v/>
      </c>
      <c r="AT2181" s="134"/>
      <c r="AU2181" s="135"/>
      <c r="AV2181" s="135"/>
      <c r="AW2181" s="115"/>
    </row>
    <row r="2182" spans="34:49" ht="15" hidden="1" customHeight="1" x14ac:dyDescent="0.25">
      <c r="AH2182" s="28">
        <v>148</v>
      </c>
      <c r="AJ2182" s="101" t="str">
        <f t="shared" si="212"/>
        <v/>
      </c>
      <c r="AL2182" s="101" t="str">
        <f t="shared" si="209"/>
        <v/>
      </c>
      <c r="AM2182" s="28" t="str">
        <f>IF($AL2182="", "", IF(IFERROR(INDEX('Training &amp; Accreditation Items'!$F$11:$F$263, MATCH(IFERROR(INDEX($C$11:$C$263, MATCH($AH2182, $Z$11:$Z$263, 0)), ""), 'Training &amp; Accreditation Items'!$B$11:$B$263, 0)), "")="", "None", IFERROR(INDEX('Training &amp; Accreditation Items'!$F$11:$F$263, MATCH(IFERROR(INDEX($C$11:$C$263, MATCH($AH2182, $Z$11:$Z$263, 0)), ""), 'Training &amp; Accreditation Items'!$B$11:$B$263, 0)), "")))</f>
        <v/>
      </c>
      <c r="AO2182" s="28" t="str">
        <f t="shared" si="210"/>
        <v/>
      </c>
      <c r="AQ2182" s="106" t="str">
        <f t="shared" si="208"/>
        <v/>
      </c>
      <c r="AR2182" s="109" t="str">
        <f t="shared" si="211"/>
        <v/>
      </c>
      <c r="AT2182" s="134"/>
      <c r="AU2182" s="135"/>
      <c r="AV2182" s="135"/>
      <c r="AW2182" s="115"/>
    </row>
    <row r="2183" spans="34:49" ht="15" hidden="1" customHeight="1" x14ac:dyDescent="0.25">
      <c r="AH2183" s="28">
        <v>149</v>
      </c>
      <c r="AJ2183" s="101" t="str">
        <f t="shared" si="212"/>
        <v/>
      </c>
      <c r="AL2183" s="101" t="str">
        <f t="shared" si="209"/>
        <v/>
      </c>
      <c r="AM2183" s="28" t="str">
        <f>IF($AL2183="", "", IF(IFERROR(INDEX('Training &amp; Accreditation Items'!$F$11:$F$263, MATCH(IFERROR(INDEX($C$11:$C$263, MATCH($AH2183, $Z$11:$Z$263, 0)), ""), 'Training &amp; Accreditation Items'!$B$11:$B$263, 0)), "")="", "None", IFERROR(INDEX('Training &amp; Accreditation Items'!$F$11:$F$263, MATCH(IFERROR(INDEX($C$11:$C$263, MATCH($AH2183, $Z$11:$Z$263, 0)), ""), 'Training &amp; Accreditation Items'!$B$11:$B$263, 0)), "")))</f>
        <v/>
      </c>
      <c r="AO2183" s="28" t="str">
        <f t="shared" si="210"/>
        <v/>
      </c>
      <c r="AQ2183" s="106" t="str">
        <f t="shared" si="208"/>
        <v/>
      </c>
      <c r="AR2183" s="109" t="str">
        <f t="shared" si="211"/>
        <v/>
      </c>
      <c r="AT2183" s="134"/>
      <c r="AU2183" s="135"/>
      <c r="AV2183" s="135"/>
      <c r="AW2183" s="115"/>
    </row>
    <row r="2184" spans="34:49" ht="15" hidden="1" customHeight="1" x14ac:dyDescent="0.25">
      <c r="AH2184" s="28">
        <v>150</v>
      </c>
      <c r="AJ2184" s="101" t="str">
        <f t="shared" si="212"/>
        <v/>
      </c>
      <c r="AL2184" s="101" t="str">
        <f t="shared" si="209"/>
        <v/>
      </c>
      <c r="AM2184" s="28" t="str">
        <f>IF($AL2184="", "", IF(IFERROR(INDEX('Training &amp; Accreditation Items'!$F$11:$F$263, MATCH(IFERROR(INDEX($C$11:$C$263, MATCH($AH2184, $Z$11:$Z$263, 0)), ""), 'Training &amp; Accreditation Items'!$B$11:$B$263, 0)), "")="", "None", IFERROR(INDEX('Training &amp; Accreditation Items'!$F$11:$F$263, MATCH(IFERROR(INDEX($C$11:$C$263, MATCH($AH2184, $Z$11:$Z$263, 0)), ""), 'Training &amp; Accreditation Items'!$B$11:$B$263, 0)), "")))</f>
        <v/>
      </c>
      <c r="AO2184" s="28" t="str">
        <f t="shared" si="210"/>
        <v/>
      </c>
      <c r="AQ2184" s="106" t="str">
        <f t="shared" si="208"/>
        <v/>
      </c>
      <c r="AR2184" s="109" t="str">
        <f t="shared" si="211"/>
        <v/>
      </c>
      <c r="AT2184" s="134"/>
      <c r="AU2184" s="135"/>
      <c r="AV2184" s="135"/>
      <c r="AW2184" s="115"/>
    </row>
    <row r="2185" spans="34:49" ht="15" hidden="1" customHeight="1" x14ac:dyDescent="0.25">
      <c r="AH2185" s="28">
        <v>151</v>
      </c>
      <c r="AJ2185" s="101" t="str">
        <f t="shared" si="212"/>
        <v/>
      </c>
      <c r="AL2185" s="101" t="str">
        <f t="shared" si="209"/>
        <v/>
      </c>
      <c r="AM2185" s="28" t="str">
        <f>IF($AL2185="", "", IF(IFERROR(INDEX('Training &amp; Accreditation Items'!$F$11:$F$263, MATCH(IFERROR(INDEX($C$11:$C$263, MATCH($AH2185, $Z$11:$Z$263, 0)), ""), 'Training &amp; Accreditation Items'!$B$11:$B$263, 0)), "")="", "None", IFERROR(INDEX('Training &amp; Accreditation Items'!$F$11:$F$263, MATCH(IFERROR(INDEX($C$11:$C$263, MATCH($AH2185, $Z$11:$Z$263, 0)), ""), 'Training &amp; Accreditation Items'!$B$11:$B$263, 0)), "")))</f>
        <v/>
      </c>
      <c r="AO2185" s="28" t="str">
        <f t="shared" si="210"/>
        <v/>
      </c>
      <c r="AQ2185" s="106" t="str">
        <f t="shared" si="208"/>
        <v/>
      </c>
      <c r="AR2185" s="109" t="str">
        <f t="shared" si="211"/>
        <v/>
      </c>
      <c r="AT2185" s="134"/>
      <c r="AU2185" s="135"/>
      <c r="AV2185" s="135"/>
      <c r="AW2185" s="115"/>
    </row>
    <row r="2186" spans="34:49" ht="15" hidden="1" customHeight="1" x14ac:dyDescent="0.25">
      <c r="AH2186" s="28">
        <v>152</v>
      </c>
      <c r="AJ2186" s="101" t="str">
        <f t="shared" si="212"/>
        <v/>
      </c>
      <c r="AL2186" s="101" t="str">
        <f t="shared" si="209"/>
        <v/>
      </c>
      <c r="AM2186" s="28" t="str">
        <f>IF($AL2186="", "", IF(IFERROR(INDEX('Training &amp; Accreditation Items'!$F$11:$F$263, MATCH(IFERROR(INDEX($C$11:$C$263, MATCH($AH2186, $Z$11:$Z$263, 0)), ""), 'Training &amp; Accreditation Items'!$B$11:$B$263, 0)), "")="", "None", IFERROR(INDEX('Training &amp; Accreditation Items'!$F$11:$F$263, MATCH(IFERROR(INDEX($C$11:$C$263, MATCH($AH2186, $Z$11:$Z$263, 0)), ""), 'Training &amp; Accreditation Items'!$B$11:$B$263, 0)), "")))</f>
        <v/>
      </c>
      <c r="AO2186" s="28" t="str">
        <f t="shared" si="210"/>
        <v/>
      </c>
      <c r="AQ2186" s="106" t="str">
        <f t="shared" si="208"/>
        <v/>
      </c>
      <c r="AR2186" s="109" t="str">
        <f t="shared" si="211"/>
        <v/>
      </c>
      <c r="AT2186" s="134"/>
      <c r="AU2186" s="135"/>
      <c r="AV2186" s="135"/>
      <c r="AW2186" s="115"/>
    </row>
    <row r="2187" spans="34:49" ht="15" hidden="1" customHeight="1" x14ac:dyDescent="0.25">
      <c r="AH2187" s="28">
        <v>153</v>
      </c>
      <c r="AJ2187" s="101" t="str">
        <f t="shared" si="212"/>
        <v/>
      </c>
      <c r="AL2187" s="101" t="str">
        <f t="shared" si="209"/>
        <v/>
      </c>
      <c r="AM2187" s="28" t="str">
        <f>IF($AL2187="", "", IF(IFERROR(INDEX('Training &amp; Accreditation Items'!$F$11:$F$263, MATCH(IFERROR(INDEX($C$11:$C$263, MATCH($AH2187, $Z$11:$Z$263, 0)), ""), 'Training &amp; Accreditation Items'!$B$11:$B$263, 0)), "")="", "None", IFERROR(INDEX('Training &amp; Accreditation Items'!$F$11:$F$263, MATCH(IFERROR(INDEX($C$11:$C$263, MATCH($AH2187, $Z$11:$Z$263, 0)), ""), 'Training &amp; Accreditation Items'!$B$11:$B$263, 0)), "")))</f>
        <v/>
      </c>
      <c r="AO2187" s="28" t="str">
        <f t="shared" si="210"/>
        <v/>
      </c>
      <c r="AQ2187" s="106" t="str">
        <f t="shared" ref="AQ2187:AQ2250" si="213">IF($AL2187="", "", IFERROR(INDEX($I$11:$I$263, MATCH($AH2187, $Z$11:$Z$263, 0)), ""))</f>
        <v/>
      </c>
      <c r="AR2187" s="109" t="str">
        <f t="shared" si="211"/>
        <v/>
      </c>
      <c r="AT2187" s="134"/>
      <c r="AU2187" s="135"/>
      <c r="AV2187" s="135"/>
      <c r="AW2187" s="115"/>
    </row>
    <row r="2188" spans="34:49" ht="15" hidden="1" customHeight="1" x14ac:dyDescent="0.25">
      <c r="AH2188" s="28">
        <v>154</v>
      </c>
      <c r="AJ2188" s="101" t="str">
        <f t="shared" si="212"/>
        <v/>
      </c>
      <c r="AL2188" s="101" t="str">
        <f t="shared" ref="AL2188:AL2251" si="214">IF($AJ2188="", "", IF(OR($AJ2188&lt;$AJ$5, $AJ2188&gt;$AJ$6), "", $AJ2188))</f>
        <v/>
      </c>
      <c r="AM2188" s="28" t="str">
        <f>IF($AL2188="", "", IF(IFERROR(INDEX('Training &amp; Accreditation Items'!$F$11:$F$263, MATCH(IFERROR(INDEX($C$11:$C$263, MATCH($AH2188, $Z$11:$Z$263, 0)), ""), 'Training &amp; Accreditation Items'!$B$11:$B$263, 0)), "")="", "None", IFERROR(INDEX('Training &amp; Accreditation Items'!$F$11:$F$263, MATCH(IFERROR(INDEX($C$11:$C$263, MATCH($AH2188, $Z$11:$Z$263, 0)), ""), 'Training &amp; Accreditation Items'!$B$11:$B$263, 0)), "")))</f>
        <v/>
      </c>
      <c r="AO2188" s="28" t="str">
        <f t="shared" ref="AO2188:AO2251" si="215">IF($AL2188="", "", TEXT($AL2188, "mmm yyyy"))</f>
        <v/>
      </c>
      <c r="AQ2188" s="106" t="str">
        <f t="shared" si="213"/>
        <v/>
      </c>
      <c r="AR2188" s="109" t="str">
        <f t="shared" ref="AR2188:AR2251" si="216">IF($AO2188="", "", CONCATENATE($AO2188, " - ", $AM2188))</f>
        <v/>
      </c>
      <c r="AT2188" s="134"/>
      <c r="AU2188" s="135"/>
      <c r="AV2188" s="135"/>
      <c r="AW2188" s="115"/>
    </row>
    <row r="2189" spans="34:49" ht="15" hidden="1" customHeight="1" x14ac:dyDescent="0.25">
      <c r="AH2189" s="28">
        <v>155</v>
      </c>
      <c r="AJ2189" s="101" t="str">
        <f t="shared" si="212"/>
        <v/>
      </c>
      <c r="AL2189" s="101" t="str">
        <f t="shared" si="214"/>
        <v/>
      </c>
      <c r="AM2189" s="28" t="str">
        <f>IF($AL2189="", "", IF(IFERROR(INDEX('Training &amp; Accreditation Items'!$F$11:$F$263, MATCH(IFERROR(INDEX($C$11:$C$263, MATCH($AH2189, $Z$11:$Z$263, 0)), ""), 'Training &amp; Accreditation Items'!$B$11:$B$263, 0)), "")="", "None", IFERROR(INDEX('Training &amp; Accreditation Items'!$F$11:$F$263, MATCH(IFERROR(INDEX($C$11:$C$263, MATCH($AH2189, $Z$11:$Z$263, 0)), ""), 'Training &amp; Accreditation Items'!$B$11:$B$263, 0)), "")))</f>
        <v/>
      </c>
      <c r="AO2189" s="28" t="str">
        <f t="shared" si="215"/>
        <v/>
      </c>
      <c r="AQ2189" s="106" t="str">
        <f t="shared" si="213"/>
        <v/>
      </c>
      <c r="AR2189" s="109" t="str">
        <f t="shared" si="216"/>
        <v/>
      </c>
      <c r="AT2189" s="134"/>
      <c r="AU2189" s="135"/>
      <c r="AV2189" s="135"/>
      <c r="AW2189" s="115"/>
    </row>
    <row r="2190" spans="34:49" ht="15" hidden="1" customHeight="1" x14ac:dyDescent="0.25">
      <c r="AH2190" s="28">
        <v>156</v>
      </c>
      <c r="AJ2190" s="101" t="str">
        <f t="shared" si="212"/>
        <v/>
      </c>
      <c r="AL2190" s="101" t="str">
        <f t="shared" si="214"/>
        <v/>
      </c>
      <c r="AM2190" s="28" t="str">
        <f>IF($AL2190="", "", IF(IFERROR(INDEX('Training &amp; Accreditation Items'!$F$11:$F$263, MATCH(IFERROR(INDEX($C$11:$C$263, MATCH($AH2190, $Z$11:$Z$263, 0)), ""), 'Training &amp; Accreditation Items'!$B$11:$B$263, 0)), "")="", "None", IFERROR(INDEX('Training &amp; Accreditation Items'!$F$11:$F$263, MATCH(IFERROR(INDEX($C$11:$C$263, MATCH($AH2190, $Z$11:$Z$263, 0)), ""), 'Training &amp; Accreditation Items'!$B$11:$B$263, 0)), "")))</f>
        <v/>
      </c>
      <c r="AO2190" s="28" t="str">
        <f t="shared" si="215"/>
        <v/>
      </c>
      <c r="AQ2190" s="106" t="str">
        <f t="shared" si="213"/>
        <v/>
      </c>
      <c r="AR2190" s="109" t="str">
        <f t="shared" si="216"/>
        <v/>
      </c>
      <c r="AT2190" s="134"/>
      <c r="AU2190" s="135"/>
      <c r="AV2190" s="135"/>
      <c r="AW2190" s="115"/>
    </row>
    <row r="2191" spans="34:49" ht="15" hidden="1" customHeight="1" x14ac:dyDescent="0.25">
      <c r="AH2191" s="28">
        <v>157</v>
      </c>
      <c r="AJ2191" s="101" t="str">
        <f t="shared" si="212"/>
        <v/>
      </c>
      <c r="AL2191" s="101" t="str">
        <f t="shared" si="214"/>
        <v/>
      </c>
      <c r="AM2191" s="28" t="str">
        <f>IF($AL2191="", "", IF(IFERROR(INDEX('Training &amp; Accreditation Items'!$F$11:$F$263, MATCH(IFERROR(INDEX($C$11:$C$263, MATCH($AH2191, $Z$11:$Z$263, 0)), ""), 'Training &amp; Accreditation Items'!$B$11:$B$263, 0)), "")="", "None", IFERROR(INDEX('Training &amp; Accreditation Items'!$F$11:$F$263, MATCH(IFERROR(INDEX($C$11:$C$263, MATCH($AH2191, $Z$11:$Z$263, 0)), ""), 'Training &amp; Accreditation Items'!$B$11:$B$263, 0)), "")))</f>
        <v/>
      </c>
      <c r="AO2191" s="28" t="str">
        <f t="shared" si="215"/>
        <v/>
      </c>
      <c r="AQ2191" s="106" t="str">
        <f t="shared" si="213"/>
        <v/>
      </c>
      <c r="AR2191" s="109" t="str">
        <f t="shared" si="216"/>
        <v/>
      </c>
      <c r="AT2191" s="134"/>
      <c r="AU2191" s="135"/>
      <c r="AV2191" s="135"/>
      <c r="AW2191" s="115"/>
    </row>
    <row r="2192" spans="34:49" ht="15" hidden="1" customHeight="1" x14ac:dyDescent="0.25">
      <c r="AH2192" s="28">
        <v>158</v>
      </c>
      <c r="AJ2192" s="101" t="str">
        <f t="shared" si="212"/>
        <v/>
      </c>
      <c r="AL2192" s="101" t="str">
        <f t="shared" si="214"/>
        <v/>
      </c>
      <c r="AM2192" s="28" t="str">
        <f>IF($AL2192="", "", IF(IFERROR(INDEX('Training &amp; Accreditation Items'!$F$11:$F$263, MATCH(IFERROR(INDEX($C$11:$C$263, MATCH($AH2192, $Z$11:$Z$263, 0)), ""), 'Training &amp; Accreditation Items'!$B$11:$B$263, 0)), "")="", "None", IFERROR(INDEX('Training &amp; Accreditation Items'!$F$11:$F$263, MATCH(IFERROR(INDEX($C$11:$C$263, MATCH($AH2192, $Z$11:$Z$263, 0)), ""), 'Training &amp; Accreditation Items'!$B$11:$B$263, 0)), "")))</f>
        <v/>
      </c>
      <c r="AO2192" s="28" t="str">
        <f t="shared" si="215"/>
        <v/>
      </c>
      <c r="AQ2192" s="106" t="str">
        <f t="shared" si="213"/>
        <v/>
      </c>
      <c r="AR2192" s="109" t="str">
        <f t="shared" si="216"/>
        <v/>
      </c>
      <c r="AT2192" s="134"/>
      <c r="AU2192" s="135"/>
      <c r="AV2192" s="135"/>
      <c r="AW2192" s="115"/>
    </row>
    <row r="2193" spans="34:49" ht="15" hidden="1" customHeight="1" x14ac:dyDescent="0.25">
      <c r="AH2193" s="28">
        <v>159</v>
      </c>
      <c r="AJ2193" s="101" t="str">
        <f t="shared" si="212"/>
        <v/>
      </c>
      <c r="AL2193" s="101" t="str">
        <f t="shared" si="214"/>
        <v/>
      </c>
      <c r="AM2193" s="28" t="str">
        <f>IF($AL2193="", "", IF(IFERROR(INDEX('Training &amp; Accreditation Items'!$F$11:$F$263, MATCH(IFERROR(INDEX($C$11:$C$263, MATCH($AH2193, $Z$11:$Z$263, 0)), ""), 'Training &amp; Accreditation Items'!$B$11:$B$263, 0)), "")="", "None", IFERROR(INDEX('Training &amp; Accreditation Items'!$F$11:$F$263, MATCH(IFERROR(INDEX($C$11:$C$263, MATCH($AH2193, $Z$11:$Z$263, 0)), ""), 'Training &amp; Accreditation Items'!$B$11:$B$263, 0)), "")))</f>
        <v/>
      </c>
      <c r="AO2193" s="28" t="str">
        <f t="shared" si="215"/>
        <v/>
      </c>
      <c r="AQ2193" s="106" t="str">
        <f t="shared" si="213"/>
        <v/>
      </c>
      <c r="AR2193" s="109" t="str">
        <f t="shared" si="216"/>
        <v/>
      </c>
      <c r="AT2193" s="134"/>
      <c r="AU2193" s="135"/>
      <c r="AV2193" s="135"/>
      <c r="AW2193" s="115"/>
    </row>
    <row r="2194" spans="34:49" ht="15" hidden="1" customHeight="1" x14ac:dyDescent="0.25">
      <c r="AH2194" s="28">
        <v>160</v>
      </c>
      <c r="AJ2194" s="101" t="str">
        <f t="shared" si="212"/>
        <v/>
      </c>
      <c r="AL2194" s="101" t="str">
        <f t="shared" si="214"/>
        <v/>
      </c>
      <c r="AM2194" s="28" t="str">
        <f>IF($AL2194="", "", IF(IFERROR(INDEX('Training &amp; Accreditation Items'!$F$11:$F$263, MATCH(IFERROR(INDEX($C$11:$C$263, MATCH($AH2194, $Z$11:$Z$263, 0)), ""), 'Training &amp; Accreditation Items'!$B$11:$B$263, 0)), "")="", "None", IFERROR(INDEX('Training &amp; Accreditation Items'!$F$11:$F$263, MATCH(IFERROR(INDEX($C$11:$C$263, MATCH($AH2194, $Z$11:$Z$263, 0)), ""), 'Training &amp; Accreditation Items'!$B$11:$B$263, 0)), "")))</f>
        <v/>
      </c>
      <c r="AO2194" s="28" t="str">
        <f t="shared" si="215"/>
        <v/>
      </c>
      <c r="AQ2194" s="106" t="str">
        <f t="shared" si="213"/>
        <v/>
      </c>
      <c r="AR2194" s="109" t="str">
        <f t="shared" si="216"/>
        <v/>
      </c>
      <c r="AT2194" s="134"/>
      <c r="AU2194" s="135"/>
      <c r="AV2194" s="135"/>
      <c r="AW2194" s="115"/>
    </row>
    <row r="2195" spans="34:49" ht="15" hidden="1" customHeight="1" x14ac:dyDescent="0.25">
      <c r="AH2195" s="28">
        <v>161</v>
      </c>
      <c r="AJ2195" s="101" t="str">
        <f t="shared" si="212"/>
        <v/>
      </c>
      <c r="AL2195" s="101" t="str">
        <f t="shared" si="214"/>
        <v/>
      </c>
      <c r="AM2195" s="28" t="str">
        <f>IF($AL2195="", "", IF(IFERROR(INDEX('Training &amp; Accreditation Items'!$F$11:$F$263, MATCH(IFERROR(INDEX($C$11:$C$263, MATCH($AH2195, $Z$11:$Z$263, 0)), ""), 'Training &amp; Accreditation Items'!$B$11:$B$263, 0)), "")="", "None", IFERROR(INDEX('Training &amp; Accreditation Items'!$F$11:$F$263, MATCH(IFERROR(INDEX($C$11:$C$263, MATCH($AH2195, $Z$11:$Z$263, 0)), ""), 'Training &amp; Accreditation Items'!$B$11:$B$263, 0)), "")))</f>
        <v/>
      </c>
      <c r="AO2195" s="28" t="str">
        <f t="shared" si="215"/>
        <v/>
      </c>
      <c r="AQ2195" s="106" t="str">
        <f t="shared" si="213"/>
        <v/>
      </c>
      <c r="AR2195" s="109" t="str">
        <f t="shared" si="216"/>
        <v/>
      </c>
      <c r="AT2195" s="134"/>
      <c r="AU2195" s="135"/>
      <c r="AV2195" s="135"/>
      <c r="AW2195" s="115"/>
    </row>
    <row r="2196" spans="34:49" ht="15" hidden="1" customHeight="1" x14ac:dyDescent="0.25">
      <c r="AH2196" s="28">
        <v>162</v>
      </c>
      <c r="AJ2196" s="101" t="str">
        <f t="shared" si="212"/>
        <v/>
      </c>
      <c r="AL2196" s="101" t="str">
        <f t="shared" si="214"/>
        <v/>
      </c>
      <c r="AM2196" s="28" t="str">
        <f>IF($AL2196="", "", IF(IFERROR(INDEX('Training &amp; Accreditation Items'!$F$11:$F$263, MATCH(IFERROR(INDEX($C$11:$C$263, MATCH($AH2196, $Z$11:$Z$263, 0)), ""), 'Training &amp; Accreditation Items'!$B$11:$B$263, 0)), "")="", "None", IFERROR(INDEX('Training &amp; Accreditation Items'!$F$11:$F$263, MATCH(IFERROR(INDEX($C$11:$C$263, MATCH($AH2196, $Z$11:$Z$263, 0)), ""), 'Training &amp; Accreditation Items'!$B$11:$B$263, 0)), "")))</f>
        <v/>
      </c>
      <c r="AO2196" s="28" t="str">
        <f t="shared" si="215"/>
        <v/>
      </c>
      <c r="AQ2196" s="106" t="str">
        <f t="shared" si="213"/>
        <v/>
      </c>
      <c r="AR2196" s="109" t="str">
        <f t="shared" si="216"/>
        <v/>
      </c>
      <c r="AT2196" s="134"/>
      <c r="AU2196" s="135"/>
      <c r="AV2196" s="135"/>
      <c r="AW2196" s="115"/>
    </row>
    <row r="2197" spans="34:49" ht="15" hidden="1" customHeight="1" x14ac:dyDescent="0.25">
      <c r="AH2197" s="28">
        <v>163</v>
      </c>
      <c r="AJ2197" s="101" t="str">
        <f t="shared" si="212"/>
        <v/>
      </c>
      <c r="AL2197" s="101" t="str">
        <f t="shared" si="214"/>
        <v/>
      </c>
      <c r="AM2197" s="28" t="str">
        <f>IF($AL2197="", "", IF(IFERROR(INDEX('Training &amp; Accreditation Items'!$F$11:$F$263, MATCH(IFERROR(INDEX($C$11:$C$263, MATCH($AH2197, $Z$11:$Z$263, 0)), ""), 'Training &amp; Accreditation Items'!$B$11:$B$263, 0)), "")="", "None", IFERROR(INDEX('Training &amp; Accreditation Items'!$F$11:$F$263, MATCH(IFERROR(INDEX($C$11:$C$263, MATCH($AH2197, $Z$11:$Z$263, 0)), ""), 'Training &amp; Accreditation Items'!$B$11:$B$263, 0)), "")))</f>
        <v/>
      </c>
      <c r="AO2197" s="28" t="str">
        <f t="shared" si="215"/>
        <v/>
      </c>
      <c r="AQ2197" s="106" t="str">
        <f t="shared" si="213"/>
        <v/>
      </c>
      <c r="AR2197" s="109" t="str">
        <f t="shared" si="216"/>
        <v/>
      </c>
      <c r="AT2197" s="134"/>
      <c r="AU2197" s="135"/>
      <c r="AV2197" s="135"/>
      <c r="AW2197" s="115"/>
    </row>
    <row r="2198" spans="34:49" ht="15" hidden="1" customHeight="1" x14ac:dyDescent="0.25">
      <c r="AH2198" s="28">
        <v>164</v>
      </c>
      <c r="AJ2198" s="101" t="str">
        <f t="shared" si="212"/>
        <v/>
      </c>
      <c r="AL2198" s="101" t="str">
        <f t="shared" si="214"/>
        <v/>
      </c>
      <c r="AM2198" s="28" t="str">
        <f>IF($AL2198="", "", IF(IFERROR(INDEX('Training &amp; Accreditation Items'!$F$11:$F$263, MATCH(IFERROR(INDEX($C$11:$C$263, MATCH($AH2198, $Z$11:$Z$263, 0)), ""), 'Training &amp; Accreditation Items'!$B$11:$B$263, 0)), "")="", "None", IFERROR(INDEX('Training &amp; Accreditation Items'!$F$11:$F$263, MATCH(IFERROR(INDEX($C$11:$C$263, MATCH($AH2198, $Z$11:$Z$263, 0)), ""), 'Training &amp; Accreditation Items'!$B$11:$B$263, 0)), "")))</f>
        <v/>
      </c>
      <c r="AO2198" s="28" t="str">
        <f t="shared" si="215"/>
        <v/>
      </c>
      <c r="AQ2198" s="106" t="str">
        <f t="shared" si="213"/>
        <v/>
      </c>
      <c r="AR2198" s="109" t="str">
        <f t="shared" si="216"/>
        <v/>
      </c>
      <c r="AT2198" s="134"/>
      <c r="AU2198" s="135"/>
      <c r="AV2198" s="135"/>
      <c r="AW2198" s="115"/>
    </row>
    <row r="2199" spans="34:49" ht="15" hidden="1" customHeight="1" x14ac:dyDescent="0.25">
      <c r="AH2199" s="28">
        <v>165</v>
      </c>
      <c r="AJ2199" s="101" t="str">
        <f t="shared" si="212"/>
        <v/>
      </c>
      <c r="AL2199" s="101" t="str">
        <f t="shared" si="214"/>
        <v/>
      </c>
      <c r="AM2199" s="28" t="str">
        <f>IF($AL2199="", "", IF(IFERROR(INDEX('Training &amp; Accreditation Items'!$F$11:$F$263, MATCH(IFERROR(INDEX($C$11:$C$263, MATCH($AH2199, $Z$11:$Z$263, 0)), ""), 'Training &amp; Accreditation Items'!$B$11:$B$263, 0)), "")="", "None", IFERROR(INDEX('Training &amp; Accreditation Items'!$F$11:$F$263, MATCH(IFERROR(INDEX($C$11:$C$263, MATCH($AH2199, $Z$11:$Z$263, 0)), ""), 'Training &amp; Accreditation Items'!$B$11:$B$263, 0)), "")))</f>
        <v/>
      </c>
      <c r="AO2199" s="28" t="str">
        <f t="shared" si="215"/>
        <v/>
      </c>
      <c r="AQ2199" s="106" t="str">
        <f t="shared" si="213"/>
        <v/>
      </c>
      <c r="AR2199" s="109" t="str">
        <f t="shared" si="216"/>
        <v/>
      </c>
      <c r="AT2199" s="134"/>
      <c r="AU2199" s="135"/>
      <c r="AV2199" s="135"/>
      <c r="AW2199" s="115"/>
    </row>
    <row r="2200" spans="34:49" ht="15" hidden="1" customHeight="1" x14ac:dyDescent="0.25">
      <c r="AH2200" s="28">
        <v>166</v>
      </c>
      <c r="AJ2200" s="101" t="str">
        <f t="shared" si="212"/>
        <v/>
      </c>
      <c r="AL2200" s="101" t="str">
        <f t="shared" si="214"/>
        <v/>
      </c>
      <c r="AM2200" s="28" t="str">
        <f>IF($AL2200="", "", IF(IFERROR(INDEX('Training &amp; Accreditation Items'!$F$11:$F$263, MATCH(IFERROR(INDEX($C$11:$C$263, MATCH($AH2200, $Z$11:$Z$263, 0)), ""), 'Training &amp; Accreditation Items'!$B$11:$B$263, 0)), "")="", "None", IFERROR(INDEX('Training &amp; Accreditation Items'!$F$11:$F$263, MATCH(IFERROR(INDEX($C$11:$C$263, MATCH($AH2200, $Z$11:$Z$263, 0)), ""), 'Training &amp; Accreditation Items'!$B$11:$B$263, 0)), "")))</f>
        <v/>
      </c>
      <c r="AO2200" s="28" t="str">
        <f t="shared" si="215"/>
        <v/>
      </c>
      <c r="AQ2200" s="106" t="str">
        <f t="shared" si="213"/>
        <v/>
      </c>
      <c r="AR2200" s="109" t="str">
        <f t="shared" si="216"/>
        <v/>
      </c>
      <c r="AT2200" s="134"/>
      <c r="AU2200" s="135"/>
      <c r="AV2200" s="135"/>
      <c r="AW2200" s="115"/>
    </row>
    <row r="2201" spans="34:49" ht="15" hidden="1" customHeight="1" x14ac:dyDescent="0.25">
      <c r="AH2201" s="28">
        <v>167</v>
      </c>
      <c r="AJ2201" s="101" t="str">
        <f t="shared" si="212"/>
        <v/>
      </c>
      <c r="AL2201" s="101" t="str">
        <f t="shared" si="214"/>
        <v/>
      </c>
      <c r="AM2201" s="28" t="str">
        <f>IF($AL2201="", "", IF(IFERROR(INDEX('Training &amp; Accreditation Items'!$F$11:$F$263, MATCH(IFERROR(INDEX($C$11:$C$263, MATCH($AH2201, $Z$11:$Z$263, 0)), ""), 'Training &amp; Accreditation Items'!$B$11:$B$263, 0)), "")="", "None", IFERROR(INDEX('Training &amp; Accreditation Items'!$F$11:$F$263, MATCH(IFERROR(INDEX($C$11:$C$263, MATCH($AH2201, $Z$11:$Z$263, 0)), ""), 'Training &amp; Accreditation Items'!$B$11:$B$263, 0)), "")))</f>
        <v/>
      </c>
      <c r="AO2201" s="28" t="str">
        <f t="shared" si="215"/>
        <v/>
      </c>
      <c r="AQ2201" s="106" t="str">
        <f t="shared" si="213"/>
        <v/>
      </c>
      <c r="AR2201" s="109" t="str">
        <f t="shared" si="216"/>
        <v/>
      </c>
      <c r="AT2201" s="134"/>
      <c r="AU2201" s="135"/>
      <c r="AV2201" s="135"/>
      <c r="AW2201" s="115"/>
    </row>
    <row r="2202" spans="34:49" ht="15" hidden="1" customHeight="1" x14ac:dyDescent="0.25">
      <c r="AH2202" s="28">
        <v>168</v>
      </c>
      <c r="AJ2202" s="101" t="str">
        <f t="shared" si="212"/>
        <v/>
      </c>
      <c r="AL2202" s="101" t="str">
        <f t="shared" si="214"/>
        <v/>
      </c>
      <c r="AM2202" s="28" t="str">
        <f>IF($AL2202="", "", IF(IFERROR(INDEX('Training &amp; Accreditation Items'!$F$11:$F$263, MATCH(IFERROR(INDEX($C$11:$C$263, MATCH($AH2202, $Z$11:$Z$263, 0)), ""), 'Training &amp; Accreditation Items'!$B$11:$B$263, 0)), "")="", "None", IFERROR(INDEX('Training &amp; Accreditation Items'!$F$11:$F$263, MATCH(IFERROR(INDEX($C$11:$C$263, MATCH($AH2202, $Z$11:$Z$263, 0)), ""), 'Training &amp; Accreditation Items'!$B$11:$B$263, 0)), "")))</f>
        <v/>
      </c>
      <c r="AO2202" s="28" t="str">
        <f t="shared" si="215"/>
        <v/>
      </c>
      <c r="AQ2202" s="106" t="str">
        <f t="shared" si="213"/>
        <v/>
      </c>
      <c r="AR2202" s="109" t="str">
        <f t="shared" si="216"/>
        <v/>
      </c>
      <c r="AT2202" s="134"/>
      <c r="AU2202" s="135"/>
      <c r="AV2202" s="135"/>
      <c r="AW2202" s="115"/>
    </row>
    <row r="2203" spans="34:49" ht="15" hidden="1" customHeight="1" x14ac:dyDescent="0.25">
      <c r="AH2203" s="28">
        <v>169</v>
      </c>
      <c r="AJ2203" s="101" t="str">
        <f t="shared" si="212"/>
        <v/>
      </c>
      <c r="AL2203" s="101" t="str">
        <f t="shared" si="214"/>
        <v/>
      </c>
      <c r="AM2203" s="28" t="str">
        <f>IF($AL2203="", "", IF(IFERROR(INDEX('Training &amp; Accreditation Items'!$F$11:$F$263, MATCH(IFERROR(INDEX($C$11:$C$263, MATCH($AH2203, $Z$11:$Z$263, 0)), ""), 'Training &amp; Accreditation Items'!$B$11:$B$263, 0)), "")="", "None", IFERROR(INDEX('Training &amp; Accreditation Items'!$F$11:$F$263, MATCH(IFERROR(INDEX($C$11:$C$263, MATCH($AH2203, $Z$11:$Z$263, 0)), ""), 'Training &amp; Accreditation Items'!$B$11:$B$263, 0)), "")))</f>
        <v/>
      </c>
      <c r="AO2203" s="28" t="str">
        <f t="shared" si="215"/>
        <v/>
      </c>
      <c r="AQ2203" s="106" t="str">
        <f t="shared" si="213"/>
        <v/>
      </c>
      <c r="AR2203" s="109" t="str">
        <f t="shared" si="216"/>
        <v/>
      </c>
      <c r="AT2203" s="134"/>
      <c r="AU2203" s="135"/>
      <c r="AV2203" s="135"/>
      <c r="AW2203" s="115"/>
    </row>
    <row r="2204" spans="34:49" ht="15" hidden="1" customHeight="1" x14ac:dyDescent="0.25">
      <c r="AH2204" s="28">
        <v>170</v>
      </c>
      <c r="AJ2204" s="101" t="str">
        <f t="shared" si="212"/>
        <v/>
      </c>
      <c r="AL2204" s="101" t="str">
        <f t="shared" si="214"/>
        <v/>
      </c>
      <c r="AM2204" s="28" t="str">
        <f>IF($AL2204="", "", IF(IFERROR(INDEX('Training &amp; Accreditation Items'!$F$11:$F$263, MATCH(IFERROR(INDEX($C$11:$C$263, MATCH($AH2204, $Z$11:$Z$263, 0)), ""), 'Training &amp; Accreditation Items'!$B$11:$B$263, 0)), "")="", "None", IFERROR(INDEX('Training &amp; Accreditation Items'!$F$11:$F$263, MATCH(IFERROR(INDEX($C$11:$C$263, MATCH($AH2204, $Z$11:$Z$263, 0)), ""), 'Training &amp; Accreditation Items'!$B$11:$B$263, 0)), "")))</f>
        <v/>
      </c>
      <c r="AO2204" s="28" t="str">
        <f t="shared" si="215"/>
        <v/>
      </c>
      <c r="AQ2204" s="106" t="str">
        <f t="shared" si="213"/>
        <v/>
      </c>
      <c r="AR2204" s="109" t="str">
        <f t="shared" si="216"/>
        <v/>
      </c>
      <c r="AT2204" s="134"/>
      <c r="AU2204" s="135"/>
      <c r="AV2204" s="135"/>
      <c r="AW2204" s="115"/>
    </row>
    <row r="2205" spans="34:49" ht="15" hidden="1" customHeight="1" x14ac:dyDescent="0.25">
      <c r="AH2205" s="28">
        <v>171</v>
      </c>
      <c r="AJ2205" s="101" t="str">
        <f t="shared" si="212"/>
        <v/>
      </c>
      <c r="AL2205" s="101" t="str">
        <f t="shared" si="214"/>
        <v/>
      </c>
      <c r="AM2205" s="28" t="str">
        <f>IF($AL2205="", "", IF(IFERROR(INDEX('Training &amp; Accreditation Items'!$F$11:$F$263, MATCH(IFERROR(INDEX($C$11:$C$263, MATCH($AH2205, $Z$11:$Z$263, 0)), ""), 'Training &amp; Accreditation Items'!$B$11:$B$263, 0)), "")="", "None", IFERROR(INDEX('Training &amp; Accreditation Items'!$F$11:$F$263, MATCH(IFERROR(INDEX($C$11:$C$263, MATCH($AH2205, $Z$11:$Z$263, 0)), ""), 'Training &amp; Accreditation Items'!$B$11:$B$263, 0)), "")))</f>
        <v/>
      </c>
      <c r="AO2205" s="28" t="str">
        <f t="shared" si="215"/>
        <v/>
      </c>
      <c r="AQ2205" s="106" t="str">
        <f t="shared" si="213"/>
        <v/>
      </c>
      <c r="AR2205" s="109" t="str">
        <f t="shared" si="216"/>
        <v/>
      </c>
      <c r="AT2205" s="134"/>
      <c r="AU2205" s="135"/>
      <c r="AV2205" s="135"/>
      <c r="AW2205" s="115"/>
    </row>
    <row r="2206" spans="34:49" ht="15" hidden="1" customHeight="1" x14ac:dyDescent="0.25">
      <c r="AH2206" s="28">
        <v>172</v>
      </c>
      <c r="AJ2206" s="101" t="str">
        <f t="shared" si="212"/>
        <v/>
      </c>
      <c r="AL2206" s="101" t="str">
        <f t="shared" si="214"/>
        <v/>
      </c>
      <c r="AM2206" s="28" t="str">
        <f>IF($AL2206="", "", IF(IFERROR(INDEX('Training &amp; Accreditation Items'!$F$11:$F$263, MATCH(IFERROR(INDEX($C$11:$C$263, MATCH($AH2206, $Z$11:$Z$263, 0)), ""), 'Training &amp; Accreditation Items'!$B$11:$B$263, 0)), "")="", "None", IFERROR(INDEX('Training &amp; Accreditation Items'!$F$11:$F$263, MATCH(IFERROR(INDEX($C$11:$C$263, MATCH($AH2206, $Z$11:$Z$263, 0)), ""), 'Training &amp; Accreditation Items'!$B$11:$B$263, 0)), "")))</f>
        <v/>
      </c>
      <c r="AO2206" s="28" t="str">
        <f t="shared" si="215"/>
        <v/>
      </c>
      <c r="AQ2206" s="106" t="str">
        <f t="shared" si="213"/>
        <v/>
      </c>
      <c r="AR2206" s="109" t="str">
        <f t="shared" si="216"/>
        <v/>
      </c>
      <c r="AT2206" s="134"/>
      <c r="AU2206" s="135"/>
      <c r="AV2206" s="135"/>
      <c r="AW2206" s="115"/>
    </row>
    <row r="2207" spans="34:49" ht="15" hidden="1" customHeight="1" x14ac:dyDescent="0.25">
      <c r="AH2207" s="28">
        <v>173</v>
      </c>
      <c r="AJ2207" s="101" t="str">
        <f t="shared" si="212"/>
        <v/>
      </c>
      <c r="AL2207" s="101" t="str">
        <f t="shared" si="214"/>
        <v/>
      </c>
      <c r="AM2207" s="28" t="str">
        <f>IF($AL2207="", "", IF(IFERROR(INDEX('Training &amp; Accreditation Items'!$F$11:$F$263, MATCH(IFERROR(INDEX($C$11:$C$263, MATCH($AH2207, $Z$11:$Z$263, 0)), ""), 'Training &amp; Accreditation Items'!$B$11:$B$263, 0)), "")="", "None", IFERROR(INDEX('Training &amp; Accreditation Items'!$F$11:$F$263, MATCH(IFERROR(INDEX($C$11:$C$263, MATCH($AH2207, $Z$11:$Z$263, 0)), ""), 'Training &amp; Accreditation Items'!$B$11:$B$263, 0)), "")))</f>
        <v/>
      </c>
      <c r="AO2207" s="28" t="str">
        <f t="shared" si="215"/>
        <v/>
      </c>
      <c r="AQ2207" s="106" t="str">
        <f t="shared" si="213"/>
        <v/>
      </c>
      <c r="AR2207" s="109" t="str">
        <f t="shared" si="216"/>
        <v/>
      </c>
      <c r="AT2207" s="134"/>
      <c r="AU2207" s="135"/>
      <c r="AV2207" s="135"/>
      <c r="AW2207" s="115"/>
    </row>
    <row r="2208" spans="34:49" ht="15" hidden="1" customHeight="1" x14ac:dyDescent="0.25">
      <c r="AH2208" s="28">
        <v>174</v>
      </c>
      <c r="AJ2208" s="101" t="str">
        <f t="shared" si="212"/>
        <v/>
      </c>
      <c r="AL2208" s="101" t="str">
        <f t="shared" si="214"/>
        <v/>
      </c>
      <c r="AM2208" s="28" t="str">
        <f>IF($AL2208="", "", IF(IFERROR(INDEX('Training &amp; Accreditation Items'!$F$11:$F$263, MATCH(IFERROR(INDEX($C$11:$C$263, MATCH($AH2208, $Z$11:$Z$263, 0)), ""), 'Training &amp; Accreditation Items'!$B$11:$B$263, 0)), "")="", "None", IFERROR(INDEX('Training &amp; Accreditation Items'!$F$11:$F$263, MATCH(IFERROR(INDEX($C$11:$C$263, MATCH($AH2208, $Z$11:$Z$263, 0)), ""), 'Training &amp; Accreditation Items'!$B$11:$B$263, 0)), "")))</f>
        <v/>
      </c>
      <c r="AO2208" s="28" t="str">
        <f t="shared" si="215"/>
        <v/>
      </c>
      <c r="AQ2208" s="106" t="str">
        <f t="shared" si="213"/>
        <v/>
      </c>
      <c r="AR2208" s="109" t="str">
        <f t="shared" si="216"/>
        <v/>
      </c>
      <c r="AT2208" s="134"/>
      <c r="AU2208" s="135"/>
      <c r="AV2208" s="135"/>
      <c r="AW2208" s="115"/>
    </row>
    <row r="2209" spans="34:49" ht="15" hidden="1" customHeight="1" x14ac:dyDescent="0.25">
      <c r="AH2209" s="28">
        <v>175</v>
      </c>
      <c r="AJ2209" s="101" t="str">
        <f t="shared" si="212"/>
        <v/>
      </c>
      <c r="AL2209" s="101" t="str">
        <f t="shared" si="214"/>
        <v/>
      </c>
      <c r="AM2209" s="28" t="str">
        <f>IF($AL2209="", "", IF(IFERROR(INDEX('Training &amp; Accreditation Items'!$F$11:$F$263, MATCH(IFERROR(INDEX($C$11:$C$263, MATCH($AH2209, $Z$11:$Z$263, 0)), ""), 'Training &amp; Accreditation Items'!$B$11:$B$263, 0)), "")="", "None", IFERROR(INDEX('Training &amp; Accreditation Items'!$F$11:$F$263, MATCH(IFERROR(INDEX($C$11:$C$263, MATCH($AH2209, $Z$11:$Z$263, 0)), ""), 'Training &amp; Accreditation Items'!$B$11:$B$263, 0)), "")))</f>
        <v/>
      </c>
      <c r="AO2209" s="28" t="str">
        <f t="shared" si="215"/>
        <v/>
      </c>
      <c r="AQ2209" s="106" t="str">
        <f t="shared" si="213"/>
        <v/>
      </c>
      <c r="AR2209" s="109" t="str">
        <f t="shared" si="216"/>
        <v/>
      </c>
      <c r="AT2209" s="134"/>
      <c r="AU2209" s="135"/>
      <c r="AV2209" s="135"/>
      <c r="AW2209" s="115"/>
    </row>
    <row r="2210" spans="34:49" ht="15" hidden="1" customHeight="1" x14ac:dyDescent="0.25">
      <c r="AH2210" s="28">
        <v>176</v>
      </c>
      <c r="AJ2210" s="101" t="str">
        <f t="shared" si="212"/>
        <v/>
      </c>
      <c r="AL2210" s="101" t="str">
        <f t="shared" si="214"/>
        <v/>
      </c>
      <c r="AM2210" s="28" t="str">
        <f>IF($AL2210="", "", IF(IFERROR(INDEX('Training &amp; Accreditation Items'!$F$11:$F$263, MATCH(IFERROR(INDEX($C$11:$C$263, MATCH($AH2210, $Z$11:$Z$263, 0)), ""), 'Training &amp; Accreditation Items'!$B$11:$B$263, 0)), "")="", "None", IFERROR(INDEX('Training &amp; Accreditation Items'!$F$11:$F$263, MATCH(IFERROR(INDEX($C$11:$C$263, MATCH($AH2210, $Z$11:$Z$263, 0)), ""), 'Training &amp; Accreditation Items'!$B$11:$B$263, 0)), "")))</f>
        <v/>
      </c>
      <c r="AO2210" s="28" t="str">
        <f t="shared" si="215"/>
        <v/>
      </c>
      <c r="AQ2210" s="106" t="str">
        <f t="shared" si="213"/>
        <v/>
      </c>
      <c r="AR2210" s="109" t="str">
        <f t="shared" si="216"/>
        <v/>
      </c>
      <c r="AT2210" s="134"/>
      <c r="AU2210" s="135"/>
      <c r="AV2210" s="135"/>
      <c r="AW2210" s="115"/>
    </row>
    <row r="2211" spans="34:49" ht="15" hidden="1" customHeight="1" x14ac:dyDescent="0.25">
      <c r="AH2211" s="28">
        <v>177</v>
      </c>
      <c r="AJ2211" s="101" t="str">
        <f t="shared" si="212"/>
        <v/>
      </c>
      <c r="AL2211" s="101" t="str">
        <f t="shared" si="214"/>
        <v/>
      </c>
      <c r="AM2211" s="28" t="str">
        <f>IF($AL2211="", "", IF(IFERROR(INDEX('Training &amp; Accreditation Items'!$F$11:$F$263, MATCH(IFERROR(INDEX($C$11:$C$263, MATCH($AH2211, $Z$11:$Z$263, 0)), ""), 'Training &amp; Accreditation Items'!$B$11:$B$263, 0)), "")="", "None", IFERROR(INDEX('Training &amp; Accreditation Items'!$F$11:$F$263, MATCH(IFERROR(INDEX($C$11:$C$263, MATCH($AH2211, $Z$11:$Z$263, 0)), ""), 'Training &amp; Accreditation Items'!$B$11:$B$263, 0)), "")))</f>
        <v/>
      </c>
      <c r="AO2211" s="28" t="str">
        <f t="shared" si="215"/>
        <v/>
      </c>
      <c r="AQ2211" s="106" t="str">
        <f t="shared" si="213"/>
        <v/>
      </c>
      <c r="AR2211" s="109" t="str">
        <f t="shared" si="216"/>
        <v/>
      </c>
      <c r="AT2211" s="134"/>
      <c r="AU2211" s="135"/>
      <c r="AV2211" s="135"/>
      <c r="AW2211" s="115"/>
    </row>
    <row r="2212" spans="34:49" ht="15" hidden="1" customHeight="1" x14ac:dyDescent="0.25">
      <c r="AH2212" s="28">
        <v>178</v>
      </c>
      <c r="AJ2212" s="101" t="str">
        <f t="shared" si="212"/>
        <v/>
      </c>
      <c r="AL2212" s="101" t="str">
        <f t="shared" si="214"/>
        <v/>
      </c>
      <c r="AM2212" s="28" t="str">
        <f>IF($AL2212="", "", IF(IFERROR(INDEX('Training &amp; Accreditation Items'!$F$11:$F$263, MATCH(IFERROR(INDEX($C$11:$C$263, MATCH($AH2212, $Z$11:$Z$263, 0)), ""), 'Training &amp; Accreditation Items'!$B$11:$B$263, 0)), "")="", "None", IFERROR(INDEX('Training &amp; Accreditation Items'!$F$11:$F$263, MATCH(IFERROR(INDEX($C$11:$C$263, MATCH($AH2212, $Z$11:$Z$263, 0)), ""), 'Training &amp; Accreditation Items'!$B$11:$B$263, 0)), "")))</f>
        <v/>
      </c>
      <c r="AO2212" s="28" t="str">
        <f t="shared" si="215"/>
        <v/>
      </c>
      <c r="AQ2212" s="106" t="str">
        <f t="shared" si="213"/>
        <v/>
      </c>
      <c r="AR2212" s="109" t="str">
        <f t="shared" si="216"/>
        <v/>
      </c>
      <c r="AT2212" s="134"/>
      <c r="AU2212" s="135"/>
      <c r="AV2212" s="135"/>
      <c r="AW2212" s="115"/>
    </row>
    <row r="2213" spans="34:49" ht="15" hidden="1" customHeight="1" x14ac:dyDescent="0.25">
      <c r="AH2213" s="28">
        <v>179</v>
      </c>
      <c r="AJ2213" s="101" t="str">
        <f t="shared" si="212"/>
        <v/>
      </c>
      <c r="AL2213" s="101" t="str">
        <f t="shared" si="214"/>
        <v/>
      </c>
      <c r="AM2213" s="28" t="str">
        <f>IF($AL2213="", "", IF(IFERROR(INDEX('Training &amp; Accreditation Items'!$F$11:$F$263, MATCH(IFERROR(INDEX($C$11:$C$263, MATCH($AH2213, $Z$11:$Z$263, 0)), ""), 'Training &amp; Accreditation Items'!$B$11:$B$263, 0)), "")="", "None", IFERROR(INDEX('Training &amp; Accreditation Items'!$F$11:$F$263, MATCH(IFERROR(INDEX($C$11:$C$263, MATCH($AH2213, $Z$11:$Z$263, 0)), ""), 'Training &amp; Accreditation Items'!$B$11:$B$263, 0)), "")))</f>
        <v/>
      </c>
      <c r="AO2213" s="28" t="str">
        <f t="shared" si="215"/>
        <v/>
      </c>
      <c r="AQ2213" s="106" t="str">
        <f t="shared" si="213"/>
        <v/>
      </c>
      <c r="AR2213" s="109" t="str">
        <f t="shared" si="216"/>
        <v/>
      </c>
      <c r="AT2213" s="134"/>
      <c r="AU2213" s="135"/>
      <c r="AV2213" s="135"/>
      <c r="AW2213" s="115"/>
    </row>
    <row r="2214" spans="34:49" ht="15" hidden="1" customHeight="1" x14ac:dyDescent="0.25">
      <c r="AH2214" s="28">
        <v>180</v>
      </c>
      <c r="AJ2214" s="101" t="str">
        <f t="shared" si="212"/>
        <v/>
      </c>
      <c r="AL2214" s="101" t="str">
        <f t="shared" si="214"/>
        <v/>
      </c>
      <c r="AM2214" s="28" t="str">
        <f>IF($AL2214="", "", IF(IFERROR(INDEX('Training &amp; Accreditation Items'!$F$11:$F$263, MATCH(IFERROR(INDEX($C$11:$C$263, MATCH($AH2214, $Z$11:$Z$263, 0)), ""), 'Training &amp; Accreditation Items'!$B$11:$B$263, 0)), "")="", "None", IFERROR(INDEX('Training &amp; Accreditation Items'!$F$11:$F$263, MATCH(IFERROR(INDEX($C$11:$C$263, MATCH($AH2214, $Z$11:$Z$263, 0)), ""), 'Training &amp; Accreditation Items'!$B$11:$B$263, 0)), "")))</f>
        <v/>
      </c>
      <c r="AO2214" s="28" t="str">
        <f t="shared" si="215"/>
        <v/>
      </c>
      <c r="AQ2214" s="106" t="str">
        <f t="shared" si="213"/>
        <v/>
      </c>
      <c r="AR2214" s="109" t="str">
        <f t="shared" si="216"/>
        <v/>
      </c>
      <c r="AT2214" s="134"/>
      <c r="AU2214" s="135"/>
      <c r="AV2214" s="135"/>
      <c r="AW2214" s="115"/>
    </row>
    <row r="2215" spans="34:49" ht="15" hidden="1" customHeight="1" x14ac:dyDescent="0.25">
      <c r="AH2215" s="28">
        <v>181</v>
      </c>
      <c r="AJ2215" s="101" t="str">
        <f t="shared" si="212"/>
        <v/>
      </c>
      <c r="AL2215" s="101" t="str">
        <f t="shared" si="214"/>
        <v/>
      </c>
      <c r="AM2215" s="28" t="str">
        <f>IF($AL2215="", "", IF(IFERROR(INDEX('Training &amp; Accreditation Items'!$F$11:$F$263, MATCH(IFERROR(INDEX($C$11:$C$263, MATCH($AH2215, $Z$11:$Z$263, 0)), ""), 'Training &amp; Accreditation Items'!$B$11:$B$263, 0)), "")="", "None", IFERROR(INDEX('Training &amp; Accreditation Items'!$F$11:$F$263, MATCH(IFERROR(INDEX($C$11:$C$263, MATCH($AH2215, $Z$11:$Z$263, 0)), ""), 'Training &amp; Accreditation Items'!$B$11:$B$263, 0)), "")))</f>
        <v/>
      </c>
      <c r="AO2215" s="28" t="str">
        <f t="shared" si="215"/>
        <v/>
      </c>
      <c r="AQ2215" s="106" t="str">
        <f t="shared" si="213"/>
        <v/>
      </c>
      <c r="AR2215" s="109" t="str">
        <f t="shared" si="216"/>
        <v/>
      </c>
      <c r="AT2215" s="134"/>
      <c r="AU2215" s="135"/>
      <c r="AV2215" s="135"/>
      <c r="AW2215" s="115"/>
    </row>
    <row r="2216" spans="34:49" ht="15" hidden="1" customHeight="1" x14ac:dyDescent="0.25">
      <c r="AH2216" s="28">
        <v>182</v>
      </c>
      <c r="AJ2216" s="101" t="str">
        <f t="shared" si="212"/>
        <v/>
      </c>
      <c r="AL2216" s="101" t="str">
        <f t="shared" si="214"/>
        <v/>
      </c>
      <c r="AM2216" s="28" t="str">
        <f>IF($AL2216="", "", IF(IFERROR(INDEX('Training &amp; Accreditation Items'!$F$11:$F$263, MATCH(IFERROR(INDEX($C$11:$C$263, MATCH($AH2216, $Z$11:$Z$263, 0)), ""), 'Training &amp; Accreditation Items'!$B$11:$B$263, 0)), "")="", "None", IFERROR(INDEX('Training &amp; Accreditation Items'!$F$11:$F$263, MATCH(IFERROR(INDEX($C$11:$C$263, MATCH($AH2216, $Z$11:$Z$263, 0)), ""), 'Training &amp; Accreditation Items'!$B$11:$B$263, 0)), "")))</f>
        <v/>
      </c>
      <c r="AO2216" s="28" t="str">
        <f t="shared" si="215"/>
        <v/>
      </c>
      <c r="AQ2216" s="106" t="str">
        <f t="shared" si="213"/>
        <v/>
      </c>
      <c r="AR2216" s="109" t="str">
        <f t="shared" si="216"/>
        <v/>
      </c>
      <c r="AT2216" s="134"/>
      <c r="AU2216" s="135"/>
      <c r="AV2216" s="135"/>
      <c r="AW2216" s="115"/>
    </row>
    <row r="2217" spans="34:49" ht="15" hidden="1" customHeight="1" x14ac:dyDescent="0.25">
      <c r="AH2217" s="28">
        <v>183</v>
      </c>
      <c r="AJ2217" s="101" t="str">
        <f t="shared" si="212"/>
        <v/>
      </c>
      <c r="AL2217" s="101" t="str">
        <f t="shared" si="214"/>
        <v/>
      </c>
      <c r="AM2217" s="28" t="str">
        <f>IF($AL2217="", "", IF(IFERROR(INDEX('Training &amp; Accreditation Items'!$F$11:$F$263, MATCH(IFERROR(INDEX($C$11:$C$263, MATCH($AH2217, $Z$11:$Z$263, 0)), ""), 'Training &amp; Accreditation Items'!$B$11:$B$263, 0)), "")="", "None", IFERROR(INDEX('Training &amp; Accreditation Items'!$F$11:$F$263, MATCH(IFERROR(INDEX($C$11:$C$263, MATCH($AH2217, $Z$11:$Z$263, 0)), ""), 'Training &amp; Accreditation Items'!$B$11:$B$263, 0)), "")))</f>
        <v/>
      </c>
      <c r="AO2217" s="28" t="str">
        <f t="shared" si="215"/>
        <v/>
      </c>
      <c r="AQ2217" s="106" t="str">
        <f t="shared" si="213"/>
        <v/>
      </c>
      <c r="AR2217" s="109" t="str">
        <f t="shared" si="216"/>
        <v/>
      </c>
      <c r="AT2217" s="134"/>
      <c r="AU2217" s="135"/>
      <c r="AV2217" s="135"/>
      <c r="AW2217" s="115"/>
    </row>
    <row r="2218" spans="34:49" ht="15" hidden="1" customHeight="1" x14ac:dyDescent="0.25">
      <c r="AH2218" s="28">
        <v>184</v>
      </c>
      <c r="AJ2218" s="101" t="str">
        <f t="shared" si="212"/>
        <v/>
      </c>
      <c r="AL2218" s="101" t="str">
        <f t="shared" si="214"/>
        <v/>
      </c>
      <c r="AM2218" s="28" t="str">
        <f>IF($AL2218="", "", IF(IFERROR(INDEX('Training &amp; Accreditation Items'!$F$11:$F$263, MATCH(IFERROR(INDEX($C$11:$C$263, MATCH($AH2218, $Z$11:$Z$263, 0)), ""), 'Training &amp; Accreditation Items'!$B$11:$B$263, 0)), "")="", "None", IFERROR(INDEX('Training &amp; Accreditation Items'!$F$11:$F$263, MATCH(IFERROR(INDEX($C$11:$C$263, MATCH($AH2218, $Z$11:$Z$263, 0)), ""), 'Training &amp; Accreditation Items'!$B$11:$B$263, 0)), "")))</f>
        <v/>
      </c>
      <c r="AO2218" s="28" t="str">
        <f t="shared" si="215"/>
        <v/>
      </c>
      <c r="AQ2218" s="106" t="str">
        <f t="shared" si="213"/>
        <v/>
      </c>
      <c r="AR2218" s="109" t="str">
        <f t="shared" si="216"/>
        <v/>
      </c>
      <c r="AT2218" s="134"/>
      <c r="AU2218" s="135"/>
      <c r="AV2218" s="135"/>
      <c r="AW2218" s="115"/>
    </row>
    <row r="2219" spans="34:49" ht="15" hidden="1" customHeight="1" x14ac:dyDescent="0.25">
      <c r="AH2219" s="28">
        <v>185</v>
      </c>
      <c r="AJ2219" s="101" t="str">
        <f t="shared" si="212"/>
        <v/>
      </c>
      <c r="AL2219" s="101" t="str">
        <f t="shared" si="214"/>
        <v/>
      </c>
      <c r="AM2219" s="28" t="str">
        <f>IF($AL2219="", "", IF(IFERROR(INDEX('Training &amp; Accreditation Items'!$F$11:$F$263, MATCH(IFERROR(INDEX($C$11:$C$263, MATCH($AH2219, $Z$11:$Z$263, 0)), ""), 'Training &amp; Accreditation Items'!$B$11:$B$263, 0)), "")="", "None", IFERROR(INDEX('Training &amp; Accreditation Items'!$F$11:$F$263, MATCH(IFERROR(INDEX($C$11:$C$263, MATCH($AH2219, $Z$11:$Z$263, 0)), ""), 'Training &amp; Accreditation Items'!$B$11:$B$263, 0)), "")))</f>
        <v/>
      </c>
      <c r="AO2219" s="28" t="str">
        <f t="shared" si="215"/>
        <v/>
      </c>
      <c r="AQ2219" s="106" t="str">
        <f t="shared" si="213"/>
        <v/>
      </c>
      <c r="AR2219" s="109" t="str">
        <f t="shared" si="216"/>
        <v/>
      </c>
      <c r="AT2219" s="134"/>
      <c r="AU2219" s="135"/>
      <c r="AV2219" s="135"/>
      <c r="AW2219" s="115"/>
    </row>
    <row r="2220" spans="34:49" ht="15" hidden="1" customHeight="1" x14ac:dyDescent="0.25">
      <c r="AH2220" s="28">
        <v>186</v>
      </c>
      <c r="AJ2220" s="101" t="str">
        <f t="shared" si="212"/>
        <v/>
      </c>
      <c r="AL2220" s="101" t="str">
        <f t="shared" si="214"/>
        <v/>
      </c>
      <c r="AM2220" s="28" t="str">
        <f>IF($AL2220="", "", IF(IFERROR(INDEX('Training &amp; Accreditation Items'!$F$11:$F$263, MATCH(IFERROR(INDEX($C$11:$C$263, MATCH($AH2220, $Z$11:$Z$263, 0)), ""), 'Training &amp; Accreditation Items'!$B$11:$B$263, 0)), "")="", "None", IFERROR(INDEX('Training &amp; Accreditation Items'!$F$11:$F$263, MATCH(IFERROR(INDEX($C$11:$C$263, MATCH($AH2220, $Z$11:$Z$263, 0)), ""), 'Training &amp; Accreditation Items'!$B$11:$B$263, 0)), "")))</f>
        <v/>
      </c>
      <c r="AO2220" s="28" t="str">
        <f t="shared" si="215"/>
        <v/>
      </c>
      <c r="AQ2220" s="106" t="str">
        <f t="shared" si="213"/>
        <v/>
      </c>
      <c r="AR2220" s="109" t="str">
        <f t="shared" si="216"/>
        <v/>
      </c>
      <c r="AT2220" s="134"/>
      <c r="AU2220" s="135"/>
      <c r="AV2220" s="135"/>
      <c r="AW2220" s="115"/>
    </row>
    <row r="2221" spans="34:49" ht="15" hidden="1" customHeight="1" x14ac:dyDescent="0.25">
      <c r="AH2221" s="28">
        <v>187</v>
      </c>
      <c r="AJ2221" s="101" t="str">
        <f t="shared" si="212"/>
        <v/>
      </c>
      <c r="AL2221" s="101" t="str">
        <f t="shared" si="214"/>
        <v/>
      </c>
      <c r="AM2221" s="28" t="str">
        <f>IF($AL2221="", "", IF(IFERROR(INDEX('Training &amp; Accreditation Items'!$F$11:$F$263, MATCH(IFERROR(INDEX($C$11:$C$263, MATCH($AH2221, $Z$11:$Z$263, 0)), ""), 'Training &amp; Accreditation Items'!$B$11:$B$263, 0)), "")="", "None", IFERROR(INDEX('Training &amp; Accreditation Items'!$F$11:$F$263, MATCH(IFERROR(INDEX($C$11:$C$263, MATCH($AH2221, $Z$11:$Z$263, 0)), ""), 'Training &amp; Accreditation Items'!$B$11:$B$263, 0)), "")))</f>
        <v/>
      </c>
      <c r="AO2221" s="28" t="str">
        <f t="shared" si="215"/>
        <v/>
      </c>
      <c r="AQ2221" s="106" t="str">
        <f t="shared" si="213"/>
        <v/>
      </c>
      <c r="AR2221" s="109" t="str">
        <f t="shared" si="216"/>
        <v/>
      </c>
      <c r="AT2221" s="134"/>
      <c r="AU2221" s="135"/>
      <c r="AV2221" s="135"/>
      <c r="AW2221" s="115"/>
    </row>
    <row r="2222" spans="34:49" ht="15" hidden="1" customHeight="1" x14ac:dyDescent="0.25">
      <c r="AH2222" s="28">
        <v>188</v>
      </c>
      <c r="AJ2222" s="101" t="str">
        <f t="shared" si="212"/>
        <v/>
      </c>
      <c r="AL2222" s="101" t="str">
        <f t="shared" si="214"/>
        <v/>
      </c>
      <c r="AM2222" s="28" t="str">
        <f>IF($AL2222="", "", IF(IFERROR(INDEX('Training &amp; Accreditation Items'!$F$11:$F$263, MATCH(IFERROR(INDEX($C$11:$C$263, MATCH($AH2222, $Z$11:$Z$263, 0)), ""), 'Training &amp; Accreditation Items'!$B$11:$B$263, 0)), "")="", "None", IFERROR(INDEX('Training &amp; Accreditation Items'!$F$11:$F$263, MATCH(IFERROR(INDEX($C$11:$C$263, MATCH($AH2222, $Z$11:$Z$263, 0)), ""), 'Training &amp; Accreditation Items'!$B$11:$B$263, 0)), "")))</f>
        <v/>
      </c>
      <c r="AO2222" s="28" t="str">
        <f t="shared" si="215"/>
        <v/>
      </c>
      <c r="AQ2222" s="106" t="str">
        <f t="shared" si="213"/>
        <v/>
      </c>
      <c r="AR2222" s="109" t="str">
        <f t="shared" si="216"/>
        <v/>
      </c>
      <c r="AT2222" s="134"/>
      <c r="AU2222" s="135"/>
      <c r="AV2222" s="135"/>
      <c r="AW2222" s="115"/>
    </row>
    <row r="2223" spans="34:49" ht="15" hidden="1" customHeight="1" x14ac:dyDescent="0.25">
      <c r="AH2223" s="28">
        <v>189</v>
      </c>
      <c r="AJ2223" s="101" t="str">
        <f t="shared" si="212"/>
        <v/>
      </c>
      <c r="AL2223" s="101" t="str">
        <f t="shared" si="214"/>
        <v/>
      </c>
      <c r="AM2223" s="28" t="str">
        <f>IF($AL2223="", "", IF(IFERROR(INDEX('Training &amp; Accreditation Items'!$F$11:$F$263, MATCH(IFERROR(INDEX($C$11:$C$263, MATCH($AH2223, $Z$11:$Z$263, 0)), ""), 'Training &amp; Accreditation Items'!$B$11:$B$263, 0)), "")="", "None", IFERROR(INDEX('Training &amp; Accreditation Items'!$F$11:$F$263, MATCH(IFERROR(INDEX($C$11:$C$263, MATCH($AH2223, $Z$11:$Z$263, 0)), ""), 'Training &amp; Accreditation Items'!$B$11:$B$263, 0)), "")))</f>
        <v/>
      </c>
      <c r="AO2223" s="28" t="str">
        <f t="shared" si="215"/>
        <v/>
      </c>
      <c r="AQ2223" s="106" t="str">
        <f t="shared" si="213"/>
        <v/>
      </c>
      <c r="AR2223" s="109" t="str">
        <f t="shared" si="216"/>
        <v/>
      </c>
      <c r="AT2223" s="134"/>
      <c r="AU2223" s="135"/>
      <c r="AV2223" s="135"/>
      <c r="AW2223" s="115"/>
    </row>
    <row r="2224" spans="34:49" ht="15" hidden="1" customHeight="1" x14ac:dyDescent="0.25">
      <c r="AH2224" s="28">
        <v>190</v>
      </c>
      <c r="AJ2224" s="101" t="str">
        <f t="shared" si="212"/>
        <v/>
      </c>
      <c r="AL2224" s="101" t="str">
        <f t="shared" si="214"/>
        <v/>
      </c>
      <c r="AM2224" s="28" t="str">
        <f>IF($AL2224="", "", IF(IFERROR(INDEX('Training &amp; Accreditation Items'!$F$11:$F$263, MATCH(IFERROR(INDEX($C$11:$C$263, MATCH($AH2224, $Z$11:$Z$263, 0)), ""), 'Training &amp; Accreditation Items'!$B$11:$B$263, 0)), "")="", "None", IFERROR(INDEX('Training &amp; Accreditation Items'!$F$11:$F$263, MATCH(IFERROR(INDEX($C$11:$C$263, MATCH($AH2224, $Z$11:$Z$263, 0)), ""), 'Training &amp; Accreditation Items'!$B$11:$B$263, 0)), "")))</f>
        <v/>
      </c>
      <c r="AO2224" s="28" t="str">
        <f t="shared" si="215"/>
        <v/>
      </c>
      <c r="AQ2224" s="106" t="str">
        <f t="shared" si="213"/>
        <v/>
      </c>
      <c r="AR2224" s="109" t="str">
        <f t="shared" si="216"/>
        <v/>
      </c>
      <c r="AT2224" s="134"/>
      <c r="AU2224" s="135"/>
      <c r="AV2224" s="135"/>
      <c r="AW2224" s="115"/>
    </row>
    <row r="2225" spans="34:49" ht="15" hidden="1" customHeight="1" x14ac:dyDescent="0.25">
      <c r="AH2225" s="28">
        <v>191</v>
      </c>
      <c r="AJ2225" s="101" t="str">
        <f t="shared" si="212"/>
        <v/>
      </c>
      <c r="AL2225" s="101" t="str">
        <f t="shared" si="214"/>
        <v/>
      </c>
      <c r="AM2225" s="28" t="str">
        <f>IF($AL2225="", "", IF(IFERROR(INDEX('Training &amp; Accreditation Items'!$F$11:$F$263, MATCH(IFERROR(INDEX($C$11:$C$263, MATCH($AH2225, $Z$11:$Z$263, 0)), ""), 'Training &amp; Accreditation Items'!$B$11:$B$263, 0)), "")="", "None", IFERROR(INDEX('Training &amp; Accreditation Items'!$F$11:$F$263, MATCH(IFERROR(INDEX($C$11:$C$263, MATCH($AH2225, $Z$11:$Z$263, 0)), ""), 'Training &amp; Accreditation Items'!$B$11:$B$263, 0)), "")))</f>
        <v/>
      </c>
      <c r="AO2225" s="28" t="str">
        <f t="shared" si="215"/>
        <v/>
      </c>
      <c r="AQ2225" s="106" t="str">
        <f t="shared" si="213"/>
        <v/>
      </c>
      <c r="AR2225" s="109" t="str">
        <f t="shared" si="216"/>
        <v/>
      </c>
      <c r="AT2225" s="134"/>
      <c r="AU2225" s="135"/>
      <c r="AV2225" s="135"/>
      <c r="AW2225" s="115"/>
    </row>
    <row r="2226" spans="34:49" ht="15" hidden="1" customHeight="1" x14ac:dyDescent="0.25">
      <c r="AH2226" s="28">
        <v>192</v>
      </c>
      <c r="AJ2226" s="101" t="str">
        <f t="shared" si="212"/>
        <v/>
      </c>
      <c r="AL2226" s="101" t="str">
        <f t="shared" si="214"/>
        <v/>
      </c>
      <c r="AM2226" s="28" t="str">
        <f>IF($AL2226="", "", IF(IFERROR(INDEX('Training &amp; Accreditation Items'!$F$11:$F$263, MATCH(IFERROR(INDEX($C$11:$C$263, MATCH($AH2226, $Z$11:$Z$263, 0)), ""), 'Training &amp; Accreditation Items'!$B$11:$B$263, 0)), "")="", "None", IFERROR(INDEX('Training &amp; Accreditation Items'!$F$11:$F$263, MATCH(IFERROR(INDEX($C$11:$C$263, MATCH($AH2226, $Z$11:$Z$263, 0)), ""), 'Training &amp; Accreditation Items'!$B$11:$B$263, 0)), "")))</f>
        <v/>
      </c>
      <c r="AO2226" s="28" t="str">
        <f t="shared" si="215"/>
        <v/>
      </c>
      <c r="AQ2226" s="106" t="str">
        <f t="shared" si="213"/>
        <v/>
      </c>
      <c r="AR2226" s="109" t="str">
        <f t="shared" si="216"/>
        <v/>
      </c>
      <c r="AT2226" s="134"/>
      <c r="AU2226" s="135"/>
      <c r="AV2226" s="135"/>
      <c r="AW2226" s="115"/>
    </row>
    <row r="2227" spans="34:49" ht="15" hidden="1" customHeight="1" x14ac:dyDescent="0.25">
      <c r="AH2227" s="28">
        <v>193</v>
      </c>
      <c r="AJ2227" s="101" t="str">
        <f t="shared" ref="AJ2227:AJ2287" si="217">IF(AJ1974="", "", DATE(YEAR($AJ203), MONTH(AJ1974)+$X203, DAY(AJ1974)))</f>
        <v/>
      </c>
      <c r="AL2227" s="101" t="str">
        <f t="shared" si="214"/>
        <v/>
      </c>
      <c r="AM2227" s="28" t="str">
        <f>IF($AL2227="", "", IF(IFERROR(INDEX('Training &amp; Accreditation Items'!$F$11:$F$263, MATCH(IFERROR(INDEX($C$11:$C$263, MATCH($AH2227, $Z$11:$Z$263, 0)), ""), 'Training &amp; Accreditation Items'!$B$11:$B$263, 0)), "")="", "None", IFERROR(INDEX('Training &amp; Accreditation Items'!$F$11:$F$263, MATCH(IFERROR(INDEX($C$11:$C$263, MATCH($AH2227, $Z$11:$Z$263, 0)), ""), 'Training &amp; Accreditation Items'!$B$11:$B$263, 0)), "")))</f>
        <v/>
      </c>
      <c r="AO2227" s="28" t="str">
        <f t="shared" si="215"/>
        <v/>
      </c>
      <c r="AQ2227" s="106" t="str">
        <f t="shared" si="213"/>
        <v/>
      </c>
      <c r="AR2227" s="109" t="str">
        <f t="shared" si="216"/>
        <v/>
      </c>
      <c r="AT2227" s="134"/>
      <c r="AU2227" s="135"/>
      <c r="AV2227" s="135"/>
      <c r="AW2227" s="115"/>
    </row>
    <row r="2228" spans="34:49" ht="15" hidden="1" customHeight="1" x14ac:dyDescent="0.25">
      <c r="AH2228" s="28">
        <v>194</v>
      </c>
      <c r="AJ2228" s="101" t="str">
        <f t="shared" si="217"/>
        <v/>
      </c>
      <c r="AL2228" s="101" t="str">
        <f t="shared" si="214"/>
        <v/>
      </c>
      <c r="AM2228" s="28" t="str">
        <f>IF($AL2228="", "", IF(IFERROR(INDEX('Training &amp; Accreditation Items'!$F$11:$F$263, MATCH(IFERROR(INDEX($C$11:$C$263, MATCH($AH2228, $Z$11:$Z$263, 0)), ""), 'Training &amp; Accreditation Items'!$B$11:$B$263, 0)), "")="", "None", IFERROR(INDEX('Training &amp; Accreditation Items'!$F$11:$F$263, MATCH(IFERROR(INDEX($C$11:$C$263, MATCH($AH2228, $Z$11:$Z$263, 0)), ""), 'Training &amp; Accreditation Items'!$B$11:$B$263, 0)), "")))</f>
        <v/>
      </c>
      <c r="AO2228" s="28" t="str">
        <f t="shared" si="215"/>
        <v/>
      </c>
      <c r="AQ2228" s="106" t="str">
        <f t="shared" si="213"/>
        <v/>
      </c>
      <c r="AR2228" s="109" t="str">
        <f t="shared" si="216"/>
        <v/>
      </c>
      <c r="AT2228" s="134"/>
      <c r="AU2228" s="135"/>
      <c r="AV2228" s="135"/>
      <c r="AW2228" s="115"/>
    </row>
    <row r="2229" spans="34:49" ht="15" hidden="1" customHeight="1" x14ac:dyDescent="0.25">
      <c r="AH2229" s="28">
        <v>195</v>
      </c>
      <c r="AJ2229" s="101" t="str">
        <f t="shared" si="217"/>
        <v/>
      </c>
      <c r="AL2229" s="101" t="str">
        <f t="shared" si="214"/>
        <v/>
      </c>
      <c r="AM2229" s="28" t="str">
        <f>IF($AL2229="", "", IF(IFERROR(INDEX('Training &amp; Accreditation Items'!$F$11:$F$263, MATCH(IFERROR(INDEX($C$11:$C$263, MATCH($AH2229, $Z$11:$Z$263, 0)), ""), 'Training &amp; Accreditation Items'!$B$11:$B$263, 0)), "")="", "None", IFERROR(INDEX('Training &amp; Accreditation Items'!$F$11:$F$263, MATCH(IFERROR(INDEX($C$11:$C$263, MATCH($AH2229, $Z$11:$Z$263, 0)), ""), 'Training &amp; Accreditation Items'!$B$11:$B$263, 0)), "")))</f>
        <v/>
      </c>
      <c r="AO2229" s="28" t="str">
        <f t="shared" si="215"/>
        <v/>
      </c>
      <c r="AQ2229" s="106" t="str">
        <f t="shared" si="213"/>
        <v/>
      </c>
      <c r="AR2229" s="109" t="str">
        <f t="shared" si="216"/>
        <v/>
      </c>
      <c r="AT2229" s="134"/>
      <c r="AU2229" s="135"/>
      <c r="AV2229" s="135"/>
      <c r="AW2229" s="115"/>
    </row>
    <row r="2230" spans="34:49" ht="15" hidden="1" customHeight="1" x14ac:dyDescent="0.25">
      <c r="AH2230" s="28">
        <v>196</v>
      </c>
      <c r="AJ2230" s="101" t="str">
        <f t="shared" si="217"/>
        <v/>
      </c>
      <c r="AL2230" s="101" t="str">
        <f t="shared" si="214"/>
        <v/>
      </c>
      <c r="AM2230" s="28" t="str">
        <f>IF($AL2230="", "", IF(IFERROR(INDEX('Training &amp; Accreditation Items'!$F$11:$F$263, MATCH(IFERROR(INDEX($C$11:$C$263, MATCH($AH2230, $Z$11:$Z$263, 0)), ""), 'Training &amp; Accreditation Items'!$B$11:$B$263, 0)), "")="", "None", IFERROR(INDEX('Training &amp; Accreditation Items'!$F$11:$F$263, MATCH(IFERROR(INDEX($C$11:$C$263, MATCH($AH2230, $Z$11:$Z$263, 0)), ""), 'Training &amp; Accreditation Items'!$B$11:$B$263, 0)), "")))</f>
        <v/>
      </c>
      <c r="AO2230" s="28" t="str">
        <f t="shared" si="215"/>
        <v/>
      </c>
      <c r="AQ2230" s="106" t="str">
        <f t="shared" si="213"/>
        <v/>
      </c>
      <c r="AR2230" s="109" t="str">
        <f t="shared" si="216"/>
        <v/>
      </c>
      <c r="AT2230" s="134"/>
      <c r="AU2230" s="135"/>
      <c r="AV2230" s="135"/>
      <c r="AW2230" s="115"/>
    </row>
    <row r="2231" spans="34:49" ht="15" hidden="1" customHeight="1" x14ac:dyDescent="0.25">
      <c r="AH2231" s="28">
        <v>197</v>
      </c>
      <c r="AJ2231" s="101" t="str">
        <f t="shared" si="217"/>
        <v/>
      </c>
      <c r="AL2231" s="101" t="str">
        <f t="shared" si="214"/>
        <v/>
      </c>
      <c r="AM2231" s="28" t="str">
        <f>IF($AL2231="", "", IF(IFERROR(INDEX('Training &amp; Accreditation Items'!$F$11:$F$263, MATCH(IFERROR(INDEX($C$11:$C$263, MATCH($AH2231, $Z$11:$Z$263, 0)), ""), 'Training &amp; Accreditation Items'!$B$11:$B$263, 0)), "")="", "None", IFERROR(INDEX('Training &amp; Accreditation Items'!$F$11:$F$263, MATCH(IFERROR(INDEX($C$11:$C$263, MATCH($AH2231, $Z$11:$Z$263, 0)), ""), 'Training &amp; Accreditation Items'!$B$11:$B$263, 0)), "")))</f>
        <v/>
      </c>
      <c r="AO2231" s="28" t="str">
        <f t="shared" si="215"/>
        <v/>
      </c>
      <c r="AQ2231" s="106" t="str">
        <f t="shared" si="213"/>
        <v/>
      </c>
      <c r="AR2231" s="109" t="str">
        <f t="shared" si="216"/>
        <v/>
      </c>
      <c r="AT2231" s="134"/>
      <c r="AU2231" s="135"/>
      <c r="AV2231" s="135"/>
      <c r="AW2231" s="115"/>
    </row>
    <row r="2232" spans="34:49" ht="15" hidden="1" customHeight="1" x14ac:dyDescent="0.25">
      <c r="AH2232" s="28">
        <v>198</v>
      </c>
      <c r="AJ2232" s="101" t="str">
        <f t="shared" si="217"/>
        <v/>
      </c>
      <c r="AL2232" s="101" t="str">
        <f t="shared" si="214"/>
        <v/>
      </c>
      <c r="AM2232" s="28" t="str">
        <f>IF($AL2232="", "", IF(IFERROR(INDEX('Training &amp; Accreditation Items'!$F$11:$F$263, MATCH(IFERROR(INDEX($C$11:$C$263, MATCH($AH2232, $Z$11:$Z$263, 0)), ""), 'Training &amp; Accreditation Items'!$B$11:$B$263, 0)), "")="", "None", IFERROR(INDEX('Training &amp; Accreditation Items'!$F$11:$F$263, MATCH(IFERROR(INDEX($C$11:$C$263, MATCH($AH2232, $Z$11:$Z$263, 0)), ""), 'Training &amp; Accreditation Items'!$B$11:$B$263, 0)), "")))</f>
        <v/>
      </c>
      <c r="AO2232" s="28" t="str">
        <f t="shared" si="215"/>
        <v/>
      </c>
      <c r="AQ2232" s="106" t="str">
        <f t="shared" si="213"/>
        <v/>
      </c>
      <c r="AR2232" s="109" t="str">
        <f t="shared" si="216"/>
        <v/>
      </c>
      <c r="AT2232" s="134"/>
      <c r="AU2232" s="135"/>
      <c r="AV2232" s="135"/>
      <c r="AW2232" s="115"/>
    </row>
    <row r="2233" spans="34:49" ht="15" hidden="1" customHeight="1" x14ac:dyDescent="0.25">
      <c r="AH2233" s="28">
        <v>199</v>
      </c>
      <c r="AJ2233" s="101" t="str">
        <f t="shared" si="217"/>
        <v/>
      </c>
      <c r="AL2233" s="101" t="str">
        <f t="shared" si="214"/>
        <v/>
      </c>
      <c r="AM2233" s="28" t="str">
        <f>IF($AL2233="", "", IF(IFERROR(INDEX('Training &amp; Accreditation Items'!$F$11:$F$263, MATCH(IFERROR(INDEX($C$11:$C$263, MATCH($AH2233, $Z$11:$Z$263, 0)), ""), 'Training &amp; Accreditation Items'!$B$11:$B$263, 0)), "")="", "None", IFERROR(INDEX('Training &amp; Accreditation Items'!$F$11:$F$263, MATCH(IFERROR(INDEX($C$11:$C$263, MATCH($AH2233, $Z$11:$Z$263, 0)), ""), 'Training &amp; Accreditation Items'!$B$11:$B$263, 0)), "")))</f>
        <v/>
      </c>
      <c r="AO2233" s="28" t="str">
        <f t="shared" si="215"/>
        <v/>
      </c>
      <c r="AQ2233" s="106" t="str">
        <f t="shared" si="213"/>
        <v/>
      </c>
      <c r="AR2233" s="109" t="str">
        <f t="shared" si="216"/>
        <v/>
      </c>
      <c r="AT2233" s="134"/>
      <c r="AU2233" s="135"/>
      <c r="AV2233" s="135"/>
      <c r="AW2233" s="115"/>
    </row>
    <row r="2234" spans="34:49" ht="15" hidden="1" customHeight="1" x14ac:dyDescent="0.25">
      <c r="AH2234" s="28">
        <v>200</v>
      </c>
      <c r="AJ2234" s="101" t="str">
        <f t="shared" si="217"/>
        <v/>
      </c>
      <c r="AL2234" s="101" t="str">
        <f t="shared" si="214"/>
        <v/>
      </c>
      <c r="AM2234" s="28" t="str">
        <f>IF($AL2234="", "", IF(IFERROR(INDEX('Training &amp; Accreditation Items'!$F$11:$F$263, MATCH(IFERROR(INDEX($C$11:$C$263, MATCH($AH2234, $Z$11:$Z$263, 0)), ""), 'Training &amp; Accreditation Items'!$B$11:$B$263, 0)), "")="", "None", IFERROR(INDEX('Training &amp; Accreditation Items'!$F$11:$F$263, MATCH(IFERROR(INDEX($C$11:$C$263, MATCH($AH2234, $Z$11:$Z$263, 0)), ""), 'Training &amp; Accreditation Items'!$B$11:$B$263, 0)), "")))</f>
        <v/>
      </c>
      <c r="AO2234" s="28" t="str">
        <f t="shared" si="215"/>
        <v/>
      </c>
      <c r="AQ2234" s="106" t="str">
        <f t="shared" si="213"/>
        <v/>
      </c>
      <c r="AR2234" s="109" t="str">
        <f t="shared" si="216"/>
        <v/>
      </c>
      <c r="AT2234" s="134"/>
      <c r="AU2234" s="135"/>
      <c r="AV2234" s="135"/>
      <c r="AW2234" s="115"/>
    </row>
    <row r="2235" spans="34:49" ht="15" hidden="1" customHeight="1" x14ac:dyDescent="0.25">
      <c r="AH2235" s="28">
        <v>201</v>
      </c>
      <c r="AJ2235" s="101" t="str">
        <f t="shared" si="217"/>
        <v/>
      </c>
      <c r="AL2235" s="101" t="str">
        <f t="shared" si="214"/>
        <v/>
      </c>
      <c r="AM2235" s="28" t="str">
        <f>IF($AL2235="", "", IF(IFERROR(INDEX('Training &amp; Accreditation Items'!$F$11:$F$263, MATCH(IFERROR(INDEX($C$11:$C$263, MATCH($AH2235, $Z$11:$Z$263, 0)), ""), 'Training &amp; Accreditation Items'!$B$11:$B$263, 0)), "")="", "None", IFERROR(INDEX('Training &amp; Accreditation Items'!$F$11:$F$263, MATCH(IFERROR(INDEX($C$11:$C$263, MATCH($AH2235, $Z$11:$Z$263, 0)), ""), 'Training &amp; Accreditation Items'!$B$11:$B$263, 0)), "")))</f>
        <v/>
      </c>
      <c r="AO2235" s="28" t="str">
        <f t="shared" si="215"/>
        <v/>
      </c>
      <c r="AQ2235" s="106" t="str">
        <f t="shared" si="213"/>
        <v/>
      </c>
      <c r="AR2235" s="109" t="str">
        <f t="shared" si="216"/>
        <v/>
      </c>
      <c r="AT2235" s="134"/>
      <c r="AU2235" s="135"/>
      <c r="AV2235" s="135"/>
      <c r="AW2235" s="115"/>
    </row>
    <row r="2236" spans="34:49" ht="15" hidden="1" customHeight="1" x14ac:dyDescent="0.25">
      <c r="AH2236" s="28">
        <v>202</v>
      </c>
      <c r="AJ2236" s="101" t="str">
        <f t="shared" si="217"/>
        <v/>
      </c>
      <c r="AL2236" s="101" t="str">
        <f t="shared" si="214"/>
        <v/>
      </c>
      <c r="AM2236" s="28" t="str">
        <f>IF($AL2236="", "", IF(IFERROR(INDEX('Training &amp; Accreditation Items'!$F$11:$F$263, MATCH(IFERROR(INDEX($C$11:$C$263, MATCH($AH2236, $Z$11:$Z$263, 0)), ""), 'Training &amp; Accreditation Items'!$B$11:$B$263, 0)), "")="", "None", IFERROR(INDEX('Training &amp; Accreditation Items'!$F$11:$F$263, MATCH(IFERROR(INDEX($C$11:$C$263, MATCH($AH2236, $Z$11:$Z$263, 0)), ""), 'Training &amp; Accreditation Items'!$B$11:$B$263, 0)), "")))</f>
        <v/>
      </c>
      <c r="AO2236" s="28" t="str">
        <f t="shared" si="215"/>
        <v/>
      </c>
      <c r="AQ2236" s="106" t="str">
        <f t="shared" si="213"/>
        <v/>
      </c>
      <c r="AR2236" s="109" t="str">
        <f t="shared" si="216"/>
        <v/>
      </c>
      <c r="AT2236" s="134"/>
      <c r="AU2236" s="135"/>
      <c r="AV2236" s="135"/>
      <c r="AW2236" s="115"/>
    </row>
    <row r="2237" spans="34:49" ht="15" hidden="1" customHeight="1" x14ac:dyDescent="0.25">
      <c r="AH2237" s="28">
        <v>203</v>
      </c>
      <c r="AJ2237" s="101" t="str">
        <f t="shared" si="217"/>
        <v/>
      </c>
      <c r="AL2237" s="101" t="str">
        <f t="shared" si="214"/>
        <v/>
      </c>
      <c r="AM2237" s="28" t="str">
        <f>IF($AL2237="", "", IF(IFERROR(INDEX('Training &amp; Accreditation Items'!$F$11:$F$263, MATCH(IFERROR(INDEX($C$11:$C$263, MATCH($AH2237, $Z$11:$Z$263, 0)), ""), 'Training &amp; Accreditation Items'!$B$11:$B$263, 0)), "")="", "None", IFERROR(INDEX('Training &amp; Accreditation Items'!$F$11:$F$263, MATCH(IFERROR(INDEX($C$11:$C$263, MATCH($AH2237, $Z$11:$Z$263, 0)), ""), 'Training &amp; Accreditation Items'!$B$11:$B$263, 0)), "")))</f>
        <v/>
      </c>
      <c r="AO2237" s="28" t="str">
        <f t="shared" si="215"/>
        <v/>
      </c>
      <c r="AQ2237" s="106" t="str">
        <f t="shared" si="213"/>
        <v/>
      </c>
      <c r="AR2237" s="109" t="str">
        <f t="shared" si="216"/>
        <v/>
      </c>
      <c r="AT2237" s="134"/>
      <c r="AU2237" s="135"/>
      <c r="AV2237" s="135"/>
      <c r="AW2237" s="115"/>
    </row>
    <row r="2238" spans="34:49" ht="15" hidden="1" customHeight="1" x14ac:dyDescent="0.25">
      <c r="AH2238" s="28">
        <v>204</v>
      </c>
      <c r="AJ2238" s="101" t="str">
        <f t="shared" si="217"/>
        <v/>
      </c>
      <c r="AL2238" s="101" t="str">
        <f t="shared" si="214"/>
        <v/>
      </c>
      <c r="AM2238" s="28" t="str">
        <f>IF($AL2238="", "", IF(IFERROR(INDEX('Training &amp; Accreditation Items'!$F$11:$F$263, MATCH(IFERROR(INDEX($C$11:$C$263, MATCH($AH2238, $Z$11:$Z$263, 0)), ""), 'Training &amp; Accreditation Items'!$B$11:$B$263, 0)), "")="", "None", IFERROR(INDEX('Training &amp; Accreditation Items'!$F$11:$F$263, MATCH(IFERROR(INDEX($C$11:$C$263, MATCH($AH2238, $Z$11:$Z$263, 0)), ""), 'Training &amp; Accreditation Items'!$B$11:$B$263, 0)), "")))</f>
        <v/>
      </c>
      <c r="AO2238" s="28" t="str">
        <f t="shared" si="215"/>
        <v/>
      </c>
      <c r="AQ2238" s="106" t="str">
        <f t="shared" si="213"/>
        <v/>
      </c>
      <c r="AR2238" s="109" t="str">
        <f t="shared" si="216"/>
        <v/>
      </c>
      <c r="AT2238" s="134"/>
      <c r="AU2238" s="135"/>
      <c r="AV2238" s="135"/>
      <c r="AW2238" s="115"/>
    </row>
    <row r="2239" spans="34:49" ht="15" hidden="1" customHeight="1" x14ac:dyDescent="0.25">
      <c r="AH2239" s="28">
        <v>205</v>
      </c>
      <c r="AJ2239" s="101" t="str">
        <f t="shared" si="217"/>
        <v/>
      </c>
      <c r="AL2239" s="101" t="str">
        <f t="shared" si="214"/>
        <v/>
      </c>
      <c r="AM2239" s="28" t="str">
        <f>IF($AL2239="", "", IF(IFERROR(INDEX('Training &amp; Accreditation Items'!$F$11:$F$263, MATCH(IFERROR(INDEX($C$11:$C$263, MATCH($AH2239, $Z$11:$Z$263, 0)), ""), 'Training &amp; Accreditation Items'!$B$11:$B$263, 0)), "")="", "None", IFERROR(INDEX('Training &amp; Accreditation Items'!$F$11:$F$263, MATCH(IFERROR(INDEX($C$11:$C$263, MATCH($AH2239, $Z$11:$Z$263, 0)), ""), 'Training &amp; Accreditation Items'!$B$11:$B$263, 0)), "")))</f>
        <v/>
      </c>
      <c r="AO2239" s="28" t="str">
        <f t="shared" si="215"/>
        <v/>
      </c>
      <c r="AQ2239" s="106" t="str">
        <f t="shared" si="213"/>
        <v/>
      </c>
      <c r="AR2239" s="109" t="str">
        <f t="shared" si="216"/>
        <v/>
      </c>
      <c r="AT2239" s="134"/>
      <c r="AU2239" s="135"/>
      <c r="AV2239" s="135"/>
      <c r="AW2239" s="115"/>
    </row>
    <row r="2240" spans="34:49" ht="15" hidden="1" customHeight="1" x14ac:dyDescent="0.25">
      <c r="AH2240" s="28">
        <v>206</v>
      </c>
      <c r="AJ2240" s="101" t="str">
        <f t="shared" si="217"/>
        <v/>
      </c>
      <c r="AL2240" s="101" t="str">
        <f t="shared" si="214"/>
        <v/>
      </c>
      <c r="AM2240" s="28" t="str">
        <f>IF($AL2240="", "", IF(IFERROR(INDEX('Training &amp; Accreditation Items'!$F$11:$F$263, MATCH(IFERROR(INDEX($C$11:$C$263, MATCH($AH2240, $Z$11:$Z$263, 0)), ""), 'Training &amp; Accreditation Items'!$B$11:$B$263, 0)), "")="", "None", IFERROR(INDEX('Training &amp; Accreditation Items'!$F$11:$F$263, MATCH(IFERROR(INDEX($C$11:$C$263, MATCH($AH2240, $Z$11:$Z$263, 0)), ""), 'Training &amp; Accreditation Items'!$B$11:$B$263, 0)), "")))</f>
        <v/>
      </c>
      <c r="AO2240" s="28" t="str">
        <f t="shared" si="215"/>
        <v/>
      </c>
      <c r="AQ2240" s="106" t="str">
        <f t="shared" si="213"/>
        <v/>
      </c>
      <c r="AR2240" s="109" t="str">
        <f t="shared" si="216"/>
        <v/>
      </c>
      <c r="AT2240" s="134"/>
      <c r="AU2240" s="135"/>
      <c r="AV2240" s="135"/>
      <c r="AW2240" s="115"/>
    </row>
    <row r="2241" spans="34:49" ht="15" hidden="1" customHeight="1" x14ac:dyDescent="0.25">
      <c r="AH2241" s="28">
        <v>207</v>
      </c>
      <c r="AJ2241" s="101" t="str">
        <f t="shared" si="217"/>
        <v/>
      </c>
      <c r="AL2241" s="101" t="str">
        <f t="shared" si="214"/>
        <v/>
      </c>
      <c r="AM2241" s="28" t="str">
        <f>IF($AL2241="", "", IF(IFERROR(INDEX('Training &amp; Accreditation Items'!$F$11:$F$263, MATCH(IFERROR(INDEX($C$11:$C$263, MATCH($AH2241, $Z$11:$Z$263, 0)), ""), 'Training &amp; Accreditation Items'!$B$11:$B$263, 0)), "")="", "None", IFERROR(INDEX('Training &amp; Accreditation Items'!$F$11:$F$263, MATCH(IFERROR(INDEX($C$11:$C$263, MATCH($AH2241, $Z$11:$Z$263, 0)), ""), 'Training &amp; Accreditation Items'!$B$11:$B$263, 0)), "")))</f>
        <v/>
      </c>
      <c r="AO2241" s="28" t="str">
        <f t="shared" si="215"/>
        <v/>
      </c>
      <c r="AQ2241" s="106" t="str">
        <f t="shared" si="213"/>
        <v/>
      </c>
      <c r="AR2241" s="109" t="str">
        <f t="shared" si="216"/>
        <v/>
      </c>
      <c r="AT2241" s="134"/>
      <c r="AU2241" s="135"/>
      <c r="AV2241" s="135"/>
      <c r="AW2241" s="115"/>
    </row>
    <row r="2242" spans="34:49" ht="15" hidden="1" customHeight="1" x14ac:dyDescent="0.25">
      <c r="AH2242" s="28">
        <v>208</v>
      </c>
      <c r="AJ2242" s="101" t="str">
        <f t="shared" si="217"/>
        <v/>
      </c>
      <c r="AL2242" s="101" t="str">
        <f t="shared" si="214"/>
        <v/>
      </c>
      <c r="AM2242" s="28" t="str">
        <f>IF($AL2242="", "", IF(IFERROR(INDEX('Training &amp; Accreditation Items'!$F$11:$F$263, MATCH(IFERROR(INDEX($C$11:$C$263, MATCH($AH2242, $Z$11:$Z$263, 0)), ""), 'Training &amp; Accreditation Items'!$B$11:$B$263, 0)), "")="", "None", IFERROR(INDEX('Training &amp; Accreditation Items'!$F$11:$F$263, MATCH(IFERROR(INDEX($C$11:$C$263, MATCH($AH2242, $Z$11:$Z$263, 0)), ""), 'Training &amp; Accreditation Items'!$B$11:$B$263, 0)), "")))</f>
        <v/>
      </c>
      <c r="AO2242" s="28" t="str">
        <f t="shared" si="215"/>
        <v/>
      </c>
      <c r="AQ2242" s="106" t="str">
        <f t="shared" si="213"/>
        <v/>
      </c>
      <c r="AR2242" s="109" t="str">
        <f t="shared" si="216"/>
        <v/>
      </c>
      <c r="AT2242" s="134"/>
      <c r="AU2242" s="135"/>
      <c r="AV2242" s="135"/>
      <c r="AW2242" s="115"/>
    </row>
    <row r="2243" spans="34:49" ht="15" hidden="1" customHeight="1" x14ac:dyDescent="0.25">
      <c r="AH2243" s="28">
        <v>209</v>
      </c>
      <c r="AJ2243" s="101" t="str">
        <f t="shared" si="217"/>
        <v/>
      </c>
      <c r="AL2243" s="101" t="str">
        <f t="shared" si="214"/>
        <v/>
      </c>
      <c r="AM2243" s="28" t="str">
        <f>IF($AL2243="", "", IF(IFERROR(INDEX('Training &amp; Accreditation Items'!$F$11:$F$263, MATCH(IFERROR(INDEX($C$11:$C$263, MATCH($AH2243, $Z$11:$Z$263, 0)), ""), 'Training &amp; Accreditation Items'!$B$11:$B$263, 0)), "")="", "None", IFERROR(INDEX('Training &amp; Accreditation Items'!$F$11:$F$263, MATCH(IFERROR(INDEX($C$11:$C$263, MATCH($AH2243, $Z$11:$Z$263, 0)), ""), 'Training &amp; Accreditation Items'!$B$11:$B$263, 0)), "")))</f>
        <v/>
      </c>
      <c r="AO2243" s="28" t="str">
        <f t="shared" si="215"/>
        <v/>
      </c>
      <c r="AQ2243" s="106" t="str">
        <f t="shared" si="213"/>
        <v/>
      </c>
      <c r="AR2243" s="109" t="str">
        <f t="shared" si="216"/>
        <v/>
      </c>
      <c r="AT2243" s="134"/>
      <c r="AU2243" s="135"/>
      <c r="AV2243" s="135"/>
      <c r="AW2243" s="115"/>
    </row>
    <row r="2244" spans="34:49" ht="15" hidden="1" customHeight="1" x14ac:dyDescent="0.25">
      <c r="AH2244" s="28">
        <v>210</v>
      </c>
      <c r="AJ2244" s="101" t="str">
        <f t="shared" si="217"/>
        <v/>
      </c>
      <c r="AL2244" s="101" t="str">
        <f t="shared" si="214"/>
        <v/>
      </c>
      <c r="AM2244" s="28" t="str">
        <f>IF($AL2244="", "", IF(IFERROR(INDEX('Training &amp; Accreditation Items'!$F$11:$F$263, MATCH(IFERROR(INDEX($C$11:$C$263, MATCH($AH2244, $Z$11:$Z$263, 0)), ""), 'Training &amp; Accreditation Items'!$B$11:$B$263, 0)), "")="", "None", IFERROR(INDEX('Training &amp; Accreditation Items'!$F$11:$F$263, MATCH(IFERROR(INDEX($C$11:$C$263, MATCH($AH2244, $Z$11:$Z$263, 0)), ""), 'Training &amp; Accreditation Items'!$B$11:$B$263, 0)), "")))</f>
        <v/>
      </c>
      <c r="AO2244" s="28" t="str">
        <f t="shared" si="215"/>
        <v/>
      </c>
      <c r="AQ2244" s="106" t="str">
        <f t="shared" si="213"/>
        <v/>
      </c>
      <c r="AR2244" s="109" t="str">
        <f t="shared" si="216"/>
        <v/>
      </c>
      <c r="AT2244" s="134"/>
      <c r="AU2244" s="135"/>
      <c r="AV2244" s="135"/>
      <c r="AW2244" s="115"/>
    </row>
    <row r="2245" spans="34:49" ht="15" hidden="1" customHeight="1" x14ac:dyDescent="0.25">
      <c r="AH2245" s="28">
        <v>211</v>
      </c>
      <c r="AJ2245" s="101" t="str">
        <f t="shared" si="217"/>
        <v/>
      </c>
      <c r="AL2245" s="101" t="str">
        <f t="shared" si="214"/>
        <v/>
      </c>
      <c r="AM2245" s="28" t="str">
        <f>IF($AL2245="", "", IF(IFERROR(INDEX('Training &amp; Accreditation Items'!$F$11:$F$263, MATCH(IFERROR(INDEX($C$11:$C$263, MATCH($AH2245, $Z$11:$Z$263, 0)), ""), 'Training &amp; Accreditation Items'!$B$11:$B$263, 0)), "")="", "None", IFERROR(INDEX('Training &amp; Accreditation Items'!$F$11:$F$263, MATCH(IFERROR(INDEX($C$11:$C$263, MATCH($AH2245, $Z$11:$Z$263, 0)), ""), 'Training &amp; Accreditation Items'!$B$11:$B$263, 0)), "")))</f>
        <v/>
      </c>
      <c r="AO2245" s="28" t="str">
        <f t="shared" si="215"/>
        <v/>
      </c>
      <c r="AQ2245" s="106" t="str">
        <f t="shared" si="213"/>
        <v/>
      </c>
      <c r="AR2245" s="109" t="str">
        <f t="shared" si="216"/>
        <v/>
      </c>
      <c r="AT2245" s="134"/>
      <c r="AU2245" s="135"/>
      <c r="AV2245" s="135"/>
      <c r="AW2245" s="115"/>
    </row>
    <row r="2246" spans="34:49" ht="15" hidden="1" customHeight="1" x14ac:dyDescent="0.25">
      <c r="AH2246" s="28">
        <v>212</v>
      </c>
      <c r="AJ2246" s="101" t="str">
        <f t="shared" si="217"/>
        <v/>
      </c>
      <c r="AL2246" s="101" t="str">
        <f t="shared" si="214"/>
        <v/>
      </c>
      <c r="AM2246" s="28" t="str">
        <f>IF($AL2246="", "", IF(IFERROR(INDEX('Training &amp; Accreditation Items'!$F$11:$F$263, MATCH(IFERROR(INDEX($C$11:$C$263, MATCH($AH2246, $Z$11:$Z$263, 0)), ""), 'Training &amp; Accreditation Items'!$B$11:$B$263, 0)), "")="", "None", IFERROR(INDEX('Training &amp; Accreditation Items'!$F$11:$F$263, MATCH(IFERROR(INDEX($C$11:$C$263, MATCH($AH2246, $Z$11:$Z$263, 0)), ""), 'Training &amp; Accreditation Items'!$B$11:$B$263, 0)), "")))</f>
        <v/>
      </c>
      <c r="AO2246" s="28" t="str">
        <f t="shared" si="215"/>
        <v/>
      </c>
      <c r="AQ2246" s="106" t="str">
        <f t="shared" si="213"/>
        <v/>
      </c>
      <c r="AR2246" s="109" t="str">
        <f t="shared" si="216"/>
        <v/>
      </c>
      <c r="AT2246" s="134"/>
      <c r="AU2246" s="135"/>
      <c r="AV2246" s="135"/>
      <c r="AW2246" s="115"/>
    </row>
    <row r="2247" spans="34:49" ht="15" hidden="1" customHeight="1" x14ac:dyDescent="0.25">
      <c r="AH2247" s="28">
        <v>213</v>
      </c>
      <c r="AJ2247" s="101" t="str">
        <f t="shared" si="217"/>
        <v/>
      </c>
      <c r="AL2247" s="101" t="str">
        <f t="shared" si="214"/>
        <v/>
      </c>
      <c r="AM2247" s="28" t="str">
        <f>IF($AL2247="", "", IF(IFERROR(INDEX('Training &amp; Accreditation Items'!$F$11:$F$263, MATCH(IFERROR(INDEX($C$11:$C$263, MATCH($AH2247, $Z$11:$Z$263, 0)), ""), 'Training &amp; Accreditation Items'!$B$11:$B$263, 0)), "")="", "None", IFERROR(INDEX('Training &amp; Accreditation Items'!$F$11:$F$263, MATCH(IFERROR(INDEX($C$11:$C$263, MATCH($AH2247, $Z$11:$Z$263, 0)), ""), 'Training &amp; Accreditation Items'!$B$11:$B$263, 0)), "")))</f>
        <v/>
      </c>
      <c r="AO2247" s="28" t="str">
        <f t="shared" si="215"/>
        <v/>
      </c>
      <c r="AQ2247" s="106" t="str">
        <f t="shared" si="213"/>
        <v/>
      </c>
      <c r="AR2247" s="109" t="str">
        <f t="shared" si="216"/>
        <v/>
      </c>
      <c r="AT2247" s="134"/>
      <c r="AU2247" s="135"/>
      <c r="AV2247" s="135"/>
      <c r="AW2247" s="115"/>
    </row>
    <row r="2248" spans="34:49" ht="15" hidden="1" customHeight="1" x14ac:dyDescent="0.25">
      <c r="AH2248" s="28">
        <v>214</v>
      </c>
      <c r="AJ2248" s="101" t="str">
        <f t="shared" si="217"/>
        <v/>
      </c>
      <c r="AL2248" s="101" t="str">
        <f t="shared" si="214"/>
        <v/>
      </c>
      <c r="AM2248" s="28" t="str">
        <f>IF($AL2248="", "", IF(IFERROR(INDEX('Training &amp; Accreditation Items'!$F$11:$F$263, MATCH(IFERROR(INDEX($C$11:$C$263, MATCH($AH2248, $Z$11:$Z$263, 0)), ""), 'Training &amp; Accreditation Items'!$B$11:$B$263, 0)), "")="", "None", IFERROR(INDEX('Training &amp; Accreditation Items'!$F$11:$F$263, MATCH(IFERROR(INDEX($C$11:$C$263, MATCH($AH2248, $Z$11:$Z$263, 0)), ""), 'Training &amp; Accreditation Items'!$B$11:$B$263, 0)), "")))</f>
        <v/>
      </c>
      <c r="AO2248" s="28" t="str">
        <f t="shared" si="215"/>
        <v/>
      </c>
      <c r="AQ2248" s="106" t="str">
        <f t="shared" si="213"/>
        <v/>
      </c>
      <c r="AR2248" s="109" t="str">
        <f t="shared" si="216"/>
        <v/>
      </c>
      <c r="AT2248" s="134"/>
      <c r="AU2248" s="135"/>
      <c r="AV2248" s="135"/>
      <c r="AW2248" s="115"/>
    </row>
    <row r="2249" spans="34:49" ht="15" hidden="1" customHeight="1" x14ac:dyDescent="0.25">
      <c r="AH2249" s="28">
        <v>215</v>
      </c>
      <c r="AJ2249" s="101" t="str">
        <f t="shared" si="217"/>
        <v/>
      </c>
      <c r="AL2249" s="101" t="str">
        <f t="shared" si="214"/>
        <v/>
      </c>
      <c r="AM2249" s="28" t="str">
        <f>IF($AL2249="", "", IF(IFERROR(INDEX('Training &amp; Accreditation Items'!$F$11:$F$263, MATCH(IFERROR(INDEX($C$11:$C$263, MATCH($AH2249, $Z$11:$Z$263, 0)), ""), 'Training &amp; Accreditation Items'!$B$11:$B$263, 0)), "")="", "None", IFERROR(INDEX('Training &amp; Accreditation Items'!$F$11:$F$263, MATCH(IFERROR(INDEX($C$11:$C$263, MATCH($AH2249, $Z$11:$Z$263, 0)), ""), 'Training &amp; Accreditation Items'!$B$11:$B$263, 0)), "")))</f>
        <v/>
      </c>
      <c r="AO2249" s="28" t="str">
        <f t="shared" si="215"/>
        <v/>
      </c>
      <c r="AQ2249" s="106" t="str">
        <f t="shared" si="213"/>
        <v/>
      </c>
      <c r="AR2249" s="109" t="str">
        <f t="shared" si="216"/>
        <v/>
      </c>
      <c r="AT2249" s="134"/>
      <c r="AU2249" s="135"/>
      <c r="AV2249" s="135"/>
      <c r="AW2249" s="115"/>
    </row>
    <row r="2250" spans="34:49" ht="15" hidden="1" customHeight="1" x14ac:dyDescent="0.25">
      <c r="AH2250" s="28">
        <v>216</v>
      </c>
      <c r="AJ2250" s="101" t="str">
        <f t="shared" si="217"/>
        <v/>
      </c>
      <c r="AL2250" s="101" t="str">
        <f t="shared" si="214"/>
        <v/>
      </c>
      <c r="AM2250" s="28" t="str">
        <f>IF($AL2250="", "", IF(IFERROR(INDEX('Training &amp; Accreditation Items'!$F$11:$F$263, MATCH(IFERROR(INDEX($C$11:$C$263, MATCH($AH2250, $Z$11:$Z$263, 0)), ""), 'Training &amp; Accreditation Items'!$B$11:$B$263, 0)), "")="", "None", IFERROR(INDEX('Training &amp; Accreditation Items'!$F$11:$F$263, MATCH(IFERROR(INDEX($C$11:$C$263, MATCH($AH2250, $Z$11:$Z$263, 0)), ""), 'Training &amp; Accreditation Items'!$B$11:$B$263, 0)), "")))</f>
        <v/>
      </c>
      <c r="AO2250" s="28" t="str">
        <f t="shared" si="215"/>
        <v/>
      </c>
      <c r="AQ2250" s="106" t="str">
        <f t="shared" si="213"/>
        <v/>
      </c>
      <c r="AR2250" s="109" t="str">
        <f t="shared" si="216"/>
        <v/>
      </c>
      <c r="AT2250" s="134"/>
      <c r="AU2250" s="135"/>
      <c r="AV2250" s="135"/>
      <c r="AW2250" s="115"/>
    </row>
    <row r="2251" spans="34:49" ht="15" hidden="1" customHeight="1" x14ac:dyDescent="0.25">
      <c r="AH2251" s="28">
        <v>217</v>
      </c>
      <c r="AJ2251" s="101" t="str">
        <f t="shared" si="217"/>
        <v/>
      </c>
      <c r="AL2251" s="101" t="str">
        <f t="shared" si="214"/>
        <v/>
      </c>
      <c r="AM2251" s="28" t="str">
        <f>IF($AL2251="", "", IF(IFERROR(INDEX('Training &amp; Accreditation Items'!$F$11:$F$263, MATCH(IFERROR(INDEX($C$11:$C$263, MATCH($AH2251, $Z$11:$Z$263, 0)), ""), 'Training &amp; Accreditation Items'!$B$11:$B$263, 0)), "")="", "None", IFERROR(INDEX('Training &amp; Accreditation Items'!$F$11:$F$263, MATCH(IFERROR(INDEX($C$11:$C$263, MATCH($AH2251, $Z$11:$Z$263, 0)), ""), 'Training &amp; Accreditation Items'!$B$11:$B$263, 0)), "")))</f>
        <v/>
      </c>
      <c r="AO2251" s="28" t="str">
        <f t="shared" si="215"/>
        <v/>
      </c>
      <c r="AQ2251" s="106" t="str">
        <f t="shared" ref="AQ2251:AQ2314" si="218">IF($AL2251="", "", IFERROR(INDEX($I$11:$I$263, MATCH($AH2251, $Z$11:$Z$263, 0)), ""))</f>
        <v/>
      </c>
      <c r="AR2251" s="109" t="str">
        <f t="shared" si="216"/>
        <v/>
      </c>
      <c r="AT2251" s="134"/>
      <c r="AU2251" s="135"/>
      <c r="AV2251" s="135"/>
      <c r="AW2251" s="115"/>
    </row>
    <row r="2252" spans="34:49" ht="15" hidden="1" customHeight="1" x14ac:dyDescent="0.25">
      <c r="AH2252" s="28">
        <v>218</v>
      </c>
      <c r="AJ2252" s="101" t="str">
        <f t="shared" si="217"/>
        <v/>
      </c>
      <c r="AL2252" s="101" t="str">
        <f t="shared" ref="AL2252:AL2315" si="219">IF($AJ2252="", "", IF(OR($AJ2252&lt;$AJ$5, $AJ2252&gt;$AJ$6), "", $AJ2252))</f>
        <v/>
      </c>
      <c r="AM2252" s="28" t="str">
        <f>IF($AL2252="", "", IF(IFERROR(INDEX('Training &amp; Accreditation Items'!$F$11:$F$263, MATCH(IFERROR(INDEX($C$11:$C$263, MATCH($AH2252, $Z$11:$Z$263, 0)), ""), 'Training &amp; Accreditation Items'!$B$11:$B$263, 0)), "")="", "None", IFERROR(INDEX('Training &amp; Accreditation Items'!$F$11:$F$263, MATCH(IFERROR(INDEX($C$11:$C$263, MATCH($AH2252, $Z$11:$Z$263, 0)), ""), 'Training &amp; Accreditation Items'!$B$11:$B$263, 0)), "")))</f>
        <v/>
      </c>
      <c r="AO2252" s="28" t="str">
        <f t="shared" ref="AO2252:AO2315" si="220">IF($AL2252="", "", TEXT($AL2252, "mmm yyyy"))</f>
        <v/>
      </c>
      <c r="AQ2252" s="106" t="str">
        <f t="shared" si="218"/>
        <v/>
      </c>
      <c r="AR2252" s="109" t="str">
        <f t="shared" ref="AR2252:AR2315" si="221">IF($AO2252="", "", CONCATENATE($AO2252, " - ", $AM2252))</f>
        <v/>
      </c>
      <c r="AT2252" s="134"/>
      <c r="AU2252" s="135"/>
      <c r="AV2252" s="135"/>
      <c r="AW2252" s="115"/>
    </row>
    <row r="2253" spans="34:49" ht="15" hidden="1" customHeight="1" x14ac:dyDescent="0.25">
      <c r="AH2253" s="28">
        <v>219</v>
      </c>
      <c r="AJ2253" s="101" t="str">
        <f t="shared" si="217"/>
        <v/>
      </c>
      <c r="AL2253" s="101" t="str">
        <f t="shared" si="219"/>
        <v/>
      </c>
      <c r="AM2253" s="28" t="str">
        <f>IF($AL2253="", "", IF(IFERROR(INDEX('Training &amp; Accreditation Items'!$F$11:$F$263, MATCH(IFERROR(INDEX($C$11:$C$263, MATCH($AH2253, $Z$11:$Z$263, 0)), ""), 'Training &amp; Accreditation Items'!$B$11:$B$263, 0)), "")="", "None", IFERROR(INDEX('Training &amp; Accreditation Items'!$F$11:$F$263, MATCH(IFERROR(INDEX($C$11:$C$263, MATCH($AH2253, $Z$11:$Z$263, 0)), ""), 'Training &amp; Accreditation Items'!$B$11:$B$263, 0)), "")))</f>
        <v/>
      </c>
      <c r="AO2253" s="28" t="str">
        <f t="shared" si="220"/>
        <v/>
      </c>
      <c r="AQ2253" s="106" t="str">
        <f t="shared" si="218"/>
        <v/>
      </c>
      <c r="AR2253" s="109" t="str">
        <f t="shared" si="221"/>
        <v/>
      </c>
      <c r="AT2253" s="134"/>
      <c r="AU2253" s="135"/>
      <c r="AV2253" s="135"/>
      <c r="AW2253" s="115"/>
    </row>
    <row r="2254" spans="34:49" ht="15" hidden="1" customHeight="1" x14ac:dyDescent="0.25">
      <c r="AH2254" s="28">
        <v>220</v>
      </c>
      <c r="AJ2254" s="101" t="str">
        <f t="shared" si="217"/>
        <v/>
      </c>
      <c r="AL2254" s="101" t="str">
        <f t="shared" si="219"/>
        <v/>
      </c>
      <c r="AM2254" s="28" t="str">
        <f>IF($AL2254="", "", IF(IFERROR(INDEX('Training &amp; Accreditation Items'!$F$11:$F$263, MATCH(IFERROR(INDEX($C$11:$C$263, MATCH($AH2254, $Z$11:$Z$263, 0)), ""), 'Training &amp; Accreditation Items'!$B$11:$B$263, 0)), "")="", "None", IFERROR(INDEX('Training &amp; Accreditation Items'!$F$11:$F$263, MATCH(IFERROR(INDEX($C$11:$C$263, MATCH($AH2254, $Z$11:$Z$263, 0)), ""), 'Training &amp; Accreditation Items'!$B$11:$B$263, 0)), "")))</f>
        <v/>
      </c>
      <c r="AO2254" s="28" t="str">
        <f t="shared" si="220"/>
        <v/>
      </c>
      <c r="AQ2254" s="106" t="str">
        <f t="shared" si="218"/>
        <v/>
      </c>
      <c r="AR2254" s="109" t="str">
        <f t="shared" si="221"/>
        <v/>
      </c>
      <c r="AT2254" s="134"/>
      <c r="AU2254" s="135"/>
      <c r="AV2254" s="135"/>
      <c r="AW2254" s="115"/>
    </row>
    <row r="2255" spans="34:49" ht="15" hidden="1" customHeight="1" x14ac:dyDescent="0.25">
      <c r="AH2255" s="28">
        <v>221</v>
      </c>
      <c r="AJ2255" s="101" t="str">
        <f t="shared" si="217"/>
        <v/>
      </c>
      <c r="AL2255" s="101" t="str">
        <f t="shared" si="219"/>
        <v/>
      </c>
      <c r="AM2255" s="28" t="str">
        <f>IF($AL2255="", "", IF(IFERROR(INDEX('Training &amp; Accreditation Items'!$F$11:$F$263, MATCH(IFERROR(INDEX($C$11:$C$263, MATCH($AH2255, $Z$11:$Z$263, 0)), ""), 'Training &amp; Accreditation Items'!$B$11:$B$263, 0)), "")="", "None", IFERROR(INDEX('Training &amp; Accreditation Items'!$F$11:$F$263, MATCH(IFERROR(INDEX($C$11:$C$263, MATCH($AH2255, $Z$11:$Z$263, 0)), ""), 'Training &amp; Accreditation Items'!$B$11:$B$263, 0)), "")))</f>
        <v/>
      </c>
      <c r="AO2255" s="28" t="str">
        <f t="shared" si="220"/>
        <v/>
      </c>
      <c r="AQ2255" s="106" t="str">
        <f t="shared" si="218"/>
        <v/>
      </c>
      <c r="AR2255" s="109" t="str">
        <f t="shared" si="221"/>
        <v/>
      </c>
      <c r="AT2255" s="134"/>
      <c r="AU2255" s="135"/>
      <c r="AV2255" s="135"/>
      <c r="AW2255" s="115"/>
    </row>
    <row r="2256" spans="34:49" ht="15" hidden="1" customHeight="1" x14ac:dyDescent="0.25">
      <c r="AH2256" s="28">
        <v>222</v>
      </c>
      <c r="AJ2256" s="101" t="str">
        <f t="shared" si="217"/>
        <v/>
      </c>
      <c r="AL2256" s="101" t="str">
        <f t="shared" si="219"/>
        <v/>
      </c>
      <c r="AM2256" s="28" t="str">
        <f>IF($AL2256="", "", IF(IFERROR(INDEX('Training &amp; Accreditation Items'!$F$11:$F$263, MATCH(IFERROR(INDEX($C$11:$C$263, MATCH($AH2256, $Z$11:$Z$263, 0)), ""), 'Training &amp; Accreditation Items'!$B$11:$B$263, 0)), "")="", "None", IFERROR(INDEX('Training &amp; Accreditation Items'!$F$11:$F$263, MATCH(IFERROR(INDEX($C$11:$C$263, MATCH($AH2256, $Z$11:$Z$263, 0)), ""), 'Training &amp; Accreditation Items'!$B$11:$B$263, 0)), "")))</f>
        <v/>
      </c>
      <c r="AO2256" s="28" t="str">
        <f t="shared" si="220"/>
        <v/>
      </c>
      <c r="AQ2256" s="106" t="str">
        <f t="shared" si="218"/>
        <v/>
      </c>
      <c r="AR2256" s="109" t="str">
        <f t="shared" si="221"/>
        <v/>
      </c>
      <c r="AT2256" s="134"/>
      <c r="AU2256" s="135"/>
      <c r="AV2256" s="135"/>
      <c r="AW2256" s="115"/>
    </row>
    <row r="2257" spans="34:49" ht="15" hidden="1" customHeight="1" x14ac:dyDescent="0.25">
      <c r="AH2257" s="28">
        <v>223</v>
      </c>
      <c r="AJ2257" s="101" t="str">
        <f t="shared" si="217"/>
        <v/>
      </c>
      <c r="AL2257" s="101" t="str">
        <f t="shared" si="219"/>
        <v/>
      </c>
      <c r="AM2257" s="28" t="str">
        <f>IF($AL2257="", "", IF(IFERROR(INDEX('Training &amp; Accreditation Items'!$F$11:$F$263, MATCH(IFERROR(INDEX($C$11:$C$263, MATCH($AH2257, $Z$11:$Z$263, 0)), ""), 'Training &amp; Accreditation Items'!$B$11:$B$263, 0)), "")="", "None", IFERROR(INDEX('Training &amp; Accreditation Items'!$F$11:$F$263, MATCH(IFERROR(INDEX($C$11:$C$263, MATCH($AH2257, $Z$11:$Z$263, 0)), ""), 'Training &amp; Accreditation Items'!$B$11:$B$263, 0)), "")))</f>
        <v/>
      </c>
      <c r="AO2257" s="28" t="str">
        <f t="shared" si="220"/>
        <v/>
      </c>
      <c r="AQ2257" s="106" t="str">
        <f t="shared" si="218"/>
        <v/>
      </c>
      <c r="AR2257" s="109" t="str">
        <f t="shared" si="221"/>
        <v/>
      </c>
      <c r="AT2257" s="134"/>
      <c r="AU2257" s="135"/>
      <c r="AV2257" s="135"/>
      <c r="AW2257" s="115"/>
    </row>
    <row r="2258" spans="34:49" ht="15" hidden="1" customHeight="1" x14ac:dyDescent="0.25">
      <c r="AH2258" s="28">
        <v>224</v>
      </c>
      <c r="AJ2258" s="101" t="str">
        <f t="shared" si="217"/>
        <v/>
      </c>
      <c r="AL2258" s="101" t="str">
        <f t="shared" si="219"/>
        <v/>
      </c>
      <c r="AM2258" s="28" t="str">
        <f>IF($AL2258="", "", IF(IFERROR(INDEX('Training &amp; Accreditation Items'!$F$11:$F$263, MATCH(IFERROR(INDEX($C$11:$C$263, MATCH($AH2258, $Z$11:$Z$263, 0)), ""), 'Training &amp; Accreditation Items'!$B$11:$B$263, 0)), "")="", "None", IFERROR(INDEX('Training &amp; Accreditation Items'!$F$11:$F$263, MATCH(IFERROR(INDEX($C$11:$C$263, MATCH($AH2258, $Z$11:$Z$263, 0)), ""), 'Training &amp; Accreditation Items'!$B$11:$B$263, 0)), "")))</f>
        <v/>
      </c>
      <c r="AO2258" s="28" t="str">
        <f t="shared" si="220"/>
        <v/>
      </c>
      <c r="AQ2258" s="106" t="str">
        <f t="shared" si="218"/>
        <v/>
      </c>
      <c r="AR2258" s="109" t="str">
        <f t="shared" si="221"/>
        <v/>
      </c>
      <c r="AT2258" s="134"/>
      <c r="AU2258" s="135"/>
      <c r="AV2258" s="135"/>
      <c r="AW2258" s="115"/>
    </row>
    <row r="2259" spans="34:49" ht="15" hidden="1" customHeight="1" x14ac:dyDescent="0.25">
      <c r="AH2259" s="28">
        <v>225</v>
      </c>
      <c r="AJ2259" s="101" t="str">
        <f t="shared" si="217"/>
        <v/>
      </c>
      <c r="AL2259" s="101" t="str">
        <f t="shared" si="219"/>
        <v/>
      </c>
      <c r="AM2259" s="28" t="str">
        <f>IF($AL2259="", "", IF(IFERROR(INDEX('Training &amp; Accreditation Items'!$F$11:$F$263, MATCH(IFERROR(INDEX($C$11:$C$263, MATCH($AH2259, $Z$11:$Z$263, 0)), ""), 'Training &amp; Accreditation Items'!$B$11:$B$263, 0)), "")="", "None", IFERROR(INDEX('Training &amp; Accreditation Items'!$F$11:$F$263, MATCH(IFERROR(INDEX($C$11:$C$263, MATCH($AH2259, $Z$11:$Z$263, 0)), ""), 'Training &amp; Accreditation Items'!$B$11:$B$263, 0)), "")))</f>
        <v/>
      </c>
      <c r="AO2259" s="28" t="str">
        <f t="shared" si="220"/>
        <v/>
      </c>
      <c r="AQ2259" s="106" t="str">
        <f t="shared" si="218"/>
        <v/>
      </c>
      <c r="AR2259" s="109" t="str">
        <f t="shared" si="221"/>
        <v/>
      </c>
      <c r="AT2259" s="134"/>
      <c r="AU2259" s="135"/>
      <c r="AV2259" s="135"/>
      <c r="AW2259" s="115"/>
    </row>
    <row r="2260" spans="34:49" ht="15" hidden="1" customHeight="1" x14ac:dyDescent="0.25">
      <c r="AH2260" s="28">
        <v>226</v>
      </c>
      <c r="AJ2260" s="101" t="str">
        <f t="shared" si="217"/>
        <v/>
      </c>
      <c r="AL2260" s="101" t="str">
        <f t="shared" si="219"/>
        <v/>
      </c>
      <c r="AM2260" s="28" t="str">
        <f>IF($AL2260="", "", IF(IFERROR(INDEX('Training &amp; Accreditation Items'!$F$11:$F$263, MATCH(IFERROR(INDEX($C$11:$C$263, MATCH($AH2260, $Z$11:$Z$263, 0)), ""), 'Training &amp; Accreditation Items'!$B$11:$B$263, 0)), "")="", "None", IFERROR(INDEX('Training &amp; Accreditation Items'!$F$11:$F$263, MATCH(IFERROR(INDEX($C$11:$C$263, MATCH($AH2260, $Z$11:$Z$263, 0)), ""), 'Training &amp; Accreditation Items'!$B$11:$B$263, 0)), "")))</f>
        <v/>
      </c>
      <c r="AO2260" s="28" t="str">
        <f t="shared" si="220"/>
        <v/>
      </c>
      <c r="AQ2260" s="106" t="str">
        <f t="shared" si="218"/>
        <v/>
      </c>
      <c r="AR2260" s="109" t="str">
        <f t="shared" si="221"/>
        <v/>
      </c>
      <c r="AT2260" s="134"/>
      <c r="AU2260" s="135"/>
      <c r="AV2260" s="135"/>
      <c r="AW2260" s="115"/>
    </row>
    <row r="2261" spans="34:49" ht="15" hidden="1" customHeight="1" x14ac:dyDescent="0.25">
      <c r="AH2261" s="28">
        <v>227</v>
      </c>
      <c r="AJ2261" s="101" t="str">
        <f t="shared" si="217"/>
        <v/>
      </c>
      <c r="AL2261" s="101" t="str">
        <f t="shared" si="219"/>
        <v/>
      </c>
      <c r="AM2261" s="28" t="str">
        <f>IF($AL2261="", "", IF(IFERROR(INDEX('Training &amp; Accreditation Items'!$F$11:$F$263, MATCH(IFERROR(INDEX($C$11:$C$263, MATCH($AH2261, $Z$11:$Z$263, 0)), ""), 'Training &amp; Accreditation Items'!$B$11:$B$263, 0)), "")="", "None", IFERROR(INDEX('Training &amp; Accreditation Items'!$F$11:$F$263, MATCH(IFERROR(INDEX($C$11:$C$263, MATCH($AH2261, $Z$11:$Z$263, 0)), ""), 'Training &amp; Accreditation Items'!$B$11:$B$263, 0)), "")))</f>
        <v/>
      </c>
      <c r="AO2261" s="28" t="str">
        <f t="shared" si="220"/>
        <v/>
      </c>
      <c r="AQ2261" s="106" t="str">
        <f t="shared" si="218"/>
        <v/>
      </c>
      <c r="AR2261" s="109" t="str">
        <f t="shared" si="221"/>
        <v/>
      </c>
      <c r="AT2261" s="134"/>
      <c r="AU2261" s="135"/>
      <c r="AV2261" s="135"/>
      <c r="AW2261" s="115"/>
    </row>
    <row r="2262" spans="34:49" ht="15" hidden="1" customHeight="1" x14ac:dyDescent="0.25">
      <c r="AH2262" s="28">
        <v>228</v>
      </c>
      <c r="AJ2262" s="101" t="str">
        <f t="shared" si="217"/>
        <v/>
      </c>
      <c r="AL2262" s="101" t="str">
        <f t="shared" si="219"/>
        <v/>
      </c>
      <c r="AM2262" s="28" t="str">
        <f>IF($AL2262="", "", IF(IFERROR(INDEX('Training &amp; Accreditation Items'!$F$11:$F$263, MATCH(IFERROR(INDEX($C$11:$C$263, MATCH($AH2262, $Z$11:$Z$263, 0)), ""), 'Training &amp; Accreditation Items'!$B$11:$B$263, 0)), "")="", "None", IFERROR(INDEX('Training &amp; Accreditation Items'!$F$11:$F$263, MATCH(IFERROR(INDEX($C$11:$C$263, MATCH($AH2262, $Z$11:$Z$263, 0)), ""), 'Training &amp; Accreditation Items'!$B$11:$B$263, 0)), "")))</f>
        <v/>
      </c>
      <c r="AO2262" s="28" t="str">
        <f t="shared" si="220"/>
        <v/>
      </c>
      <c r="AQ2262" s="106" t="str">
        <f t="shared" si="218"/>
        <v/>
      </c>
      <c r="AR2262" s="109" t="str">
        <f t="shared" si="221"/>
        <v/>
      </c>
      <c r="AT2262" s="134"/>
      <c r="AU2262" s="135"/>
      <c r="AV2262" s="135"/>
      <c r="AW2262" s="115"/>
    </row>
    <row r="2263" spans="34:49" ht="15" hidden="1" customHeight="1" x14ac:dyDescent="0.25">
      <c r="AH2263" s="28">
        <v>229</v>
      </c>
      <c r="AJ2263" s="101" t="str">
        <f t="shared" si="217"/>
        <v/>
      </c>
      <c r="AL2263" s="101" t="str">
        <f t="shared" si="219"/>
        <v/>
      </c>
      <c r="AM2263" s="28" t="str">
        <f>IF($AL2263="", "", IF(IFERROR(INDEX('Training &amp; Accreditation Items'!$F$11:$F$263, MATCH(IFERROR(INDEX($C$11:$C$263, MATCH($AH2263, $Z$11:$Z$263, 0)), ""), 'Training &amp; Accreditation Items'!$B$11:$B$263, 0)), "")="", "None", IFERROR(INDEX('Training &amp; Accreditation Items'!$F$11:$F$263, MATCH(IFERROR(INDEX($C$11:$C$263, MATCH($AH2263, $Z$11:$Z$263, 0)), ""), 'Training &amp; Accreditation Items'!$B$11:$B$263, 0)), "")))</f>
        <v/>
      </c>
      <c r="AO2263" s="28" t="str">
        <f t="shared" si="220"/>
        <v/>
      </c>
      <c r="AQ2263" s="106" t="str">
        <f t="shared" si="218"/>
        <v/>
      </c>
      <c r="AR2263" s="109" t="str">
        <f t="shared" si="221"/>
        <v/>
      </c>
      <c r="AT2263" s="134"/>
      <c r="AU2263" s="135"/>
      <c r="AV2263" s="135"/>
      <c r="AW2263" s="115"/>
    </row>
    <row r="2264" spans="34:49" ht="15" hidden="1" customHeight="1" x14ac:dyDescent="0.25">
      <c r="AH2264" s="28">
        <v>230</v>
      </c>
      <c r="AJ2264" s="101" t="str">
        <f t="shared" si="217"/>
        <v/>
      </c>
      <c r="AL2264" s="101" t="str">
        <f t="shared" si="219"/>
        <v/>
      </c>
      <c r="AM2264" s="28" t="str">
        <f>IF($AL2264="", "", IF(IFERROR(INDEX('Training &amp; Accreditation Items'!$F$11:$F$263, MATCH(IFERROR(INDEX($C$11:$C$263, MATCH($AH2264, $Z$11:$Z$263, 0)), ""), 'Training &amp; Accreditation Items'!$B$11:$B$263, 0)), "")="", "None", IFERROR(INDEX('Training &amp; Accreditation Items'!$F$11:$F$263, MATCH(IFERROR(INDEX($C$11:$C$263, MATCH($AH2264, $Z$11:$Z$263, 0)), ""), 'Training &amp; Accreditation Items'!$B$11:$B$263, 0)), "")))</f>
        <v/>
      </c>
      <c r="AO2264" s="28" t="str">
        <f t="shared" si="220"/>
        <v/>
      </c>
      <c r="AQ2264" s="106" t="str">
        <f t="shared" si="218"/>
        <v/>
      </c>
      <c r="AR2264" s="109" t="str">
        <f t="shared" si="221"/>
        <v/>
      </c>
      <c r="AT2264" s="134"/>
      <c r="AU2264" s="135"/>
      <c r="AV2264" s="135"/>
      <c r="AW2264" s="115"/>
    </row>
    <row r="2265" spans="34:49" ht="15" hidden="1" customHeight="1" x14ac:dyDescent="0.25">
      <c r="AH2265" s="28">
        <v>231</v>
      </c>
      <c r="AJ2265" s="101" t="str">
        <f t="shared" si="217"/>
        <v/>
      </c>
      <c r="AL2265" s="101" t="str">
        <f t="shared" si="219"/>
        <v/>
      </c>
      <c r="AM2265" s="28" t="str">
        <f>IF($AL2265="", "", IF(IFERROR(INDEX('Training &amp; Accreditation Items'!$F$11:$F$263, MATCH(IFERROR(INDEX($C$11:$C$263, MATCH($AH2265, $Z$11:$Z$263, 0)), ""), 'Training &amp; Accreditation Items'!$B$11:$B$263, 0)), "")="", "None", IFERROR(INDEX('Training &amp; Accreditation Items'!$F$11:$F$263, MATCH(IFERROR(INDEX($C$11:$C$263, MATCH($AH2265, $Z$11:$Z$263, 0)), ""), 'Training &amp; Accreditation Items'!$B$11:$B$263, 0)), "")))</f>
        <v/>
      </c>
      <c r="AO2265" s="28" t="str">
        <f t="shared" si="220"/>
        <v/>
      </c>
      <c r="AQ2265" s="106" t="str">
        <f t="shared" si="218"/>
        <v/>
      </c>
      <c r="AR2265" s="109" t="str">
        <f t="shared" si="221"/>
        <v/>
      </c>
      <c r="AT2265" s="134"/>
      <c r="AU2265" s="135"/>
      <c r="AV2265" s="135"/>
      <c r="AW2265" s="115"/>
    </row>
    <row r="2266" spans="34:49" ht="15" hidden="1" customHeight="1" x14ac:dyDescent="0.25">
      <c r="AH2266" s="28">
        <v>232</v>
      </c>
      <c r="AJ2266" s="101" t="str">
        <f t="shared" si="217"/>
        <v/>
      </c>
      <c r="AL2266" s="101" t="str">
        <f t="shared" si="219"/>
        <v/>
      </c>
      <c r="AM2266" s="28" t="str">
        <f>IF($AL2266="", "", IF(IFERROR(INDEX('Training &amp; Accreditation Items'!$F$11:$F$263, MATCH(IFERROR(INDEX($C$11:$C$263, MATCH($AH2266, $Z$11:$Z$263, 0)), ""), 'Training &amp; Accreditation Items'!$B$11:$B$263, 0)), "")="", "None", IFERROR(INDEX('Training &amp; Accreditation Items'!$F$11:$F$263, MATCH(IFERROR(INDEX($C$11:$C$263, MATCH($AH2266, $Z$11:$Z$263, 0)), ""), 'Training &amp; Accreditation Items'!$B$11:$B$263, 0)), "")))</f>
        <v/>
      </c>
      <c r="AO2266" s="28" t="str">
        <f t="shared" si="220"/>
        <v/>
      </c>
      <c r="AQ2266" s="106" t="str">
        <f t="shared" si="218"/>
        <v/>
      </c>
      <c r="AR2266" s="109" t="str">
        <f t="shared" si="221"/>
        <v/>
      </c>
      <c r="AT2266" s="134"/>
      <c r="AU2266" s="135"/>
      <c r="AV2266" s="135"/>
      <c r="AW2266" s="115"/>
    </row>
    <row r="2267" spans="34:49" ht="15" hidden="1" customHeight="1" x14ac:dyDescent="0.25">
      <c r="AH2267" s="28">
        <v>233</v>
      </c>
      <c r="AJ2267" s="101" t="str">
        <f t="shared" si="217"/>
        <v/>
      </c>
      <c r="AL2267" s="101" t="str">
        <f t="shared" si="219"/>
        <v/>
      </c>
      <c r="AM2267" s="28" t="str">
        <f>IF($AL2267="", "", IF(IFERROR(INDEX('Training &amp; Accreditation Items'!$F$11:$F$263, MATCH(IFERROR(INDEX($C$11:$C$263, MATCH($AH2267, $Z$11:$Z$263, 0)), ""), 'Training &amp; Accreditation Items'!$B$11:$B$263, 0)), "")="", "None", IFERROR(INDEX('Training &amp; Accreditation Items'!$F$11:$F$263, MATCH(IFERROR(INDEX($C$11:$C$263, MATCH($AH2267, $Z$11:$Z$263, 0)), ""), 'Training &amp; Accreditation Items'!$B$11:$B$263, 0)), "")))</f>
        <v/>
      </c>
      <c r="AO2267" s="28" t="str">
        <f t="shared" si="220"/>
        <v/>
      </c>
      <c r="AQ2267" s="106" t="str">
        <f t="shared" si="218"/>
        <v/>
      </c>
      <c r="AR2267" s="109" t="str">
        <f t="shared" si="221"/>
        <v/>
      </c>
      <c r="AT2267" s="134"/>
      <c r="AU2267" s="135"/>
      <c r="AV2267" s="135"/>
      <c r="AW2267" s="115"/>
    </row>
    <row r="2268" spans="34:49" ht="15" hidden="1" customHeight="1" x14ac:dyDescent="0.25">
      <c r="AH2268" s="28">
        <v>234</v>
      </c>
      <c r="AJ2268" s="101" t="str">
        <f t="shared" si="217"/>
        <v/>
      </c>
      <c r="AL2268" s="101" t="str">
        <f t="shared" si="219"/>
        <v/>
      </c>
      <c r="AM2268" s="28" t="str">
        <f>IF($AL2268="", "", IF(IFERROR(INDEX('Training &amp; Accreditation Items'!$F$11:$F$263, MATCH(IFERROR(INDEX($C$11:$C$263, MATCH($AH2268, $Z$11:$Z$263, 0)), ""), 'Training &amp; Accreditation Items'!$B$11:$B$263, 0)), "")="", "None", IFERROR(INDEX('Training &amp; Accreditation Items'!$F$11:$F$263, MATCH(IFERROR(INDEX($C$11:$C$263, MATCH($AH2268, $Z$11:$Z$263, 0)), ""), 'Training &amp; Accreditation Items'!$B$11:$B$263, 0)), "")))</f>
        <v/>
      </c>
      <c r="AO2268" s="28" t="str">
        <f t="shared" si="220"/>
        <v/>
      </c>
      <c r="AQ2268" s="106" t="str">
        <f t="shared" si="218"/>
        <v/>
      </c>
      <c r="AR2268" s="109" t="str">
        <f t="shared" si="221"/>
        <v/>
      </c>
      <c r="AT2268" s="134"/>
      <c r="AU2268" s="135"/>
      <c r="AV2268" s="135"/>
      <c r="AW2268" s="115"/>
    </row>
    <row r="2269" spans="34:49" ht="15" hidden="1" customHeight="1" x14ac:dyDescent="0.25">
      <c r="AH2269" s="28">
        <v>235</v>
      </c>
      <c r="AJ2269" s="101" t="str">
        <f t="shared" si="217"/>
        <v/>
      </c>
      <c r="AL2269" s="101" t="str">
        <f t="shared" si="219"/>
        <v/>
      </c>
      <c r="AM2269" s="28" t="str">
        <f>IF($AL2269="", "", IF(IFERROR(INDEX('Training &amp; Accreditation Items'!$F$11:$F$263, MATCH(IFERROR(INDEX($C$11:$C$263, MATCH($AH2269, $Z$11:$Z$263, 0)), ""), 'Training &amp; Accreditation Items'!$B$11:$B$263, 0)), "")="", "None", IFERROR(INDEX('Training &amp; Accreditation Items'!$F$11:$F$263, MATCH(IFERROR(INDEX($C$11:$C$263, MATCH($AH2269, $Z$11:$Z$263, 0)), ""), 'Training &amp; Accreditation Items'!$B$11:$B$263, 0)), "")))</f>
        <v/>
      </c>
      <c r="AO2269" s="28" t="str">
        <f t="shared" si="220"/>
        <v/>
      </c>
      <c r="AQ2269" s="106" t="str">
        <f t="shared" si="218"/>
        <v/>
      </c>
      <c r="AR2269" s="109" t="str">
        <f t="shared" si="221"/>
        <v/>
      </c>
      <c r="AT2269" s="134"/>
      <c r="AU2269" s="135"/>
      <c r="AV2269" s="135"/>
      <c r="AW2269" s="115"/>
    </row>
    <row r="2270" spans="34:49" ht="15" hidden="1" customHeight="1" x14ac:dyDescent="0.25">
      <c r="AH2270" s="28">
        <v>236</v>
      </c>
      <c r="AJ2270" s="101" t="str">
        <f t="shared" si="217"/>
        <v/>
      </c>
      <c r="AL2270" s="101" t="str">
        <f t="shared" si="219"/>
        <v/>
      </c>
      <c r="AM2270" s="28" t="str">
        <f>IF($AL2270="", "", IF(IFERROR(INDEX('Training &amp; Accreditation Items'!$F$11:$F$263, MATCH(IFERROR(INDEX($C$11:$C$263, MATCH($AH2270, $Z$11:$Z$263, 0)), ""), 'Training &amp; Accreditation Items'!$B$11:$B$263, 0)), "")="", "None", IFERROR(INDEX('Training &amp; Accreditation Items'!$F$11:$F$263, MATCH(IFERROR(INDEX($C$11:$C$263, MATCH($AH2270, $Z$11:$Z$263, 0)), ""), 'Training &amp; Accreditation Items'!$B$11:$B$263, 0)), "")))</f>
        <v/>
      </c>
      <c r="AO2270" s="28" t="str">
        <f t="shared" si="220"/>
        <v/>
      </c>
      <c r="AQ2270" s="106" t="str">
        <f t="shared" si="218"/>
        <v/>
      </c>
      <c r="AR2270" s="109" t="str">
        <f t="shared" si="221"/>
        <v/>
      </c>
      <c r="AT2270" s="134"/>
      <c r="AU2270" s="135"/>
      <c r="AV2270" s="135"/>
      <c r="AW2270" s="115"/>
    </row>
    <row r="2271" spans="34:49" ht="15" hidden="1" customHeight="1" x14ac:dyDescent="0.25">
      <c r="AH2271" s="28">
        <v>237</v>
      </c>
      <c r="AJ2271" s="101" t="str">
        <f t="shared" si="217"/>
        <v/>
      </c>
      <c r="AL2271" s="101" t="str">
        <f t="shared" si="219"/>
        <v/>
      </c>
      <c r="AM2271" s="28" t="str">
        <f>IF($AL2271="", "", IF(IFERROR(INDEX('Training &amp; Accreditation Items'!$F$11:$F$263, MATCH(IFERROR(INDEX($C$11:$C$263, MATCH($AH2271, $Z$11:$Z$263, 0)), ""), 'Training &amp; Accreditation Items'!$B$11:$B$263, 0)), "")="", "None", IFERROR(INDEX('Training &amp; Accreditation Items'!$F$11:$F$263, MATCH(IFERROR(INDEX($C$11:$C$263, MATCH($AH2271, $Z$11:$Z$263, 0)), ""), 'Training &amp; Accreditation Items'!$B$11:$B$263, 0)), "")))</f>
        <v/>
      </c>
      <c r="AO2271" s="28" t="str">
        <f t="shared" si="220"/>
        <v/>
      </c>
      <c r="AQ2271" s="106" t="str">
        <f t="shared" si="218"/>
        <v/>
      </c>
      <c r="AR2271" s="109" t="str">
        <f t="shared" si="221"/>
        <v/>
      </c>
      <c r="AT2271" s="134"/>
      <c r="AU2271" s="135"/>
      <c r="AV2271" s="135"/>
      <c r="AW2271" s="115"/>
    </row>
    <row r="2272" spans="34:49" ht="15" hidden="1" customHeight="1" x14ac:dyDescent="0.25">
      <c r="AH2272" s="28">
        <v>238</v>
      </c>
      <c r="AJ2272" s="101" t="str">
        <f t="shared" si="217"/>
        <v/>
      </c>
      <c r="AL2272" s="101" t="str">
        <f t="shared" si="219"/>
        <v/>
      </c>
      <c r="AM2272" s="28" t="str">
        <f>IF($AL2272="", "", IF(IFERROR(INDEX('Training &amp; Accreditation Items'!$F$11:$F$263, MATCH(IFERROR(INDEX($C$11:$C$263, MATCH($AH2272, $Z$11:$Z$263, 0)), ""), 'Training &amp; Accreditation Items'!$B$11:$B$263, 0)), "")="", "None", IFERROR(INDEX('Training &amp; Accreditation Items'!$F$11:$F$263, MATCH(IFERROR(INDEX($C$11:$C$263, MATCH($AH2272, $Z$11:$Z$263, 0)), ""), 'Training &amp; Accreditation Items'!$B$11:$B$263, 0)), "")))</f>
        <v/>
      </c>
      <c r="AO2272" s="28" t="str">
        <f t="shared" si="220"/>
        <v/>
      </c>
      <c r="AQ2272" s="106" t="str">
        <f t="shared" si="218"/>
        <v/>
      </c>
      <c r="AR2272" s="109" t="str">
        <f t="shared" si="221"/>
        <v/>
      </c>
      <c r="AT2272" s="134"/>
      <c r="AU2272" s="135"/>
      <c r="AV2272" s="135"/>
      <c r="AW2272" s="115"/>
    </row>
    <row r="2273" spans="34:49" ht="15" hidden="1" customHeight="1" x14ac:dyDescent="0.25">
      <c r="AH2273" s="28">
        <v>239</v>
      </c>
      <c r="AJ2273" s="101" t="str">
        <f t="shared" si="217"/>
        <v/>
      </c>
      <c r="AL2273" s="101" t="str">
        <f t="shared" si="219"/>
        <v/>
      </c>
      <c r="AM2273" s="28" t="str">
        <f>IF($AL2273="", "", IF(IFERROR(INDEX('Training &amp; Accreditation Items'!$F$11:$F$263, MATCH(IFERROR(INDEX($C$11:$C$263, MATCH($AH2273, $Z$11:$Z$263, 0)), ""), 'Training &amp; Accreditation Items'!$B$11:$B$263, 0)), "")="", "None", IFERROR(INDEX('Training &amp; Accreditation Items'!$F$11:$F$263, MATCH(IFERROR(INDEX($C$11:$C$263, MATCH($AH2273, $Z$11:$Z$263, 0)), ""), 'Training &amp; Accreditation Items'!$B$11:$B$263, 0)), "")))</f>
        <v/>
      </c>
      <c r="AO2273" s="28" t="str">
        <f t="shared" si="220"/>
        <v/>
      </c>
      <c r="AQ2273" s="106" t="str">
        <f t="shared" si="218"/>
        <v/>
      </c>
      <c r="AR2273" s="109" t="str">
        <f t="shared" si="221"/>
        <v/>
      </c>
      <c r="AT2273" s="134"/>
      <c r="AU2273" s="135"/>
      <c r="AV2273" s="135"/>
      <c r="AW2273" s="115"/>
    </row>
    <row r="2274" spans="34:49" ht="15" hidden="1" customHeight="1" x14ac:dyDescent="0.25">
      <c r="AH2274" s="28">
        <v>240</v>
      </c>
      <c r="AJ2274" s="101" t="str">
        <f t="shared" si="217"/>
        <v/>
      </c>
      <c r="AL2274" s="101" t="str">
        <f t="shared" si="219"/>
        <v/>
      </c>
      <c r="AM2274" s="28" t="str">
        <f>IF($AL2274="", "", IF(IFERROR(INDEX('Training &amp; Accreditation Items'!$F$11:$F$263, MATCH(IFERROR(INDEX($C$11:$C$263, MATCH($AH2274, $Z$11:$Z$263, 0)), ""), 'Training &amp; Accreditation Items'!$B$11:$B$263, 0)), "")="", "None", IFERROR(INDEX('Training &amp; Accreditation Items'!$F$11:$F$263, MATCH(IFERROR(INDEX($C$11:$C$263, MATCH($AH2274, $Z$11:$Z$263, 0)), ""), 'Training &amp; Accreditation Items'!$B$11:$B$263, 0)), "")))</f>
        <v/>
      </c>
      <c r="AO2274" s="28" t="str">
        <f t="shared" si="220"/>
        <v/>
      </c>
      <c r="AQ2274" s="106" t="str">
        <f t="shared" si="218"/>
        <v/>
      </c>
      <c r="AR2274" s="109" t="str">
        <f t="shared" si="221"/>
        <v/>
      </c>
      <c r="AT2274" s="134"/>
      <c r="AU2274" s="135"/>
      <c r="AV2274" s="135"/>
      <c r="AW2274" s="115"/>
    </row>
    <row r="2275" spans="34:49" ht="15" hidden="1" customHeight="1" x14ac:dyDescent="0.25">
      <c r="AH2275" s="28">
        <v>241</v>
      </c>
      <c r="AJ2275" s="101" t="str">
        <f t="shared" si="217"/>
        <v/>
      </c>
      <c r="AL2275" s="101" t="str">
        <f t="shared" si="219"/>
        <v/>
      </c>
      <c r="AM2275" s="28" t="str">
        <f>IF($AL2275="", "", IF(IFERROR(INDEX('Training &amp; Accreditation Items'!$F$11:$F$263, MATCH(IFERROR(INDEX($C$11:$C$263, MATCH($AH2275, $Z$11:$Z$263, 0)), ""), 'Training &amp; Accreditation Items'!$B$11:$B$263, 0)), "")="", "None", IFERROR(INDEX('Training &amp; Accreditation Items'!$F$11:$F$263, MATCH(IFERROR(INDEX($C$11:$C$263, MATCH($AH2275, $Z$11:$Z$263, 0)), ""), 'Training &amp; Accreditation Items'!$B$11:$B$263, 0)), "")))</f>
        <v/>
      </c>
      <c r="AO2275" s="28" t="str">
        <f t="shared" si="220"/>
        <v/>
      </c>
      <c r="AQ2275" s="106" t="str">
        <f t="shared" si="218"/>
        <v/>
      </c>
      <c r="AR2275" s="109" t="str">
        <f t="shared" si="221"/>
        <v/>
      </c>
      <c r="AT2275" s="134"/>
      <c r="AU2275" s="135"/>
      <c r="AV2275" s="135"/>
      <c r="AW2275" s="115"/>
    </row>
    <row r="2276" spans="34:49" ht="15" hidden="1" customHeight="1" x14ac:dyDescent="0.25">
      <c r="AH2276" s="28">
        <v>242</v>
      </c>
      <c r="AJ2276" s="101" t="str">
        <f t="shared" si="217"/>
        <v/>
      </c>
      <c r="AL2276" s="101" t="str">
        <f t="shared" si="219"/>
        <v/>
      </c>
      <c r="AM2276" s="28" t="str">
        <f>IF($AL2276="", "", IF(IFERROR(INDEX('Training &amp; Accreditation Items'!$F$11:$F$263, MATCH(IFERROR(INDEX($C$11:$C$263, MATCH($AH2276, $Z$11:$Z$263, 0)), ""), 'Training &amp; Accreditation Items'!$B$11:$B$263, 0)), "")="", "None", IFERROR(INDEX('Training &amp; Accreditation Items'!$F$11:$F$263, MATCH(IFERROR(INDEX($C$11:$C$263, MATCH($AH2276, $Z$11:$Z$263, 0)), ""), 'Training &amp; Accreditation Items'!$B$11:$B$263, 0)), "")))</f>
        <v/>
      </c>
      <c r="AO2276" s="28" t="str">
        <f t="shared" si="220"/>
        <v/>
      </c>
      <c r="AQ2276" s="106" t="str">
        <f t="shared" si="218"/>
        <v/>
      </c>
      <c r="AR2276" s="109" t="str">
        <f t="shared" si="221"/>
        <v/>
      </c>
      <c r="AT2276" s="134"/>
      <c r="AU2276" s="135"/>
      <c r="AV2276" s="135"/>
      <c r="AW2276" s="115"/>
    </row>
    <row r="2277" spans="34:49" ht="15" hidden="1" customHeight="1" x14ac:dyDescent="0.25">
      <c r="AH2277" s="28">
        <v>243</v>
      </c>
      <c r="AJ2277" s="101" t="str">
        <f t="shared" si="217"/>
        <v/>
      </c>
      <c r="AL2277" s="101" t="str">
        <f t="shared" si="219"/>
        <v/>
      </c>
      <c r="AM2277" s="28" t="str">
        <f>IF($AL2277="", "", IF(IFERROR(INDEX('Training &amp; Accreditation Items'!$F$11:$F$263, MATCH(IFERROR(INDEX($C$11:$C$263, MATCH($AH2277, $Z$11:$Z$263, 0)), ""), 'Training &amp; Accreditation Items'!$B$11:$B$263, 0)), "")="", "None", IFERROR(INDEX('Training &amp; Accreditation Items'!$F$11:$F$263, MATCH(IFERROR(INDEX($C$11:$C$263, MATCH($AH2277, $Z$11:$Z$263, 0)), ""), 'Training &amp; Accreditation Items'!$B$11:$B$263, 0)), "")))</f>
        <v/>
      </c>
      <c r="AO2277" s="28" t="str">
        <f t="shared" si="220"/>
        <v/>
      </c>
      <c r="AQ2277" s="106" t="str">
        <f t="shared" si="218"/>
        <v/>
      </c>
      <c r="AR2277" s="109" t="str">
        <f t="shared" si="221"/>
        <v/>
      </c>
      <c r="AT2277" s="134"/>
      <c r="AU2277" s="135"/>
      <c r="AV2277" s="135"/>
      <c r="AW2277" s="115"/>
    </row>
    <row r="2278" spans="34:49" ht="15" hidden="1" customHeight="1" x14ac:dyDescent="0.25">
      <c r="AH2278" s="28">
        <v>244</v>
      </c>
      <c r="AJ2278" s="101" t="str">
        <f t="shared" si="217"/>
        <v/>
      </c>
      <c r="AL2278" s="101" t="str">
        <f t="shared" si="219"/>
        <v/>
      </c>
      <c r="AM2278" s="28" t="str">
        <f>IF($AL2278="", "", IF(IFERROR(INDEX('Training &amp; Accreditation Items'!$F$11:$F$263, MATCH(IFERROR(INDEX($C$11:$C$263, MATCH($AH2278, $Z$11:$Z$263, 0)), ""), 'Training &amp; Accreditation Items'!$B$11:$B$263, 0)), "")="", "None", IFERROR(INDEX('Training &amp; Accreditation Items'!$F$11:$F$263, MATCH(IFERROR(INDEX($C$11:$C$263, MATCH($AH2278, $Z$11:$Z$263, 0)), ""), 'Training &amp; Accreditation Items'!$B$11:$B$263, 0)), "")))</f>
        <v/>
      </c>
      <c r="AO2278" s="28" t="str">
        <f t="shared" si="220"/>
        <v/>
      </c>
      <c r="AQ2278" s="106" t="str">
        <f t="shared" si="218"/>
        <v/>
      </c>
      <c r="AR2278" s="109" t="str">
        <f t="shared" si="221"/>
        <v/>
      </c>
      <c r="AT2278" s="134"/>
      <c r="AU2278" s="135"/>
      <c r="AV2278" s="135"/>
      <c r="AW2278" s="115"/>
    </row>
    <row r="2279" spans="34:49" ht="15" hidden="1" customHeight="1" x14ac:dyDescent="0.25">
      <c r="AH2279" s="28">
        <v>245</v>
      </c>
      <c r="AJ2279" s="101" t="str">
        <f t="shared" si="217"/>
        <v/>
      </c>
      <c r="AL2279" s="101" t="str">
        <f t="shared" si="219"/>
        <v/>
      </c>
      <c r="AM2279" s="28" t="str">
        <f>IF($AL2279="", "", IF(IFERROR(INDEX('Training &amp; Accreditation Items'!$F$11:$F$263, MATCH(IFERROR(INDEX($C$11:$C$263, MATCH($AH2279, $Z$11:$Z$263, 0)), ""), 'Training &amp; Accreditation Items'!$B$11:$B$263, 0)), "")="", "None", IFERROR(INDEX('Training &amp; Accreditation Items'!$F$11:$F$263, MATCH(IFERROR(INDEX($C$11:$C$263, MATCH($AH2279, $Z$11:$Z$263, 0)), ""), 'Training &amp; Accreditation Items'!$B$11:$B$263, 0)), "")))</f>
        <v/>
      </c>
      <c r="AO2279" s="28" t="str">
        <f t="shared" si="220"/>
        <v/>
      </c>
      <c r="AQ2279" s="106" t="str">
        <f t="shared" si="218"/>
        <v/>
      </c>
      <c r="AR2279" s="109" t="str">
        <f t="shared" si="221"/>
        <v/>
      </c>
      <c r="AT2279" s="134"/>
      <c r="AU2279" s="135"/>
      <c r="AV2279" s="135"/>
      <c r="AW2279" s="115"/>
    </row>
    <row r="2280" spans="34:49" ht="15" hidden="1" customHeight="1" x14ac:dyDescent="0.25">
      <c r="AH2280" s="28">
        <v>246</v>
      </c>
      <c r="AJ2280" s="101" t="str">
        <f t="shared" si="217"/>
        <v/>
      </c>
      <c r="AL2280" s="101" t="str">
        <f t="shared" si="219"/>
        <v/>
      </c>
      <c r="AM2280" s="28" t="str">
        <f>IF($AL2280="", "", IF(IFERROR(INDEX('Training &amp; Accreditation Items'!$F$11:$F$263, MATCH(IFERROR(INDEX($C$11:$C$263, MATCH($AH2280, $Z$11:$Z$263, 0)), ""), 'Training &amp; Accreditation Items'!$B$11:$B$263, 0)), "")="", "None", IFERROR(INDEX('Training &amp; Accreditation Items'!$F$11:$F$263, MATCH(IFERROR(INDEX($C$11:$C$263, MATCH($AH2280, $Z$11:$Z$263, 0)), ""), 'Training &amp; Accreditation Items'!$B$11:$B$263, 0)), "")))</f>
        <v/>
      </c>
      <c r="AO2280" s="28" t="str">
        <f t="shared" si="220"/>
        <v/>
      </c>
      <c r="AQ2280" s="106" t="str">
        <f t="shared" si="218"/>
        <v/>
      </c>
      <c r="AR2280" s="109" t="str">
        <f t="shared" si="221"/>
        <v/>
      </c>
      <c r="AT2280" s="134"/>
      <c r="AU2280" s="135"/>
      <c r="AV2280" s="135"/>
      <c r="AW2280" s="115"/>
    </row>
    <row r="2281" spans="34:49" ht="15" hidden="1" customHeight="1" x14ac:dyDescent="0.25">
      <c r="AH2281" s="28">
        <v>247</v>
      </c>
      <c r="AJ2281" s="101" t="str">
        <f t="shared" si="217"/>
        <v/>
      </c>
      <c r="AL2281" s="101" t="str">
        <f t="shared" si="219"/>
        <v/>
      </c>
      <c r="AM2281" s="28" t="str">
        <f>IF($AL2281="", "", IF(IFERROR(INDEX('Training &amp; Accreditation Items'!$F$11:$F$263, MATCH(IFERROR(INDEX($C$11:$C$263, MATCH($AH2281, $Z$11:$Z$263, 0)), ""), 'Training &amp; Accreditation Items'!$B$11:$B$263, 0)), "")="", "None", IFERROR(INDEX('Training &amp; Accreditation Items'!$F$11:$F$263, MATCH(IFERROR(INDEX($C$11:$C$263, MATCH($AH2281, $Z$11:$Z$263, 0)), ""), 'Training &amp; Accreditation Items'!$B$11:$B$263, 0)), "")))</f>
        <v/>
      </c>
      <c r="AO2281" s="28" t="str">
        <f t="shared" si="220"/>
        <v/>
      </c>
      <c r="AQ2281" s="106" t="str">
        <f t="shared" si="218"/>
        <v/>
      </c>
      <c r="AR2281" s="109" t="str">
        <f t="shared" si="221"/>
        <v/>
      </c>
      <c r="AT2281" s="134"/>
      <c r="AU2281" s="135"/>
      <c r="AV2281" s="135"/>
      <c r="AW2281" s="115"/>
    </row>
    <row r="2282" spans="34:49" ht="15" hidden="1" customHeight="1" x14ac:dyDescent="0.25">
      <c r="AH2282" s="28">
        <v>248</v>
      </c>
      <c r="AJ2282" s="101" t="str">
        <f t="shared" si="217"/>
        <v/>
      </c>
      <c r="AL2282" s="101" t="str">
        <f t="shared" si="219"/>
        <v/>
      </c>
      <c r="AM2282" s="28" t="str">
        <f>IF($AL2282="", "", IF(IFERROR(INDEX('Training &amp; Accreditation Items'!$F$11:$F$263, MATCH(IFERROR(INDEX($C$11:$C$263, MATCH($AH2282, $Z$11:$Z$263, 0)), ""), 'Training &amp; Accreditation Items'!$B$11:$B$263, 0)), "")="", "None", IFERROR(INDEX('Training &amp; Accreditation Items'!$F$11:$F$263, MATCH(IFERROR(INDEX($C$11:$C$263, MATCH($AH2282, $Z$11:$Z$263, 0)), ""), 'Training &amp; Accreditation Items'!$B$11:$B$263, 0)), "")))</f>
        <v/>
      </c>
      <c r="AO2282" s="28" t="str">
        <f t="shared" si="220"/>
        <v/>
      </c>
      <c r="AQ2282" s="106" t="str">
        <f t="shared" si="218"/>
        <v/>
      </c>
      <c r="AR2282" s="109" t="str">
        <f t="shared" si="221"/>
        <v/>
      </c>
      <c r="AT2282" s="134"/>
      <c r="AU2282" s="135"/>
      <c r="AV2282" s="135"/>
      <c r="AW2282" s="115"/>
    </row>
    <row r="2283" spans="34:49" ht="15" hidden="1" customHeight="1" x14ac:dyDescent="0.25">
      <c r="AH2283" s="28">
        <v>249</v>
      </c>
      <c r="AJ2283" s="101" t="str">
        <f t="shared" si="217"/>
        <v/>
      </c>
      <c r="AL2283" s="101" t="str">
        <f t="shared" si="219"/>
        <v/>
      </c>
      <c r="AM2283" s="28" t="str">
        <f>IF($AL2283="", "", IF(IFERROR(INDEX('Training &amp; Accreditation Items'!$F$11:$F$263, MATCH(IFERROR(INDEX($C$11:$C$263, MATCH($AH2283, $Z$11:$Z$263, 0)), ""), 'Training &amp; Accreditation Items'!$B$11:$B$263, 0)), "")="", "None", IFERROR(INDEX('Training &amp; Accreditation Items'!$F$11:$F$263, MATCH(IFERROR(INDEX($C$11:$C$263, MATCH($AH2283, $Z$11:$Z$263, 0)), ""), 'Training &amp; Accreditation Items'!$B$11:$B$263, 0)), "")))</f>
        <v/>
      </c>
      <c r="AO2283" s="28" t="str">
        <f t="shared" si="220"/>
        <v/>
      </c>
      <c r="AQ2283" s="106" t="str">
        <f t="shared" si="218"/>
        <v/>
      </c>
      <c r="AR2283" s="109" t="str">
        <f t="shared" si="221"/>
        <v/>
      </c>
      <c r="AT2283" s="134"/>
      <c r="AU2283" s="135"/>
      <c r="AV2283" s="135"/>
      <c r="AW2283" s="115"/>
    </row>
    <row r="2284" spans="34:49" ht="15" hidden="1" customHeight="1" x14ac:dyDescent="0.25">
      <c r="AH2284" s="28">
        <v>250</v>
      </c>
      <c r="AJ2284" s="101" t="str">
        <f t="shared" si="217"/>
        <v/>
      </c>
      <c r="AL2284" s="101" t="str">
        <f t="shared" si="219"/>
        <v/>
      </c>
      <c r="AM2284" s="28" t="str">
        <f>IF($AL2284="", "", IF(IFERROR(INDEX('Training &amp; Accreditation Items'!$F$11:$F$263, MATCH(IFERROR(INDEX($C$11:$C$263, MATCH($AH2284, $Z$11:$Z$263, 0)), ""), 'Training &amp; Accreditation Items'!$B$11:$B$263, 0)), "")="", "None", IFERROR(INDEX('Training &amp; Accreditation Items'!$F$11:$F$263, MATCH(IFERROR(INDEX($C$11:$C$263, MATCH($AH2284, $Z$11:$Z$263, 0)), ""), 'Training &amp; Accreditation Items'!$B$11:$B$263, 0)), "")))</f>
        <v/>
      </c>
      <c r="AO2284" s="28" t="str">
        <f t="shared" si="220"/>
        <v/>
      </c>
      <c r="AQ2284" s="106" t="str">
        <f t="shared" si="218"/>
        <v/>
      </c>
      <c r="AR2284" s="109" t="str">
        <f t="shared" si="221"/>
        <v/>
      </c>
      <c r="AT2284" s="134"/>
      <c r="AU2284" s="135"/>
      <c r="AV2284" s="135"/>
      <c r="AW2284" s="115"/>
    </row>
    <row r="2285" spans="34:49" ht="15" hidden="1" customHeight="1" x14ac:dyDescent="0.25">
      <c r="AH2285" s="28">
        <v>251</v>
      </c>
      <c r="AJ2285" s="101" t="str">
        <f t="shared" si="217"/>
        <v/>
      </c>
      <c r="AL2285" s="101" t="str">
        <f t="shared" si="219"/>
        <v/>
      </c>
      <c r="AM2285" s="28" t="str">
        <f>IF($AL2285="", "", IF(IFERROR(INDEX('Training &amp; Accreditation Items'!$F$11:$F$263, MATCH(IFERROR(INDEX($C$11:$C$263, MATCH($AH2285, $Z$11:$Z$263, 0)), ""), 'Training &amp; Accreditation Items'!$B$11:$B$263, 0)), "")="", "None", IFERROR(INDEX('Training &amp; Accreditation Items'!$F$11:$F$263, MATCH(IFERROR(INDEX($C$11:$C$263, MATCH($AH2285, $Z$11:$Z$263, 0)), ""), 'Training &amp; Accreditation Items'!$B$11:$B$263, 0)), "")))</f>
        <v/>
      </c>
      <c r="AO2285" s="28" t="str">
        <f t="shared" si="220"/>
        <v/>
      </c>
      <c r="AQ2285" s="106" t="str">
        <f t="shared" si="218"/>
        <v/>
      </c>
      <c r="AR2285" s="109" t="str">
        <f t="shared" si="221"/>
        <v/>
      </c>
      <c r="AT2285" s="134"/>
      <c r="AU2285" s="135"/>
      <c r="AV2285" s="135"/>
      <c r="AW2285" s="115"/>
    </row>
    <row r="2286" spans="34:49" ht="15" hidden="1" customHeight="1" x14ac:dyDescent="0.25">
      <c r="AH2286" s="28">
        <v>252</v>
      </c>
      <c r="AJ2286" s="101" t="str">
        <f t="shared" si="217"/>
        <v/>
      </c>
      <c r="AL2286" s="101" t="str">
        <f t="shared" si="219"/>
        <v/>
      </c>
      <c r="AM2286" s="28" t="str">
        <f>IF($AL2286="", "", IF(IFERROR(INDEX('Training &amp; Accreditation Items'!$F$11:$F$263, MATCH(IFERROR(INDEX($C$11:$C$263, MATCH($AH2286, $Z$11:$Z$263, 0)), ""), 'Training &amp; Accreditation Items'!$B$11:$B$263, 0)), "")="", "None", IFERROR(INDEX('Training &amp; Accreditation Items'!$F$11:$F$263, MATCH(IFERROR(INDEX($C$11:$C$263, MATCH($AH2286, $Z$11:$Z$263, 0)), ""), 'Training &amp; Accreditation Items'!$B$11:$B$263, 0)), "")))</f>
        <v/>
      </c>
      <c r="AO2286" s="28" t="str">
        <f t="shared" si="220"/>
        <v/>
      </c>
      <c r="AQ2286" s="106" t="str">
        <f t="shared" si="218"/>
        <v/>
      </c>
      <c r="AR2286" s="109" t="str">
        <f t="shared" si="221"/>
        <v/>
      </c>
      <c r="AT2286" s="134"/>
      <c r="AU2286" s="135"/>
      <c r="AV2286" s="135"/>
      <c r="AW2286" s="115"/>
    </row>
    <row r="2287" spans="34:49" ht="15" hidden="1" customHeight="1" x14ac:dyDescent="0.25">
      <c r="AH2287" s="29">
        <v>253</v>
      </c>
      <c r="AJ2287" s="102" t="str">
        <f t="shared" si="217"/>
        <v/>
      </c>
      <c r="AL2287" s="101" t="str">
        <f t="shared" si="219"/>
        <v/>
      </c>
      <c r="AM2287" s="28" t="str">
        <f>IF($AL2287="", "", IF(IFERROR(INDEX('Training &amp; Accreditation Items'!$F$11:$F$263, MATCH(IFERROR(INDEX($C$11:$C$263, MATCH($AH2287, $Z$11:$Z$263, 0)), ""), 'Training &amp; Accreditation Items'!$B$11:$B$263, 0)), "")="", "None", IFERROR(INDEX('Training &amp; Accreditation Items'!$F$11:$F$263, MATCH(IFERROR(INDEX($C$11:$C$263, MATCH($AH2287, $Z$11:$Z$263, 0)), ""), 'Training &amp; Accreditation Items'!$B$11:$B$263, 0)), "")))</f>
        <v/>
      </c>
      <c r="AO2287" s="28" t="str">
        <f t="shared" si="220"/>
        <v/>
      </c>
      <c r="AQ2287" s="106" t="str">
        <f t="shared" si="218"/>
        <v/>
      </c>
      <c r="AR2287" s="109" t="str">
        <f t="shared" si="221"/>
        <v/>
      </c>
      <c r="AT2287" s="134"/>
      <c r="AU2287" s="135"/>
      <c r="AV2287" s="135"/>
      <c r="AW2287" s="115"/>
    </row>
    <row r="2288" spans="34:49" ht="15" hidden="1" customHeight="1" x14ac:dyDescent="0.25">
      <c r="AH2288" s="27">
        <v>1</v>
      </c>
      <c r="AJ2288" s="100">
        <f t="shared" ref="AJ2288:AJ2351" si="222">IF(AJ2035="", "", DATE(YEAR($AJ11), MONTH(AJ2035)+$X11, DAY(AJ2035)))</f>
        <v>44013</v>
      </c>
      <c r="AL2288" s="101" t="str">
        <f t="shared" ca="1" si="219"/>
        <v/>
      </c>
      <c r="AM2288" s="28" t="str">
        <f ca="1">IF($AL2288="", "", IF(IFERROR(INDEX('Training &amp; Accreditation Items'!$F$11:$F$263, MATCH(IFERROR(INDEX($C$11:$C$263, MATCH($AH2288, $Z$11:$Z$263, 0)), ""), 'Training &amp; Accreditation Items'!$B$11:$B$263, 0)), "")="", "None", IFERROR(INDEX('Training &amp; Accreditation Items'!$F$11:$F$263, MATCH(IFERROR(INDEX($C$11:$C$263, MATCH($AH2288, $Z$11:$Z$263, 0)), ""), 'Training &amp; Accreditation Items'!$B$11:$B$263, 0)), "")))</f>
        <v/>
      </c>
      <c r="AO2288" s="28" t="str">
        <f t="shared" ca="1" si="220"/>
        <v/>
      </c>
      <c r="AQ2288" s="106" t="str">
        <f t="shared" ca="1" si="218"/>
        <v/>
      </c>
      <c r="AR2288" s="109" t="str">
        <f t="shared" ca="1" si="221"/>
        <v/>
      </c>
      <c r="AT2288" s="134"/>
      <c r="AU2288" s="135"/>
      <c r="AV2288" s="135"/>
      <c r="AW2288" s="115"/>
    </row>
    <row r="2289" spans="34:49" ht="15" hidden="1" customHeight="1" x14ac:dyDescent="0.25">
      <c r="AH2289" s="28">
        <v>2</v>
      </c>
      <c r="AJ2289" s="101">
        <f t="shared" si="222"/>
        <v>44013</v>
      </c>
      <c r="AL2289" s="101" t="str">
        <f t="shared" ca="1" si="219"/>
        <v/>
      </c>
      <c r="AM2289" s="28" t="str">
        <f ca="1">IF($AL2289="", "", IF(IFERROR(INDEX('Training &amp; Accreditation Items'!$F$11:$F$263, MATCH(IFERROR(INDEX($C$11:$C$263, MATCH($AH2289, $Z$11:$Z$263, 0)), ""), 'Training &amp; Accreditation Items'!$B$11:$B$263, 0)), "")="", "None", IFERROR(INDEX('Training &amp; Accreditation Items'!$F$11:$F$263, MATCH(IFERROR(INDEX($C$11:$C$263, MATCH($AH2289, $Z$11:$Z$263, 0)), ""), 'Training &amp; Accreditation Items'!$B$11:$B$263, 0)), "")))</f>
        <v/>
      </c>
      <c r="AO2289" s="28" t="str">
        <f t="shared" ca="1" si="220"/>
        <v/>
      </c>
      <c r="AQ2289" s="106" t="str">
        <f t="shared" ca="1" si="218"/>
        <v/>
      </c>
      <c r="AR2289" s="109" t="str">
        <f t="shared" ca="1" si="221"/>
        <v/>
      </c>
      <c r="AT2289" s="134"/>
      <c r="AU2289" s="135"/>
      <c r="AV2289" s="135"/>
      <c r="AW2289" s="115"/>
    </row>
    <row r="2290" spans="34:49" ht="15" hidden="1" customHeight="1" x14ac:dyDescent="0.25">
      <c r="AH2290" s="28">
        <v>3</v>
      </c>
      <c r="AJ2290" s="101">
        <f t="shared" si="222"/>
        <v>44013</v>
      </c>
      <c r="AL2290" s="101" t="str">
        <f t="shared" ca="1" si="219"/>
        <v/>
      </c>
      <c r="AM2290" s="28" t="str">
        <f ca="1">IF($AL2290="", "", IF(IFERROR(INDEX('Training &amp; Accreditation Items'!$F$11:$F$263, MATCH(IFERROR(INDEX($C$11:$C$263, MATCH($AH2290, $Z$11:$Z$263, 0)), ""), 'Training &amp; Accreditation Items'!$B$11:$B$263, 0)), "")="", "None", IFERROR(INDEX('Training &amp; Accreditation Items'!$F$11:$F$263, MATCH(IFERROR(INDEX($C$11:$C$263, MATCH($AH2290, $Z$11:$Z$263, 0)), ""), 'Training &amp; Accreditation Items'!$B$11:$B$263, 0)), "")))</f>
        <v/>
      </c>
      <c r="AO2290" s="28" t="str">
        <f t="shared" ca="1" si="220"/>
        <v/>
      </c>
      <c r="AQ2290" s="106" t="str">
        <f t="shared" ca="1" si="218"/>
        <v/>
      </c>
      <c r="AR2290" s="109" t="str">
        <f t="shared" ca="1" si="221"/>
        <v/>
      </c>
      <c r="AT2290" s="134"/>
      <c r="AU2290" s="135"/>
      <c r="AV2290" s="135"/>
      <c r="AW2290" s="115"/>
    </row>
    <row r="2291" spans="34:49" ht="15" hidden="1" customHeight="1" x14ac:dyDescent="0.25">
      <c r="AH2291" s="28">
        <v>4</v>
      </c>
      <c r="AJ2291" s="101">
        <f t="shared" si="222"/>
        <v>44013</v>
      </c>
      <c r="AL2291" s="101" t="str">
        <f t="shared" ca="1" si="219"/>
        <v/>
      </c>
      <c r="AM2291" s="28" t="str">
        <f ca="1">IF($AL2291="", "", IF(IFERROR(INDEX('Training &amp; Accreditation Items'!$F$11:$F$263, MATCH(IFERROR(INDEX($C$11:$C$263, MATCH($AH2291, $Z$11:$Z$263, 0)), ""), 'Training &amp; Accreditation Items'!$B$11:$B$263, 0)), "")="", "None", IFERROR(INDEX('Training &amp; Accreditation Items'!$F$11:$F$263, MATCH(IFERROR(INDEX($C$11:$C$263, MATCH($AH2291, $Z$11:$Z$263, 0)), ""), 'Training &amp; Accreditation Items'!$B$11:$B$263, 0)), "")))</f>
        <v/>
      </c>
      <c r="AO2291" s="28" t="str">
        <f t="shared" ca="1" si="220"/>
        <v/>
      </c>
      <c r="AQ2291" s="106" t="str">
        <f t="shared" ca="1" si="218"/>
        <v/>
      </c>
      <c r="AR2291" s="109" t="str">
        <f t="shared" ca="1" si="221"/>
        <v/>
      </c>
      <c r="AT2291" s="134"/>
      <c r="AU2291" s="135"/>
      <c r="AV2291" s="135"/>
      <c r="AW2291" s="115"/>
    </row>
    <row r="2292" spans="34:49" ht="15" hidden="1" customHeight="1" x14ac:dyDescent="0.25">
      <c r="AH2292" s="28">
        <v>5</v>
      </c>
      <c r="AJ2292" s="101">
        <f t="shared" si="222"/>
        <v>44013</v>
      </c>
      <c r="AL2292" s="101" t="str">
        <f t="shared" ca="1" si="219"/>
        <v/>
      </c>
      <c r="AM2292" s="28" t="str">
        <f ca="1">IF($AL2292="", "", IF(IFERROR(INDEX('Training &amp; Accreditation Items'!$F$11:$F$263, MATCH(IFERROR(INDEX($C$11:$C$263, MATCH($AH2292, $Z$11:$Z$263, 0)), ""), 'Training &amp; Accreditation Items'!$B$11:$B$263, 0)), "")="", "None", IFERROR(INDEX('Training &amp; Accreditation Items'!$F$11:$F$263, MATCH(IFERROR(INDEX($C$11:$C$263, MATCH($AH2292, $Z$11:$Z$263, 0)), ""), 'Training &amp; Accreditation Items'!$B$11:$B$263, 0)), "")))</f>
        <v/>
      </c>
      <c r="AO2292" s="28" t="str">
        <f t="shared" ca="1" si="220"/>
        <v/>
      </c>
      <c r="AQ2292" s="106" t="str">
        <f t="shared" ca="1" si="218"/>
        <v/>
      </c>
      <c r="AR2292" s="109" t="str">
        <f t="shared" ca="1" si="221"/>
        <v/>
      </c>
      <c r="AT2292" s="134"/>
      <c r="AU2292" s="135"/>
      <c r="AV2292" s="135"/>
      <c r="AW2292" s="115"/>
    </row>
    <row r="2293" spans="34:49" ht="15" hidden="1" customHeight="1" x14ac:dyDescent="0.25">
      <c r="AH2293" s="28">
        <v>6</v>
      </c>
      <c r="AJ2293" s="101">
        <f t="shared" si="222"/>
        <v>44013</v>
      </c>
      <c r="AL2293" s="101" t="str">
        <f t="shared" ca="1" si="219"/>
        <v/>
      </c>
      <c r="AM2293" s="28" t="str">
        <f ca="1">IF($AL2293="", "", IF(IFERROR(INDEX('Training &amp; Accreditation Items'!$F$11:$F$263, MATCH(IFERROR(INDEX($C$11:$C$263, MATCH($AH2293, $Z$11:$Z$263, 0)), ""), 'Training &amp; Accreditation Items'!$B$11:$B$263, 0)), "")="", "None", IFERROR(INDEX('Training &amp; Accreditation Items'!$F$11:$F$263, MATCH(IFERROR(INDEX($C$11:$C$263, MATCH($AH2293, $Z$11:$Z$263, 0)), ""), 'Training &amp; Accreditation Items'!$B$11:$B$263, 0)), "")))</f>
        <v/>
      </c>
      <c r="AO2293" s="28" t="str">
        <f t="shared" ca="1" si="220"/>
        <v/>
      </c>
      <c r="AQ2293" s="106" t="str">
        <f t="shared" ca="1" si="218"/>
        <v/>
      </c>
      <c r="AR2293" s="109" t="str">
        <f t="shared" ca="1" si="221"/>
        <v/>
      </c>
      <c r="AT2293" s="134"/>
      <c r="AU2293" s="135"/>
      <c r="AV2293" s="135"/>
      <c r="AW2293" s="115"/>
    </row>
    <row r="2294" spans="34:49" ht="15" hidden="1" customHeight="1" x14ac:dyDescent="0.25">
      <c r="AH2294" s="28">
        <v>7</v>
      </c>
      <c r="AJ2294" s="101" t="str">
        <f t="shared" si="222"/>
        <v/>
      </c>
      <c r="AL2294" s="101" t="str">
        <f t="shared" si="219"/>
        <v/>
      </c>
      <c r="AM2294" s="28" t="str">
        <f>IF($AL2294="", "", IF(IFERROR(INDEX('Training &amp; Accreditation Items'!$F$11:$F$263, MATCH(IFERROR(INDEX($C$11:$C$263, MATCH($AH2294, $Z$11:$Z$263, 0)), ""), 'Training &amp; Accreditation Items'!$B$11:$B$263, 0)), "")="", "None", IFERROR(INDEX('Training &amp; Accreditation Items'!$F$11:$F$263, MATCH(IFERROR(INDEX($C$11:$C$263, MATCH($AH2294, $Z$11:$Z$263, 0)), ""), 'Training &amp; Accreditation Items'!$B$11:$B$263, 0)), "")))</f>
        <v/>
      </c>
      <c r="AO2294" s="28" t="str">
        <f t="shared" si="220"/>
        <v/>
      </c>
      <c r="AQ2294" s="106" t="str">
        <f t="shared" si="218"/>
        <v/>
      </c>
      <c r="AR2294" s="109" t="str">
        <f t="shared" si="221"/>
        <v/>
      </c>
      <c r="AT2294" s="134"/>
      <c r="AU2294" s="135"/>
      <c r="AV2294" s="135"/>
      <c r="AW2294" s="115"/>
    </row>
    <row r="2295" spans="34:49" ht="15" hidden="1" customHeight="1" x14ac:dyDescent="0.25">
      <c r="AH2295" s="28">
        <v>8</v>
      </c>
      <c r="AJ2295" s="101" t="str">
        <f t="shared" si="222"/>
        <v/>
      </c>
      <c r="AL2295" s="101" t="str">
        <f t="shared" si="219"/>
        <v/>
      </c>
      <c r="AM2295" s="28" t="str">
        <f>IF($AL2295="", "", IF(IFERROR(INDEX('Training &amp; Accreditation Items'!$F$11:$F$263, MATCH(IFERROR(INDEX($C$11:$C$263, MATCH($AH2295, $Z$11:$Z$263, 0)), ""), 'Training &amp; Accreditation Items'!$B$11:$B$263, 0)), "")="", "None", IFERROR(INDEX('Training &amp; Accreditation Items'!$F$11:$F$263, MATCH(IFERROR(INDEX($C$11:$C$263, MATCH($AH2295, $Z$11:$Z$263, 0)), ""), 'Training &amp; Accreditation Items'!$B$11:$B$263, 0)), "")))</f>
        <v/>
      </c>
      <c r="AO2295" s="28" t="str">
        <f t="shared" si="220"/>
        <v/>
      </c>
      <c r="AQ2295" s="106" t="str">
        <f t="shared" si="218"/>
        <v/>
      </c>
      <c r="AR2295" s="109" t="str">
        <f t="shared" si="221"/>
        <v/>
      </c>
      <c r="AT2295" s="134"/>
      <c r="AU2295" s="135"/>
      <c r="AV2295" s="135"/>
      <c r="AW2295" s="115"/>
    </row>
    <row r="2296" spans="34:49" ht="15" hidden="1" customHeight="1" x14ac:dyDescent="0.25">
      <c r="AH2296" s="28">
        <v>9</v>
      </c>
      <c r="AJ2296" s="101" t="str">
        <f t="shared" si="222"/>
        <v/>
      </c>
      <c r="AL2296" s="101" t="str">
        <f t="shared" si="219"/>
        <v/>
      </c>
      <c r="AM2296" s="28" t="str">
        <f>IF($AL2296="", "", IF(IFERROR(INDEX('Training &amp; Accreditation Items'!$F$11:$F$263, MATCH(IFERROR(INDEX($C$11:$C$263, MATCH($AH2296, $Z$11:$Z$263, 0)), ""), 'Training &amp; Accreditation Items'!$B$11:$B$263, 0)), "")="", "None", IFERROR(INDEX('Training &amp; Accreditation Items'!$F$11:$F$263, MATCH(IFERROR(INDEX($C$11:$C$263, MATCH($AH2296, $Z$11:$Z$263, 0)), ""), 'Training &amp; Accreditation Items'!$B$11:$B$263, 0)), "")))</f>
        <v/>
      </c>
      <c r="AO2296" s="28" t="str">
        <f t="shared" si="220"/>
        <v/>
      </c>
      <c r="AQ2296" s="106" t="str">
        <f t="shared" si="218"/>
        <v/>
      </c>
      <c r="AR2296" s="109" t="str">
        <f t="shared" si="221"/>
        <v/>
      </c>
      <c r="AT2296" s="134"/>
      <c r="AU2296" s="135"/>
      <c r="AV2296" s="135"/>
      <c r="AW2296" s="115"/>
    </row>
    <row r="2297" spans="34:49" ht="15" hidden="1" customHeight="1" x14ac:dyDescent="0.25">
      <c r="AH2297" s="28">
        <v>10</v>
      </c>
      <c r="AJ2297" s="101" t="str">
        <f t="shared" si="222"/>
        <v/>
      </c>
      <c r="AL2297" s="101" t="str">
        <f t="shared" si="219"/>
        <v/>
      </c>
      <c r="AM2297" s="28" t="str">
        <f>IF($AL2297="", "", IF(IFERROR(INDEX('Training &amp; Accreditation Items'!$F$11:$F$263, MATCH(IFERROR(INDEX($C$11:$C$263, MATCH($AH2297, $Z$11:$Z$263, 0)), ""), 'Training &amp; Accreditation Items'!$B$11:$B$263, 0)), "")="", "None", IFERROR(INDEX('Training &amp; Accreditation Items'!$F$11:$F$263, MATCH(IFERROR(INDEX($C$11:$C$263, MATCH($AH2297, $Z$11:$Z$263, 0)), ""), 'Training &amp; Accreditation Items'!$B$11:$B$263, 0)), "")))</f>
        <v/>
      </c>
      <c r="AO2297" s="28" t="str">
        <f t="shared" si="220"/>
        <v/>
      </c>
      <c r="AQ2297" s="106" t="str">
        <f t="shared" si="218"/>
        <v/>
      </c>
      <c r="AR2297" s="109" t="str">
        <f t="shared" si="221"/>
        <v/>
      </c>
      <c r="AT2297" s="134"/>
      <c r="AU2297" s="135"/>
      <c r="AV2297" s="135"/>
      <c r="AW2297" s="115"/>
    </row>
    <row r="2298" spans="34:49" ht="15" hidden="1" customHeight="1" x14ac:dyDescent="0.25">
      <c r="AH2298" s="28">
        <v>11</v>
      </c>
      <c r="AJ2298" s="101" t="str">
        <f t="shared" si="222"/>
        <v/>
      </c>
      <c r="AL2298" s="101" t="str">
        <f t="shared" si="219"/>
        <v/>
      </c>
      <c r="AM2298" s="28" t="str">
        <f>IF($AL2298="", "", IF(IFERROR(INDEX('Training &amp; Accreditation Items'!$F$11:$F$263, MATCH(IFERROR(INDEX($C$11:$C$263, MATCH($AH2298, $Z$11:$Z$263, 0)), ""), 'Training &amp; Accreditation Items'!$B$11:$B$263, 0)), "")="", "None", IFERROR(INDEX('Training &amp; Accreditation Items'!$F$11:$F$263, MATCH(IFERROR(INDEX($C$11:$C$263, MATCH($AH2298, $Z$11:$Z$263, 0)), ""), 'Training &amp; Accreditation Items'!$B$11:$B$263, 0)), "")))</f>
        <v/>
      </c>
      <c r="AO2298" s="28" t="str">
        <f t="shared" si="220"/>
        <v/>
      </c>
      <c r="AQ2298" s="106" t="str">
        <f t="shared" si="218"/>
        <v/>
      </c>
      <c r="AR2298" s="109" t="str">
        <f t="shared" si="221"/>
        <v/>
      </c>
      <c r="AT2298" s="134"/>
      <c r="AU2298" s="135"/>
      <c r="AV2298" s="135"/>
      <c r="AW2298" s="115"/>
    </row>
    <row r="2299" spans="34:49" ht="15" hidden="1" customHeight="1" x14ac:dyDescent="0.25">
      <c r="AH2299" s="28">
        <v>12</v>
      </c>
      <c r="AJ2299" s="101" t="str">
        <f t="shared" si="222"/>
        <v/>
      </c>
      <c r="AL2299" s="101" t="str">
        <f t="shared" si="219"/>
        <v/>
      </c>
      <c r="AM2299" s="28" t="str">
        <f>IF($AL2299="", "", IF(IFERROR(INDEX('Training &amp; Accreditation Items'!$F$11:$F$263, MATCH(IFERROR(INDEX($C$11:$C$263, MATCH($AH2299, $Z$11:$Z$263, 0)), ""), 'Training &amp; Accreditation Items'!$B$11:$B$263, 0)), "")="", "None", IFERROR(INDEX('Training &amp; Accreditation Items'!$F$11:$F$263, MATCH(IFERROR(INDEX($C$11:$C$263, MATCH($AH2299, $Z$11:$Z$263, 0)), ""), 'Training &amp; Accreditation Items'!$B$11:$B$263, 0)), "")))</f>
        <v/>
      </c>
      <c r="AO2299" s="28" t="str">
        <f t="shared" si="220"/>
        <v/>
      </c>
      <c r="AQ2299" s="106" t="str">
        <f t="shared" si="218"/>
        <v/>
      </c>
      <c r="AR2299" s="109" t="str">
        <f t="shared" si="221"/>
        <v/>
      </c>
      <c r="AT2299" s="134"/>
      <c r="AU2299" s="135"/>
      <c r="AV2299" s="135"/>
      <c r="AW2299" s="115"/>
    </row>
    <row r="2300" spans="34:49" ht="15" hidden="1" customHeight="1" x14ac:dyDescent="0.25">
      <c r="AH2300" s="28">
        <v>13</v>
      </c>
      <c r="AJ2300" s="101" t="str">
        <f t="shared" si="222"/>
        <v/>
      </c>
      <c r="AL2300" s="101" t="str">
        <f t="shared" si="219"/>
        <v/>
      </c>
      <c r="AM2300" s="28" t="str">
        <f>IF($AL2300="", "", IF(IFERROR(INDEX('Training &amp; Accreditation Items'!$F$11:$F$263, MATCH(IFERROR(INDEX($C$11:$C$263, MATCH($AH2300, $Z$11:$Z$263, 0)), ""), 'Training &amp; Accreditation Items'!$B$11:$B$263, 0)), "")="", "None", IFERROR(INDEX('Training &amp; Accreditation Items'!$F$11:$F$263, MATCH(IFERROR(INDEX($C$11:$C$263, MATCH($AH2300, $Z$11:$Z$263, 0)), ""), 'Training &amp; Accreditation Items'!$B$11:$B$263, 0)), "")))</f>
        <v/>
      </c>
      <c r="AO2300" s="28" t="str">
        <f t="shared" si="220"/>
        <v/>
      </c>
      <c r="AQ2300" s="106" t="str">
        <f t="shared" si="218"/>
        <v/>
      </c>
      <c r="AR2300" s="109" t="str">
        <f t="shared" si="221"/>
        <v/>
      </c>
      <c r="AT2300" s="134"/>
      <c r="AU2300" s="135"/>
      <c r="AV2300" s="135"/>
      <c r="AW2300" s="115"/>
    </row>
    <row r="2301" spans="34:49" ht="15" hidden="1" customHeight="1" x14ac:dyDescent="0.25">
      <c r="AH2301" s="28">
        <v>14</v>
      </c>
      <c r="AJ2301" s="101" t="str">
        <f t="shared" si="222"/>
        <v/>
      </c>
      <c r="AL2301" s="101" t="str">
        <f t="shared" si="219"/>
        <v/>
      </c>
      <c r="AM2301" s="28" t="str">
        <f>IF($AL2301="", "", IF(IFERROR(INDEX('Training &amp; Accreditation Items'!$F$11:$F$263, MATCH(IFERROR(INDEX($C$11:$C$263, MATCH($AH2301, $Z$11:$Z$263, 0)), ""), 'Training &amp; Accreditation Items'!$B$11:$B$263, 0)), "")="", "None", IFERROR(INDEX('Training &amp; Accreditation Items'!$F$11:$F$263, MATCH(IFERROR(INDEX($C$11:$C$263, MATCH($AH2301, $Z$11:$Z$263, 0)), ""), 'Training &amp; Accreditation Items'!$B$11:$B$263, 0)), "")))</f>
        <v/>
      </c>
      <c r="AO2301" s="28" t="str">
        <f t="shared" si="220"/>
        <v/>
      </c>
      <c r="AQ2301" s="106" t="str">
        <f t="shared" si="218"/>
        <v/>
      </c>
      <c r="AR2301" s="109" t="str">
        <f t="shared" si="221"/>
        <v/>
      </c>
      <c r="AT2301" s="134"/>
      <c r="AU2301" s="135"/>
      <c r="AV2301" s="135"/>
      <c r="AW2301" s="115"/>
    </row>
    <row r="2302" spans="34:49" ht="15" hidden="1" customHeight="1" x14ac:dyDescent="0.25">
      <c r="AH2302" s="28">
        <v>15</v>
      </c>
      <c r="AJ2302" s="101" t="str">
        <f t="shared" si="222"/>
        <v/>
      </c>
      <c r="AL2302" s="101" t="str">
        <f t="shared" si="219"/>
        <v/>
      </c>
      <c r="AM2302" s="28" t="str">
        <f>IF($AL2302="", "", IF(IFERROR(INDEX('Training &amp; Accreditation Items'!$F$11:$F$263, MATCH(IFERROR(INDEX($C$11:$C$263, MATCH($AH2302, $Z$11:$Z$263, 0)), ""), 'Training &amp; Accreditation Items'!$B$11:$B$263, 0)), "")="", "None", IFERROR(INDEX('Training &amp; Accreditation Items'!$F$11:$F$263, MATCH(IFERROR(INDEX($C$11:$C$263, MATCH($AH2302, $Z$11:$Z$263, 0)), ""), 'Training &amp; Accreditation Items'!$B$11:$B$263, 0)), "")))</f>
        <v/>
      </c>
      <c r="AO2302" s="28" t="str">
        <f t="shared" si="220"/>
        <v/>
      </c>
      <c r="AQ2302" s="106" t="str">
        <f t="shared" si="218"/>
        <v/>
      </c>
      <c r="AR2302" s="109" t="str">
        <f t="shared" si="221"/>
        <v/>
      </c>
      <c r="AT2302" s="134"/>
      <c r="AU2302" s="135"/>
      <c r="AV2302" s="135"/>
      <c r="AW2302" s="115"/>
    </row>
    <row r="2303" spans="34:49" ht="15" hidden="1" customHeight="1" x14ac:dyDescent="0.25">
      <c r="AH2303" s="28">
        <v>16</v>
      </c>
      <c r="AJ2303" s="101" t="str">
        <f t="shared" si="222"/>
        <v/>
      </c>
      <c r="AL2303" s="101" t="str">
        <f t="shared" si="219"/>
        <v/>
      </c>
      <c r="AM2303" s="28" t="str">
        <f>IF($AL2303="", "", IF(IFERROR(INDEX('Training &amp; Accreditation Items'!$F$11:$F$263, MATCH(IFERROR(INDEX($C$11:$C$263, MATCH($AH2303, $Z$11:$Z$263, 0)), ""), 'Training &amp; Accreditation Items'!$B$11:$B$263, 0)), "")="", "None", IFERROR(INDEX('Training &amp; Accreditation Items'!$F$11:$F$263, MATCH(IFERROR(INDEX($C$11:$C$263, MATCH($AH2303, $Z$11:$Z$263, 0)), ""), 'Training &amp; Accreditation Items'!$B$11:$B$263, 0)), "")))</f>
        <v/>
      </c>
      <c r="AO2303" s="28" t="str">
        <f t="shared" si="220"/>
        <v/>
      </c>
      <c r="AQ2303" s="106" t="str">
        <f t="shared" si="218"/>
        <v/>
      </c>
      <c r="AR2303" s="109" t="str">
        <f t="shared" si="221"/>
        <v/>
      </c>
      <c r="AT2303" s="134"/>
      <c r="AU2303" s="135"/>
      <c r="AV2303" s="135"/>
      <c r="AW2303" s="115"/>
    </row>
    <row r="2304" spans="34:49" ht="15" hidden="1" customHeight="1" x14ac:dyDescent="0.25">
      <c r="AH2304" s="28">
        <v>17</v>
      </c>
      <c r="AJ2304" s="101" t="str">
        <f t="shared" si="222"/>
        <v/>
      </c>
      <c r="AL2304" s="101" t="str">
        <f t="shared" si="219"/>
        <v/>
      </c>
      <c r="AM2304" s="28" t="str">
        <f>IF($AL2304="", "", IF(IFERROR(INDEX('Training &amp; Accreditation Items'!$F$11:$F$263, MATCH(IFERROR(INDEX($C$11:$C$263, MATCH($AH2304, $Z$11:$Z$263, 0)), ""), 'Training &amp; Accreditation Items'!$B$11:$B$263, 0)), "")="", "None", IFERROR(INDEX('Training &amp; Accreditation Items'!$F$11:$F$263, MATCH(IFERROR(INDEX($C$11:$C$263, MATCH($AH2304, $Z$11:$Z$263, 0)), ""), 'Training &amp; Accreditation Items'!$B$11:$B$263, 0)), "")))</f>
        <v/>
      </c>
      <c r="AO2304" s="28" t="str">
        <f t="shared" si="220"/>
        <v/>
      </c>
      <c r="AQ2304" s="106" t="str">
        <f t="shared" si="218"/>
        <v/>
      </c>
      <c r="AR2304" s="109" t="str">
        <f t="shared" si="221"/>
        <v/>
      </c>
      <c r="AT2304" s="134"/>
      <c r="AU2304" s="135"/>
      <c r="AV2304" s="135"/>
      <c r="AW2304" s="115"/>
    </row>
    <row r="2305" spans="34:49" ht="15" hidden="1" customHeight="1" x14ac:dyDescent="0.25">
      <c r="AH2305" s="28">
        <v>18</v>
      </c>
      <c r="AJ2305" s="101" t="str">
        <f t="shared" si="222"/>
        <v/>
      </c>
      <c r="AL2305" s="101" t="str">
        <f t="shared" si="219"/>
        <v/>
      </c>
      <c r="AM2305" s="28" t="str">
        <f>IF($AL2305="", "", IF(IFERROR(INDEX('Training &amp; Accreditation Items'!$F$11:$F$263, MATCH(IFERROR(INDEX($C$11:$C$263, MATCH($AH2305, $Z$11:$Z$263, 0)), ""), 'Training &amp; Accreditation Items'!$B$11:$B$263, 0)), "")="", "None", IFERROR(INDEX('Training &amp; Accreditation Items'!$F$11:$F$263, MATCH(IFERROR(INDEX($C$11:$C$263, MATCH($AH2305, $Z$11:$Z$263, 0)), ""), 'Training &amp; Accreditation Items'!$B$11:$B$263, 0)), "")))</f>
        <v/>
      </c>
      <c r="AO2305" s="28" t="str">
        <f t="shared" si="220"/>
        <v/>
      </c>
      <c r="AQ2305" s="106" t="str">
        <f t="shared" si="218"/>
        <v/>
      </c>
      <c r="AR2305" s="109" t="str">
        <f t="shared" si="221"/>
        <v/>
      </c>
      <c r="AT2305" s="134"/>
      <c r="AU2305" s="135"/>
      <c r="AV2305" s="135"/>
      <c r="AW2305" s="115"/>
    </row>
    <row r="2306" spans="34:49" ht="15" hidden="1" customHeight="1" x14ac:dyDescent="0.25">
      <c r="AH2306" s="28">
        <v>19</v>
      </c>
      <c r="AJ2306" s="101" t="str">
        <f t="shared" si="222"/>
        <v/>
      </c>
      <c r="AL2306" s="101" t="str">
        <f t="shared" si="219"/>
        <v/>
      </c>
      <c r="AM2306" s="28" t="str">
        <f>IF($AL2306="", "", IF(IFERROR(INDEX('Training &amp; Accreditation Items'!$F$11:$F$263, MATCH(IFERROR(INDEX($C$11:$C$263, MATCH($AH2306, $Z$11:$Z$263, 0)), ""), 'Training &amp; Accreditation Items'!$B$11:$B$263, 0)), "")="", "None", IFERROR(INDEX('Training &amp; Accreditation Items'!$F$11:$F$263, MATCH(IFERROR(INDEX($C$11:$C$263, MATCH($AH2306, $Z$11:$Z$263, 0)), ""), 'Training &amp; Accreditation Items'!$B$11:$B$263, 0)), "")))</f>
        <v/>
      </c>
      <c r="AO2306" s="28" t="str">
        <f t="shared" si="220"/>
        <v/>
      </c>
      <c r="AQ2306" s="106" t="str">
        <f t="shared" si="218"/>
        <v/>
      </c>
      <c r="AR2306" s="109" t="str">
        <f t="shared" si="221"/>
        <v/>
      </c>
      <c r="AT2306" s="134"/>
      <c r="AU2306" s="135"/>
      <c r="AV2306" s="135"/>
      <c r="AW2306" s="115"/>
    </row>
    <row r="2307" spans="34:49" ht="15" hidden="1" customHeight="1" x14ac:dyDescent="0.25">
      <c r="AH2307" s="28">
        <v>20</v>
      </c>
      <c r="AJ2307" s="101" t="str">
        <f t="shared" si="222"/>
        <v/>
      </c>
      <c r="AL2307" s="101" t="str">
        <f t="shared" si="219"/>
        <v/>
      </c>
      <c r="AM2307" s="28" t="str">
        <f>IF($AL2307="", "", IF(IFERROR(INDEX('Training &amp; Accreditation Items'!$F$11:$F$263, MATCH(IFERROR(INDEX($C$11:$C$263, MATCH($AH2307, $Z$11:$Z$263, 0)), ""), 'Training &amp; Accreditation Items'!$B$11:$B$263, 0)), "")="", "None", IFERROR(INDEX('Training &amp; Accreditation Items'!$F$11:$F$263, MATCH(IFERROR(INDEX($C$11:$C$263, MATCH($AH2307, $Z$11:$Z$263, 0)), ""), 'Training &amp; Accreditation Items'!$B$11:$B$263, 0)), "")))</f>
        <v/>
      </c>
      <c r="AO2307" s="28" t="str">
        <f t="shared" si="220"/>
        <v/>
      </c>
      <c r="AQ2307" s="106" t="str">
        <f t="shared" si="218"/>
        <v/>
      </c>
      <c r="AR2307" s="109" t="str">
        <f t="shared" si="221"/>
        <v/>
      </c>
      <c r="AT2307" s="134"/>
      <c r="AU2307" s="135"/>
      <c r="AV2307" s="135"/>
      <c r="AW2307" s="115"/>
    </row>
    <row r="2308" spans="34:49" ht="15" hidden="1" customHeight="1" x14ac:dyDescent="0.25">
      <c r="AH2308" s="28">
        <v>21</v>
      </c>
      <c r="AJ2308" s="101" t="str">
        <f t="shared" si="222"/>
        <v/>
      </c>
      <c r="AL2308" s="101" t="str">
        <f t="shared" si="219"/>
        <v/>
      </c>
      <c r="AM2308" s="28" t="str">
        <f>IF($AL2308="", "", IF(IFERROR(INDEX('Training &amp; Accreditation Items'!$F$11:$F$263, MATCH(IFERROR(INDEX($C$11:$C$263, MATCH($AH2308, $Z$11:$Z$263, 0)), ""), 'Training &amp; Accreditation Items'!$B$11:$B$263, 0)), "")="", "None", IFERROR(INDEX('Training &amp; Accreditation Items'!$F$11:$F$263, MATCH(IFERROR(INDEX($C$11:$C$263, MATCH($AH2308, $Z$11:$Z$263, 0)), ""), 'Training &amp; Accreditation Items'!$B$11:$B$263, 0)), "")))</f>
        <v/>
      </c>
      <c r="AO2308" s="28" t="str">
        <f t="shared" si="220"/>
        <v/>
      </c>
      <c r="AQ2308" s="106" t="str">
        <f t="shared" si="218"/>
        <v/>
      </c>
      <c r="AR2308" s="109" t="str">
        <f t="shared" si="221"/>
        <v/>
      </c>
      <c r="AT2308" s="134"/>
      <c r="AU2308" s="135"/>
      <c r="AV2308" s="135"/>
      <c r="AW2308" s="115"/>
    </row>
    <row r="2309" spans="34:49" ht="15" hidden="1" customHeight="1" x14ac:dyDescent="0.25">
      <c r="AH2309" s="28">
        <v>22</v>
      </c>
      <c r="AJ2309" s="101" t="str">
        <f t="shared" si="222"/>
        <v/>
      </c>
      <c r="AL2309" s="101" t="str">
        <f t="shared" si="219"/>
        <v/>
      </c>
      <c r="AM2309" s="28" t="str">
        <f>IF($AL2309="", "", IF(IFERROR(INDEX('Training &amp; Accreditation Items'!$F$11:$F$263, MATCH(IFERROR(INDEX($C$11:$C$263, MATCH($AH2309, $Z$11:$Z$263, 0)), ""), 'Training &amp; Accreditation Items'!$B$11:$B$263, 0)), "")="", "None", IFERROR(INDEX('Training &amp; Accreditation Items'!$F$11:$F$263, MATCH(IFERROR(INDEX($C$11:$C$263, MATCH($AH2309, $Z$11:$Z$263, 0)), ""), 'Training &amp; Accreditation Items'!$B$11:$B$263, 0)), "")))</f>
        <v/>
      </c>
      <c r="AO2309" s="28" t="str">
        <f t="shared" si="220"/>
        <v/>
      </c>
      <c r="AQ2309" s="106" t="str">
        <f t="shared" si="218"/>
        <v/>
      </c>
      <c r="AR2309" s="109" t="str">
        <f t="shared" si="221"/>
        <v/>
      </c>
      <c r="AT2309" s="134"/>
      <c r="AU2309" s="135"/>
      <c r="AV2309" s="135"/>
      <c r="AW2309" s="115"/>
    </row>
    <row r="2310" spans="34:49" ht="15" hidden="1" customHeight="1" x14ac:dyDescent="0.25">
      <c r="AH2310" s="28">
        <v>23</v>
      </c>
      <c r="AJ2310" s="101" t="str">
        <f t="shared" si="222"/>
        <v/>
      </c>
      <c r="AL2310" s="101" t="str">
        <f t="shared" si="219"/>
        <v/>
      </c>
      <c r="AM2310" s="28" t="str">
        <f>IF($AL2310="", "", IF(IFERROR(INDEX('Training &amp; Accreditation Items'!$F$11:$F$263, MATCH(IFERROR(INDEX($C$11:$C$263, MATCH($AH2310, $Z$11:$Z$263, 0)), ""), 'Training &amp; Accreditation Items'!$B$11:$B$263, 0)), "")="", "None", IFERROR(INDEX('Training &amp; Accreditation Items'!$F$11:$F$263, MATCH(IFERROR(INDEX($C$11:$C$263, MATCH($AH2310, $Z$11:$Z$263, 0)), ""), 'Training &amp; Accreditation Items'!$B$11:$B$263, 0)), "")))</f>
        <v/>
      </c>
      <c r="AO2310" s="28" t="str">
        <f t="shared" si="220"/>
        <v/>
      </c>
      <c r="AQ2310" s="106" t="str">
        <f t="shared" si="218"/>
        <v/>
      </c>
      <c r="AR2310" s="109" t="str">
        <f t="shared" si="221"/>
        <v/>
      </c>
      <c r="AT2310" s="134"/>
      <c r="AU2310" s="135"/>
      <c r="AV2310" s="135"/>
      <c r="AW2310" s="115"/>
    </row>
    <row r="2311" spans="34:49" ht="15" hidden="1" customHeight="1" x14ac:dyDescent="0.25">
      <c r="AH2311" s="28">
        <v>24</v>
      </c>
      <c r="AJ2311" s="101" t="str">
        <f t="shared" si="222"/>
        <v/>
      </c>
      <c r="AL2311" s="101" t="str">
        <f t="shared" si="219"/>
        <v/>
      </c>
      <c r="AM2311" s="28" t="str">
        <f>IF($AL2311="", "", IF(IFERROR(INDEX('Training &amp; Accreditation Items'!$F$11:$F$263, MATCH(IFERROR(INDEX($C$11:$C$263, MATCH($AH2311, $Z$11:$Z$263, 0)), ""), 'Training &amp; Accreditation Items'!$B$11:$B$263, 0)), "")="", "None", IFERROR(INDEX('Training &amp; Accreditation Items'!$F$11:$F$263, MATCH(IFERROR(INDEX($C$11:$C$263, MATCH($AH2311, $Z$11:$Z$263, 0)), ""), 'Training &amp; Accreditation Items'!$B$11:$B$263, 0)), "")))</f>
        <v/>
      </c>
      <c r="AO2311" s="28" t="str">
        <f t="shared" si="220"/>
        <v/>
      </c>
      <c r="AQ2311" s="106" t="str">
        <f t="shared" si="218"/>
        <v/>
      </c>
      <c r="AR2311" s="109" t="str">
        <f t="shared" si="221"/>
        <v/>
      </c>
      <c r="AT2311" s="134"/>
      <c r="AU2311" s="135"/>
      <c r="AV2311" s="135"/>
      <c r="AW2311" s="115"/>
    </row>
    <row r="2312" spans="34:49" ht="15" hidden="1" customHeight="1" x14ac:dyDescent="0.25">
      <c r="AH2312" s="28">
        <v>25</v>
      </c>
      <c r="AJ2312" s="101" t="str">
        <f t="shared" si="222"/>
        <v/>
      </c>
      <c r="AL2312" s="101" t="str">
        <f t="shared" si="219"/>
        <v/>
      </c>
      <c r="AM2312" s="28" t="str">
        <f>IF($AL2312="", "", IF(IFERROR(INDEX('Training &amp; Accreditation Items'!$F$11:$F$263, MATCH(IFERROR(INDEX($C$11:$C$263, MATCH($AH2312, $Z$11:$Z$263, 0)), ""), 'Training &amp; Accreditation Items'!$B$11:$B$263, 0)), "")="", "None", IFERROR(INDEX('Training &amp; Accreditation Items'!$F$11:$F$263, MATCH(IFERROR(INDEX($C$11:$C$263, MATCH($AH2312, $Z$11:$Z$263, 0)), ""), 'Training &amp; Accreditation Items'!$B$11:$B$263, 0)), "")))</f>
        <v/>
      </c>
      <c r="AO2312" s="28" t="str">
        <f t="shared" si="220"/>
        <v/>
      </c>
      <c r="AQ2312" s="106" t="str">
        <f t="shared" si="218"/>
        <v/>
      </c>
      <c r="AR2312" s="109" t="str">
        <f t="shared" si="221"/>
        <v/>
      </c>
      <c r="AT2312" s="134"/>
      <c r="AU2312" s="135"/>
      <c r="AV2312" s="135"/>
      <c r="AW2312" s="115"/>
    </row>
    <row r="2313" spans="34:49" ht="15" hidden="1" customHeight="1" x14ac:dyDescent="0.25">
      <c r="AH2313" s="28">
        <v>26</v>
      </c>
      <c r="AJ2313" s="101" t="str">
        <f t="shared" si="222"/>
        <v/>
      </c>
      <c r="AL2313" s="101" t="str">
        <f t="shared" si="219"/>
        <v/>
      </c>
      <c r="AM2313" s="28" t="str">
        <f>IF($AL2313="", "", IF(IFERROR(INDEX('Training &amp; Accreditation Items'!$F$11:$F$263, MATCH(IFERROR(INDEX($C$11:$C$263, MATCH($AH2313, $Z$11:$Z$263, 0)), ""), 'Training &amp; Accreditation Items'!$B$11:$B$263, 0)), "")="", "None", IFERROR(INDEX('Training &amp; Accreditation Items'!$F$11:$F$263, MATCH(IFERROR(INDEX($C$11:$C$263, MATCH($AH2313, $Z$11:$Z$263, 0)), ""), 'Training &amp; Accreditation Items'!$B$11:$B$263, 0)), "")))</f>
        <v/>
      </c>
      <c r="AO2313" s="28" t="str">
        <f t="shared" si="220"/>
        <v/>
      </c>
      <c r="AQ2313" s="106" t="str">
        <f t="shared" si="218"/>
        <v/>
      </c>
      <c r="AR2313" s="109" t="str">
        <f t="shared" si="221"/>
        <v/>
      </c>
      <c r="AT2313" s="134"/>
      <c r="AU2313" s="135"/>
      <c r="AV2313" s="135"/>
      <c r="AW2313" s="115"/>
    </row>
    <row r="2314" spans="34:49" ht="15" hidden="1" customHeight="1" x14ac:dyDescent="0.25">
      <c r="AH2314" s="28">
        <v>27</v>
      </c>
      <c r="AJ2314" s="101" t="str">
        <f t="shared" si="222"/>
        <v/>
      </c>
      <c r="AL2314" s="101" t="str">
        <f t="shared" si="219"/>
        <v/>
      </c>
      <c r="AM2314" s="28" t="str">
        <f>IF($AL2314="", "", IF(IFERROR(INDEX('Training &amp; Accreditation Items'!$F$11:$F$263, MATCH(IFERROR(INDEX($C$11:$C$263, MATCH($AH2314, $Z$11:$Z$263, 0)), ""), 'Training &amp; Accreditation Items'!$B$11:$B$263, 0)), "")="", "None", IFERROR(INDEX('Training &amp; Accreditation Items'!$F$11:$F$263, MATCH(IFERROR(INDEX($C$11:$C$263, MATCH($AH2314, $Z$11:$Z$263, 0)), ""), 'Training &amp; Accreditation Items'!$B$11:$B$263, 0)), "")))</f>
        <v/>
      </c>
      <c r="AO2314" s="28" t="str">
        <f t="shared" si="220"/>
        <v/>
      </c>
      <c r="AQ2314" s="106" t="str">
        <f t="shared" si="218"/>
        <v/>
      </c>
      <c r="AR2314" s="109" t="str">
        <f t="shared" si="221"/>
        <v/>
      </c>
      <c r="AT2314" s="134"/>
      <c r="AU2314" s="135"/>
      <c r="AV2314" s="135"/>
      <c r="AW2314" s="115"/>
    </row>
    <row r="2315" spans="34:49" ht="15" hidden="1" customHeight="1" x14ac:dyDescent="0.25">
      <c r="AH2315" s="28">
        <v>28</v>
      </c>
      <c r="AJ2315" s="101" t="str">
        <f t="shared" si="222"/>
        <v/>
      </c>
      <c r="AL2315" s="101" t="str">
        <f t="shared" si="219"/>
        <v/>
      </c>
      <c r="AM2315" s="28" t="str">
        <f>IF($AL2315="", "", IF(IFERROR(INDEX('Training &amp; Accreditation Items'!$F$11:$F$263, MATCH(IFERROR(INDEX($C$11:$C$263, MATCH($AH2315, $Z$11:$Z$263, 0)), ""), 'Training &amp; Accreditation Items'!$B$11:$B$263, 0)), "")="", "None", IFERROR(INDEX('Training &amp; Accreditation Items'!$F$11:$F$263, MATCH(IFERROR(INDEX($C$11:$C$263, MATCH($AH2315, $Z$11:$Z$263, 0)), ""), 'Training &amp; Accreditation Items'!$B$11:$B$263, 0)), "")))</f>
        <v/>
      </c>
      <c r="AO2315" s="28" t="str">
        <f t="shared" si="220"/>
        <v/>
      </c>
      <c r="AQ2315" s="106" t="str">
        <f t="shared" ref="AQ2315:AQ2378" si="223">IF($AL2315="", "", IFERROR(INDEX($I$11:$I$263, MATCH($AH2315, $Z$11:$Z$263, 0)), ""))</f>
        <v/>
      </c>
      <c r="AR2315" s="109" t="str">
        <f t="shared" si="221"/>
        <v/>
      </c>
      <c r="AT2315" s="134"/>
      <c r="AU2315" s="135"/>
      <c r="AV2315" s="135"/>
      <c r="AW2315" s="115"/>
    </row>
    <row r="2316" spans="34:49" ht="15" hidden="1" customHeight="1" x14ac:dyDescent="0.25">
      <c r="AH2316" s="28">
        <v>29</v>
      </c>
      <c r="AJ2316" s="101" t="str">
        <f t="shared" si="222"/>
        <v/>
      </c>
      <c r="AL2316" s="101" t="str">
        <f t="shared" ref="AL2316:AL2379" si="224">IF($AJ2316="", "", IF(OR($AJ2316&lt;$AJ$5, $AJ2316&gt;$AJ$6), "", $AJ2316))</f>
        <v/>
      </c>
      <c r="AM2316" s="28" t="str">
        <f>IF($AL2316="", "", IF(IFERROR(INDEX('Training &amp; Accreditation Items'!$F$11:$F$263, MATCH(IFERROR(INDEX($C$11:$C$263, MATCH($AH2316, $Z$11:$Z$263, 0)), ""), 'Training &amp; Accreditation Items'!$B$11:$B$263, 0)), "")="", "None", IFERROR(INDEX('Training &amp; Accreditation Items'!$F$11:$F$263, MATCH(IFERROR(INDEX($C$11:$C$263, MATCH($AH2316, $Z$11:$Z$263, 0)), ""), 'Training &amp; Accreditation Items'!$B$11:$B$263, 0)), "")))</f>
        <v/>
      </c>
      <c r="AO2316" s="28" t="str">
        <f t="shared" ref="AO2316:AO2379" si="225">IF($AL2316="", "", TEXT($AL2316, "mmm yyyy"))</f>
        <v/>
      </c>
      <c r="AQ2316" s="106" t="str">
        <f t="shared" si="223"/>
        <v/>
      </c>
      <c r="AR2316" s="109" t="str">
        <f t="shared" ref="AR2316:AR2379" si="226">IF($AO2316="", "", CONCATENATE($AO2316, " - ", $AM2316))</f>
        <v/>
      </c>
      <c r="AT2316" s="134"/>
      <c r="AU2316" s="135"/>
      <c r="AV2316" s="135"/>
      <c r="AW2316" s="115"/>
    </row>
    <row r="2317" spans="34:49" ht="15" hidden="1" customHeight="1" x14ac:dyDescent="0.25">
      <c r="AH2317" s="28">
        <v>30</v>
      </c>
      <c r="AJ2317" s="101" t="str">
        <f t="shared" si="222"/>
        <v/>
      </c>
      <c r="AL2317" s="101" t="str">
        <f t="shared" si="224"/>
        <v/>
      </c>
      <c r="AM2317" s="28" t="str">
        <f>IF($AL2317="", "", IF(IFERROR(INDEX('Training &amp; Accreditation Items'!$F$11:$F$263, MATCH(IFERROR(INDEX($C$11:$C$263, MATCH($AH2317, $Z$11:$Z$263, 0)), ""), 'Training &amp; Accreditation Items'!$B$11:$B$263, 0)), "")="", "None", IFERROR(INDEX('Training &amp; Accreditation Items'!$F$11:$F$263, MATCH(IFERROR(INDEX($C$11:$C$263, MATCH($AH2317, $Z$11:$Z$263, 0)), ""), 'Training &amp; Accreditation Items'!$B$11:$B$263, 0)), "")))</f>
        <v/>
      </c>
      <c r="AO2317" s="28" t="str">
        <f t="shared" si="225"/>
        <v/>
      </c>
      <c r="AQ2317" s="106" t="str">
        <f t="shared" si="223"/>
        <v/>
      </c>
      <c r="AR2317" s="109" t="str">
        <f t="shared" si="226"/>
        <v/>
      </c>
      <c r="AT2317" s="134"/>
      <c r="AU2317" s="135"/>
      <c r="AV2317" s="135"/>
      <c r="AW2317" s="115"/>
    </row>
    <row r="2318" spans="34:49" ht="15" hidden="1" customHeight="1" x14ac:dyDescent="0.25">
      <c r="AH2318" s="28">
        <v>31</v>
      </c>
      <c r="AJ2318" s="101" t="str">
        <f t="shared" si="222"/>
        <v/>
      </c>
      <c r="AL2318" s="101" t="str">
        <f t="shared" si="224"/>
        <v/>
      </c>
      <c r="AM2318" s="28" t="str">
        <f>IF($AL2318="", "", IF(IFERROR(INDEX('Training &amp; Accreditation Items'!$F$11:$F$263, MATCH(IFERROR(INDEX($C$11:$C$263, MATCH($AH2318, $Z$11:$Z$263, 0)), ""), 'Training &amp; Accreditation Items'!$B$11:$B$263, 0)), "")="", "None", IFERROR(INDEX('Training &amp; Accreditation Items'!$F$11:$F$263, MATCH(IFERROR(INDEX($C$11:$C$263, MATCH($AH2318, $Z$11:$Z$263, 0)), ""), 'Training &amp; Accreditation Items'!$B$11:$B$263, 0)), "")))</f>
        <v/>
      </c>
      <c r="AO2318" s="28" t="str">
        <f t="shared" si="225"/>
        <v/>
      </c>
      <c r="AQ2318" s="106" t="str">
        <f t="shared" si="223"/>
        <v/>
      </c>
      <c r="AR2318" s="109" t="str">
        <f t="shared" si="226"/>
        <v/>
      </c>
      <c r="AT2318" s="134"/>
      <c r="AU2318" s="135"/>
      <c r="AV2318" s="135"/>
      <c r="AW2318" s="115"/>
    </row>
    <row r="2319" spans="34:49" ht="15" hidden="1" customHeight="1" x14ac:dyDescent="0.25">
      <c r="AH2319" s="28">
        <v>32</v>
      </c>
      <c r="AJ2319" s="101" t="str">
        <f t="shared" si="222"/>
        <v/>
      </c>
      <c r="AL2319" s="101" t="str">
        <f t="shared" si="224"/>
        <v/>
      </c>
      <c r="AM2319" s="28" t="str">
        <f>IF($AL2319="", "", IF(IFERROR(INDEX('Training &amp; Accreditation Items'!$F$11:$F$263, MATCH(IFERROR(INDEX($C$11:$C$263, MATCH($AH2319, $Z$11:$Z$263, 0)), ""), 'Training &amp; Accreditation Items'!$B$11:$B$263, 0)), "")="", "None", IFERROR(INDEX('Training &amp; Accreditation Items'!$F$11:$F$263, MATCH(IFERROR(INDEX($C$11:$C$263, MATCH($AH2319, $Z$11:$Z$263, 0)), ""), 'Training &amp; Accreditation Items'!$B$11:$B$263, 0)), "")))</f>
        <v/>
      </c>
      <c r="AO2319" s="28" t="str">
        <f t="shared" si="225"/>
        <v/>
      </c>
      <c r="AQ2319" s="106" t="str">
        <f t="shared" si="223"/>
        <v/>
      </c>
      <c r="AR2319" s="109" t="str">
        <f t="shared" si="226"/>
        <v/>
      </c>
      <c r="AT2319" s="134"/>
      <c r="AU2319" s="135"/>
      <c r="AV2319" s="135"/>
      <c r="AW2319" s="115"/>
    </row>
    <row r="2320" spans="34:49" ht="15" hidden="1" customHeight="1" x14ac:dyDescent="0.25">
      <c r="AH2320" s="28">
        <v>33</v>
      </c>
      <c r="AJ2320" s="101" t="str">
        <f t="shared" si="222"/>
        <v/>
      </c>
      <c r="AL2320" s="101" t="str">
        <f t="shared" si="224"/>
        <v/>
      </c>
      <c r="AM2320" s="28" t="str">
        <f>IF($AL2320="", "", IF(IFERROR(INDEX('Training &amp; Accreditation Items'!$F$11:$F$263, MATCH(IFERROR(INDEX($C$11:$C$263, MATCH($AH2320, $Z$11:$Z$263, 0)), ""), 'Training &amp; Accreditation Items'!$B$11:$B$263, 0)), "")="", "None", IFERROR(INDEX('Training &amp; Accreditation Items'!$F$11:$F$263, MATCH(IFERROR(INDEX($C$11:$C$263, MATCH($AH2320, $Z$11:$Z$263, 0)), ""), 'Training &amp; Accreditation Items'!$B$11:$B$263, 0)), "")))</f>
        <v/>
      </c>
      <c r="AO2320" s="28" t="str">
        <f t="shared" si="225"/>
        <v/>
      </c>
      <c r="AQ2320" s="106" t="str">
        <f t="shared" si="223"/>
        <v/>
      </c>
      <c r="AR2320" s="109" t="str">
        <f t="shared" si="226"/>
        <v/>
      </c>
      <c r="AT2320" s="134"/>
      <c r="AU2320" s="135"/>
      <c r="AV2320" s="135"/>
      <c r="AW2320" s="115"/>
    </row>
    <row r="2321" spans="34:49" ht="15" hidden="1" customHeight="1" x14ac:dyDescent="0.25">
      <c r="AH2321" s="28">
        <v>34</v>
      </c>
      <c r="AJ2321" s="101" t="str">
        <f t="shared" si="222"/>
        <v/>
      </c>
      <c r="AL2321" s="101" t="str">
        <f t="shared" si="224"/>
        <v/>
      </c>
      <c r="AM2321" s="28" t="str">
        <f>IF($AL2321="", "", IF(IFERROR(INDEX('Training &amp; Accreditation Items'!$F$11:$F$263, MATCH(IFERROR(INDEX($C$11:$C$263, MATCH($AH2321, $Z$11:$Z$263, 0)), ""), 'Training &amp; Accreditation Items'!$B$11:$B$263, 0)), "")="", "None", IFERROR(INDEX('Training &amp; Accreditation Items'!$F$11:$F$263, MATCH(IFERROR(INDEX($C$11:$C$263, MATCH($AH2321, $Z$11:$Z$263, 0)), ""), 'Training &amp; Accreditation Items'!$B$11:$B$263, 0)), "")))</f>
        <v/>
      </c>
      <c r="AO2321" s="28" t="str">
        <f t="shared" si="225"/>
        <v/>
      </c>
      <c r="AQ2321" s="106" t="str">
        <f t="shared" si="223"/>
        <v/>
      </c>
      <c r="AR2321" s="109" t="str">
        <f t="shared" si="226"/>
        <v/>
      </c>
      <c r="AT2321" s="134"/>
      <c r="AU2321" s="135"/>
      <c r="AV2321" s="135"/>
      <c r="AW2321" s="115"/>
    </row>
    <row r="2322" spans="34:49" ht="15" hidden="1" customHeight="1" x14ac:dyDescent="0.25">
      <c r="AH2322" s="28">
        <v>35</v>
      </c>
      <c r="AJ2322" s="101" t="str">
        <f t="shared" si="222"/>
        <v/>
      </c>
      <c r="AL2322" s="101" t="str">
        <f t="shared" si="224"/>
        <v/>
      </c>
      <c r="AM2322" s="28" t="str">
        <f>IF($AL2322="", "", IF(IFERROR(INDEX('Training &amp; Accreditation Items'!$F$11:$F$263, MATCH(IFERROR(INDEX($C$11:$C$263, MATCH($AH2322, $Z$11:$Z$263, 0)), ""), 'Training &amp; Accreditation Items'!$B$11:$B$263, 0)), "")="", "None", IFERROR(INDEX('Training &amp; Accreditation Items'!$F$11:$F$263, MATCH(IFERROR(INDEX($C$11:$C$263, MATCH($AH2322, $Z$11:$Z$263, 0)), ""), 'Training &amp; Accreditation Items'!$B$11:$B$263, 0)), "")))</f>
        <v/>
      </c>
      <c r="AO2322" s="28" t="str">
        <f t="shared" si="225"/>
        <v/>
      </c>
      <c r="AQ2322" s="106" t="str">
        <f t="shared" si="223"/>
        <v/>
      </c>
      <c r="AR2322" s="109" t="str">
        <f t="shared" si="226"/>
        <v/>
      </c>
      <c r="AT2322" s="134"/>
      <c r="AU2322" s="135"/>
      <c r="AV2322" s="135"/>
      <c r="AW2322" s="115"/>
    </row>
    <row r="2323" spans="34:49" ht="15" hidden="1" customHeight="1" x14ac:dyDescent="0.25">
      <c r="AH2323" s="28">
        <v>36</v>
      </c>
      <c r="AJ2323" s="101" t="str">
        <f t="shared" si="222"/>
        <v/>
      </c>
      <c r="AL2323" s="101" t="str">
        <f t="shared" si="224"/>
        <v/>
      </c>
      <c r="AM2323" s="28" t="str">
        <f>IF($AL2323="", "", IF(IFERROR(INDEX('Training &amp; Accreditation Items'!$F$11:$F$263, MATCH(IFERROR(INDEX($C$11:$C$263, MATCH($AH2323, $Z$11:$Z$263, 0)), ""), 'Training &amp; Accreditation Items'!$B$11:$B$263, 0)), "")="", "None", IFERROR(INDEX('Training &amp; Accreditation Items'!$F$11:$F$263, MATCH(IFERROR(INDEX($C$11:$C$263, MATCH($AH2323, $Z$11:$Z$263, 0)), ""), 'Training &amp; Accreditation Items'!$B$11:$B$263, 0)), "")))</f>
        <v/>
      </c>
      <c r="AO2323" s="28" t="str">
        <f t="shared" si="225"/>
        <v/>
      </c>
      <c r="AQ2323" s="106" t="str">
        <f t="shared" si="223"/>
        <v/>
      </c>
      <c r="AR2323" s="109" t="str">
        <f t="shared" si="226"/>
        <v/>
      </c>
      <c r="AT2323" s="134"/>
      <c r="AU2323" s="135"/>
      <c r="AV2323" s="135"/>
      <c r="AW2323" s="115"/>
    </row>
    <row r="2324" spans="34:49" ht="15" hidden="1" customHeight="1" x14ac:dyDescent="0.25">
      <c r="AH2324" s="28">
        <v>37</v>
      </c>
      <c r="AJ2324" s="101" t="str">
        <f t="shared" si="222"/>
        <v/>
      </c>
      <c r="AL2324" s="101" t="str">
        <f t="shared" si="224"/>
        <v/>
      </c>
      <c r="AM2324" s="28" t="str">
        <f>IF($AL2324="", "", IF(IFERROR(INDEX('Training &amp; Accreditation Items'!$F$11:$F$263, MATCH(IFERROR(INDEX($C$11:$C$263, MATCH($AH2324, $Z$11:$Z$263, 0)), ""), 'Training &amp; Accreditation Items'!$B$11:$B$263, 0)), "")="", "None", IFERROR(INDEX('Training &amp; Accreditation Items'!$F$11:$F$263, MATCH(IFERROR(INDEX($C$11:$C$263, MATCH($AH2324, $Z$11:$Z$263, 0)), ""), 'Training &amp; Accreditation Items'!$B$11:$B$263, 0)), "")))</f>
        <v/>
      </c>
      <c r="AO2324" s="28" t="str">
        <f t="shared" si="225"/>
        <v/>
      </c>
      <c r="AQ2324" s="106" t="str">
        <f t="shared" si="223"/>
        <v/>
      </c>
      <c r="AR2324" s="109" t="str">
        <f t="shared" si="226"/>
        <v/>
      </c>
      <c r="AT2324" s="134"/>
      <c r="AU2324" s="135"/>
      <c r="AV2324" s="135"/>
      <c r="AW2324" s="115"/>
    </row>
    <row r="2325" spans="34:49" ht="15" hidden="1" customHeight="1" x14ac:dyDescent="0.25">
      <c r="AH2325" s="28">
        <v>38</v>
      </c>
      <c r="AJ2325" s="101" t="str">
        <f t="shared" si="222"/>
        <v/>
      </c>
      <c r="AL2325" s="101" t="str">
        <f t="shared" si="224"/>
        <v/>
      </c>
      <c r="AM2325" s="28" t="str">
        <f>IF($AL2325="", "", IF(IFERROR(INDEX('Training &amp; Accreditation Items'!$F$11:$F$263, MATCH(IFERROR(INDEX($C$11:$C$263, MATCH($AH2325, $Z$11:$Z$263, 0)), ""), 'Training &amp; Accreditation Items'!$B$11:$B$263, 0)), "")="", "None", IFERROR(INDEX('Training &amp; Accreditation Items'!$F$11:$F$263, MATCH(IFERROR(INDEX($C$11:$C$263, MATCH($AH2325, $Z$11:$Z$263, 0)), ""), 'Training &amp; Accreditation Items'!$B$11:$B$263, 0)), "")))</f>
        <v/>
      </c>
      <c r="AO2325" s="28" t="str">
        <f t="shared" si="225"/>
        <v/>
      </c>
      <c r="AQ2325" s="106" t="str">
        <f t="shared" si="223"/>
        <v/>
      </c>
      <c r="AR2325" s="109" t="str">
        <f t="shared" si="226"/>
        <v/>
      </c>
      <c r="AT2325" s="134"/>
      <c r="AU2325" s="135"/>
      <c r="AV2325" s="135"/>
      <c r="AW2325" s="115"/>
    </row>
    <row r="2326" spans="34:49" ht="15" hidden="1" customHeight="1" x14ac:dyDescent="0.25">
      <c r="AH2326" s="28">
        <v>39</v>
      </c>
      <c r="AJ2326" s="101" t="str">
        <f t="shared" si="222"/>
        <v/>
      </c>
      <c r="AL2326" s="101" t="str">
        <f t="shared" si="224"/>
        <v/>
      </c>
      <c r="AM2326" s="28" t="str">
        <f>IF($AL2326="", "", IF(IFERROR(INDEX('Training &amp; Accreditation Items'!$F$11:$F$263, MATCH(IFERROR(INDEX($C$11:$C$263, MATCH($AH2326, $Z$11:$Z$263, 0)), ""), 'Training &amp; Accreditation Items'!$B$11:$B$263, 0)), "")="", "None", IFERROR(INDEX('Training &amp; Accreditation Items'!$F$11:$F$263, MATCH(IFERROR(INDEX($C$11:$C$263, MATCH($AH2326, $Z$11:$Z$263, 0)), ""), 'Training &amp; Accreditation Items'!$B$11:$B$263, 0)), "")))</f>
        <v/>
      </c>
      <c r="AO2326" s="28" t="str">
        <f t="shared" si="225"/>
        <v/>
      </c>
      <c r="AQ2326" s="106" t="str">
        <f t="shared" si="223"/>
        <v/>
      </c>
      <c r="AR2326" s="109" t="str">
        <f t="shared" si="226"/>
        <v/>
      </c>
      <c r="AT2326" s="134"/>
      <c r="AU2326" s="135"/>
      <c r="AV2326" s="135"/>
      <c r="AW2326" s="115"/>
    </row>
    <row r="2327" spans="34:49" ht="15" hidden="1" customHeight="1" x14ac:dyDescent="0.25">
      <c r="AH2327" s="28">
        <v>40</v>
      </c>
      <c r="AJ2327" s="101" t="str">
        <f t="shared" si="222"/>
        <v/>
      </c>
      <c r="AL2327" s="101" t="str">
        <f t="shared" si="224"/>
        <v/>
      </c>
      <c r="AM2327" s="28" t="str">
        <f>IF($AL2327="", "", IF(IFERROR(INDEX('Training &amp; Accreditation Items'!$F$11:$F$263, MATCH(IFERROR(INDEX($C$11:$C$263, MATCH($AH2327, $Z$11:$Z$263, 0)), ""), 'Training &amp; Accreditation Items'!$B$11:$B$263, 0)), "")="", "None", IFERROR(INDEX('Training &amp; Accreditation Items'!$F$11:$F$263, MATCH(IFERROR(INDEX($C$11:$C$263, MATCH($AH2327, $Z$11:$Z$263, 0)), ""), 'Training &amp; Accreditation Items'!$B$11:$B$263, 0)), "")))</f>
        <v/>
      </c>
      <c r="AO2327" s="28" t="str">
        <f t="shared" si="225"/>
        <v/>
      </c>
      <c r="AQ2327" s="106" t="str">
        <f t="shared" si="223"/>
        <v/>
      </c>
      <c r="AR2327" s="109" t="str">
        <f t="shared" si="226"/>
        <v/>
      </c>
      <c r="AT2327" s="134"/>
      <c r="AU2327" s="135"/>
      <c r="AV2327" s="135"/>
      <c r="AW2327" s="115"/>
    </row>
    <row r="2328" spans="34:49" ht="15" hidden="1" customHeight="1" x14ac:dyDescent="0.25">
      <c r="AH2328" s="28">
        <v>41</v>
      </c>
      <c r="AJ2328" s="101" t="str">
        <f t="shared" si="222"/>
        <v/>
      </c>
      <c r="AL2328" s="101" t="str">
        <f t="shared" si="224"/>
        <v/>
      </c>
      <c r="AM2328" s="28" t="str">
        <f>IF($AL2328="", "", IF(IFERROR(INDEX('Training &amp; Accreditation Items'!$F$11:$F$263, MATCH(IFERROR(INDEX($C$11:$C$263, MATCH($AH2328, $Z$11:$Z$263, 0)), ""), 'Training &amp; Accreditation Items'!$B$11:$B$263, 0)), "")="", "None", IFERROR(INDEX('Training &amp; Accreditation Items'!$F$11:$F$263, MATCH(IFERROR(INDEX($C$11:$C$263, MATCH($AH2328, $Z$11:$Z$263, 0)), ""), 'Training &amp; Accreditation Items'!$B$11:$B$263, 0)), "")))</f>
        <v/>
      </c>
      <c r="AO2328" s="28" t="str">
        <f t="shared" si="225"/>
        <v/>
      </c>
      <c r="AQ2328" s="106" t="str">
        <f t="shared" si="223"/>
        <v/>
      </c>
      <c r="AR2328" s="109" t="str">
        <f t="shared" si="226"/>
        <v/>
      </c>
      <c r="AT2328" s="134"/>
      <c r="AU2328" s="135"/>
      <c r="AV2328" s="135"/>
      <c r="AW2328" s="115"/>
    </row>
    <row r="2329" spans="34:49" ht="15" hidden="1" customHeight="1" x14ac:dyDescent="0.25">
      <c r="AH2329" s="28">
        <v>42</v>
      </c>
      <c r="AJ2329" s="101" t="str">
        <f t="shared" si="222"/>
        <v/>
      </c>
      <c r="AL2329" s="101" t="str">
        <f t="shared" si="224"/>
        <v/>
      </c>
      <c r="AM2329" s="28" t="str">
        <f>IF($AL2329="", "", IF(IFERROR(INDEX('Training &amp; Accreditation Items'!$F$11:$F$263, MATCH(IFERROR(INDEX($C$11:$C$263, MATCH($AH2329, $Z$11:$Z$263, 0)), ""), 'Training &amp; Accreditation Items'!$B$11:$B$263, 0)), "")="", "None", IFERROR(INDEX('Training &amp; Accreditation Items'!$F$11:$F$263, MATCH(IFERROR(INDEX($C$11:$C$263, MATCH($AH2329, $Z$11:$Z$263, 0)), ""), 'Training &amp; Accreditation Items'!$B$11:$B$263, 0)), "")))</f>
        <v/>
      </c>
      <c r="AO2329" s="28" t="str">
        <f t="shared" si="225"/>
        <v/>
      </c>
      <c r="AQ2329" s="106" t="str">
        <f t="shared" si="223"/>
        <v/>
      </c>
      <c r="AR2329" s="109" t="str">
        <f t="shared" si="226"/>
        <v/>
      </c>
      <c r="AT2329" s="134"/>
      <c r="AU2329" s="135"/>
      <c r="AV2329" s="135"/>
      <c r="AW2329" s="115"/>
    </row>
    <row r="2330" spans="34:49" ht="15" hidden="1" customHeight="1" x14ac:dyDescent="0.25">
      <c r="AH2330" s="28">
        <v>43</v>
      </c>
      <c r="AJ2330" s="101" t="str">
        <f t="shared" si="222"/>
        <v/>
      </c>
      <c r="AL2330" s="101" t="str">
        <f t="shared" si="224"/>
        <v/>
      </c>
      <c r="AM2330" s="28" t="str">
        <f>IF($AL2330="", "", IF(IFERROR(INDEX('Training &amp; Accreditation Items'!$F$11:$F$263, MATCH(IFERROR(INDEX($C$11:$C$263, MATCH($AH2330, $Z$11:$Z$263, 0)), ""), 'Training &amp; Accreditation Items'!$B$11:$B$263, 0)), "")="", "None", IFERROR(INDEX('Training &amp; Accreditation Items'!$F$11:$F$263, MATCH(IFERROR(INDEX($C$11:$C$263, MATCH($AH2330, $Z$11:$Z$263, 0)), ""), 'Training &amp; Accreditation Items'!$B$11:$B$263, 0)), "")))</f>
        <v/>
      </c>
      <c r="AO2330" s="28" t="str">
        <f t="shared" si="225"/>
        <v/>
      </c>
      <c r="AQ2330" s="106" t="str">
        <f t="shared" si="223"/>
        <v/>
      </c>
      <c r="AR2330" s="109" t="str">
        <f t="shared" si="226"/>
        <v/>
      </c>
      <c r="AT2330" s="134"/>
      <c r="AU2330" s="135"/>
      <c r="AV2330" s="135"/>
      <c r="AW2330" s="115"/>
    </row>
    <row r="2331" spans="34:49" ht="15" hidden="1" customHeight="1" x14ac:dyDescent="0.25">
      <c r="AH2331" s="28">
        <v>44</v>
      </c>
      <c r="AJ2331" s="101" t="str">
        <f t="shared" si="222"/>
        <v/>
      </c>
      <c r="AL2331" s="101" t="str">
        <f t="shared" si="224"/>
        <v/>
      </c>
      <c r="AM2331" s="28" t="str">
        <f>IF($AL2331="", "", IF(IFERROR(INDEX('Training &amp; Accreditation Items'!$F$11:$F$263, MATCH(IFERROR(INDEX($C$11:$C$263, MATCH($AH2331, $Z$11:$Z$263, 0)), ""), 'Training &amp; Accreditation Items'!$B$11:$B$263, 0)), "")="", "None", IFERROR(INDEX('Training &amp; Accreditation Items'!$F$11:$F$263, MATCH(IFERROR(INDEX($C$11:$C$263, MATCH($AH2331, $Z$11:$Z$263, 0)), ""), 'Training &amp; Accreditation Items'!$B$11:$B$263, 0)), "")))</f>
        <v/>
      </c>
      <c r="AO2331" s="28" t="str">
        <f t="shared" si="225"/>
        <v/>
      </c>
      <c r="AQ2331" s="106" t="str">
        <f t="shared" si="223"/>
        <v/>
      </c>
      <c r="AR2331" s="109" t="str">
        <f t="shared" si="226"/>
        <v/>
      </c>
      <c r="AT2331" s="134"/>
      <c r="AU2331" s="135"/>
      <c r="AV2331" s="135"/>
      <c r="AW2331" s="115"/>
    </row>
    <row r="2332" spans="34:49" ht="15" hidden="1" customHeight="1" x14ac:dyDescent="0.25">
      <c r="AH2332" s="28">
        <v>45</v>
      </c>
      <c r="AJ2332" s="101" t="str">
        <f t="shared" si="222"/>
        <v/>
      </c>
      <c r="AL2332" s="101" t="str">
        <f t="shared" si="224"/>
        <v/>
      </c>
      <c r="AM2332" s="28" t="str">
        <f>IF($AL2332="", "", IF(IFERROR(INDEX('Training &amp; Accreditation Items'!$F$11:$F$263, MATCH(IFERROR(INDEX($C$11:$C$263, MATCH($AH2332, $Z$11:$Z$263, 0)), ""), 'Training &amp; Accreditation Items'!$B$11:$B$263, 0)), "")="", "None", IFERROR(INDEX('Training &amp; Accreditation Items'!$F$11:$F$263, MATCH(IFERROR(INDEX($C$11:$C$263, MATCH($AH2332, $Z$11:$Z$263, 0)), ""), 'Training &amp; Accreditation Items'!$B$11:$B$263, 0)), "")))</f>
        <v/>
      </c>
      <c r="AO2332" s="28" t="str">
        <f t="shared" si="225"/>
        <v/>
      </c>
      <c r="AQ2332" s="106" t="str">
        <f t="shared" si="223"/>
        <v/>
      </c>
      <c r="AR2332" s="109" t="str">
        <f t="shared" si="226"/>
        <v/>
      </c>
      <c r="AT2332" s="134"/>
      <c r="AU2332" s="135"/>
      <c r="AV2332" s="135"/>
      <c r="AW2332" s="115"/>
    </row>
    <row r="2333" spans="34:49" ht="15" hidden="1" customHeight="1" x14ac:dyDescent="0.25">
      <c r="AH2333" s="28">
        <v>46</v>
      </c>
      <c r="AJ2333" s="101" t="str">
        <f t="shared" si="222"/>
        <v/>
      </c>
      <c r="AL2333" s="101" t="str">
        <f t="shared" si="224"/>
        <v/>
      </c>
      <c r="AM2333" s="28" t="str">
        <f>IF($AL2333="", "", IF(IFERROR(INDEX('Training &amp; Accreditation Items'!$F$11:$F$263, MATCH(IFERROR(INDEX($C$11:$C$263, MATCH($AH2333, $Z$11:$Z$263, 0)), ""), 'Training &amp; Accreditation Items'!$B$11:$B$263, 0)), "")="", "None", IFERROR(INDEX('Training &amp; Accreditation Items'!$F$11:$F$263, MATCH(IFERROR(INDEX($C$11:$C$263, MATCH($AH2333, $Z$11:$Z$263, 0)), ""), 'Training &amp; Accreditation Items'!$B$11:$B$263, 0)), "")))</f>
        <v/>
      </c>
      <c r="AO2333" s="28" t="str">
        <f t="shared" si="225"/>
        <v/>
      </c>
      <c r="AQ2333" s="106" t="str">
        <f t="shared" si="223"/>
        <v/>
      </c>
      <c r="AR2333" s="109" t="str">
        <f t="shared" si="226"/>
        <v/>
      </c>
      <c r="AT2333" s="134"/>
      <c r="AU2333" s="135"/>
      <c r="AV2333" s="135"/>
      <c r="AW2333" s="115"/>
    </row>
    <row r="2334" spans="34:49" ht="15" hidden="1" customHeight="1" x14ac:dyDescent="0.25">
      <c r="AH2334" s="28">
        <v>47</v>
      </c>
      <c r="AJ2334" s="101" t="str">
        <f t="shared" si="222"/>
        <v/>
      </c>
      <c r="AL2334" s="101" t="str">
        <f t="shared" si="224"/>
        <v/>
      </c>
      <c r="AM2334" s="28" t="str">
        <f>IF($AL2334="", "", IF(IFERROR(INDEX('Training &amp; Accreditation Items'!$F$11:$F$263, MATCH(IFERROR(INDEX($C$11:$C$263, MATCH($AH2334, $Z$11:$Z$263, 0)), ""), 'Training &amp; Accreditation Items'!$B$11:$B$263, 0)), "")="", "None", IFERROR(INDEX('Training &amp; Accreditation Items'!$F$11:$F$263, MATCH(IFERROR(INDEX($C$11:$C$263, MATCH($AH2334, $Z$11:$Z$263, 0)), ""), 'Training &amp; Accreditation Items'!$B$11:$B$263, 0)), "")))</f>
        <v/>
      </c>
      <c r="AO2334" s="28" t="str">
        <f t="shared" si="225"/>
        <v/>
      </c>
      <c r="AQ2334" s="106" t="str">
        <f t="shared" si="223"/>
        <v/>
      </c>
      <c r="AR2334" s="109" t="str">
        <f t="shared" si="226"/>
        <v/>
      </c>
      <c r="AT2334" s="134"/>
      <c r="AU2334" s="135"/>
      <c r="AV2334" s="135"/>
      <c r="AW2334" s="115"/>
    </row>
    <row r="2335" spans="34:49" ht="15" hidden="1" customHeight="1" x14ac:dyDescent="0.25">
      <c r="AH2335" s="28">
        <v>48</v>
      </c>
      <c r="AJ2335" s="101" t="str">
        <f t="shared" si="222"/>
        <v/>
      </c>
      <c r="AL2335" s="101" t="str">
        <f t="shared" si="224"/>
        <v/>
      </c>
      <c r="AM2335" s="28" t="str">
        <f>IF($AL2335="", "", IF(IFERROR(INDEX('Training &amp; Accreditation Items'!$F$11:$F$263, MATCH(IFERROR(INDEX($C$11:$C$263, MATCH($AH2335, $Z$11:$Z$263, 0)), ""), 'Training &amp; Accreditation Items'!$B$11:$B$263, 0)), "")="", "None", IFERROR(INDEX('Training &amp; Accreditation Items'!$F$11:$F$263, MATCH(IFERROR(INDEX($C$11:$C$263, MATCH($AH2335, $Z$11:$Z$263, 0)), ""), 'Training &amp; Accreditation Items'!$B$11:$B$263, 0)), "")))</f>
        <v/>
      </c>
      <c r="AO2335" s="28" t="str">
        <f t="shared" si="225"/>
        <v/>
      </c>
      <c r="AQ2335" s="106" t="str">
        <f t="shared" si="223"/>
        <v/>
      </c>
      <c r="AR2335" s="109" t="str">
        <f t="shared" si="226"/>
        <v/>
      </c>
      <c r="AT2335" s="134"/>
      <c r="AU2335" s="135"/>
      <c r="AV2335" s="135"/>
      <c r="AW2335" s="115"/>
    </row>
    <row r="2336" spans="34:49" ht="15" hidden="1" customHeight="1" x14ac:dyDescent="0.25">
      <c r="AH2336" s="28">
        <v>49</v>
      </c>
      <c r="AJ2336" s="101" t="str">
        <f t="shared" si="222"/>
        <v/>
      </c>
      <c r="AL2336" s="101" t="str">
        <f t="shared" si="224"/>
        <v/>
      </c>
      <c r="AM2336" s="28" t="str">
        <f>IF($AL2336="", "", IF(IFERROR(INDEX('Training &amp; Accreditation Items'!$F$11:$F$263, MATCH(IFERROR(INDEX($C$11:$C$263, MATCH($AH2336, $Z$11:$Z$263, 0)), ""), 'Training &amp; Accreditation Items'!$B$11:$B$263, 0)), "")="", "None", IFERROR(INDEX('Training &amp; Accreditation Items'!$F$11:$F$263, MATCH(IFERROR(INDEX($C$11:$C$263, MATCH($AH2336, $Z$11:$Z$263, 0)), ""), 'Training &amp; Accreditation Items'!$B$11:$B$263, 0)), "")))</f>
        <v/>
      </c>
      <c r="AO2336" s="28" t="str">
        <f t="shared" si="225"/>
        <v/>
      </c>
      <c r="AQ2336" s="106" t="str">
        <f t="shared" si="223"/>
        <v/>
      </c>
      <c r="AR2336" s="109" t="str">
        <f t="shared" si="226"/>
        <v/>
      </c>
      <c r="AT2336" s="134"/>
      <c r="AU2336" s="135"/>
      <c r="AV2336" s="135"/>
      <c r="AW2336" s="115"/>
    </row>
    <row r="2337" spans="34:49" ht="15" hidden="1" customHeight="1" x14ac:dyDescent="0.25">
      <c r="AH2337" s="28">
        <v>50</v>
      </c>
      <c r="AJ2337" s="101" t="str">
        <f t="shared" si="222"/>
        <v/>
      </c>
      <c r="AL2337" s="101" t="str">
        <f t="shared" si="224"/>
        <v/>
      </c>
      <c r="AM2337" s="28" t="str">
        <f>IF($AL2337="", "", IF(IFERROR(INDEX('Training &amp; Accreditation Items'!$F$11:$F$263, MATCH(IFERROR(INDEX($C$11:$C$263, MATCH($AH2337, $Z$11:$Z$263, 0)), ""), 'Training &amp; Accreditation Items'!$B$11:$B$263, 0)), "")="", "None", IFERROR(INDEX('Training &amp; Accreditation Items'!$F$11:$F$263, MATCH(IFERROR(INDEX($C$11:$C$263, MATCH($AH2337, $Z$11:$Z$263, 0)), ""), 'Training &amp; Accreditation Items'!$B$11:$B$263, 0)), "")))</f>
        <v/>
      </c>
      <c r="AO2337" s="28" t="str">
        <f t="shared" si="225"/>
        <v/>
      </c>
      <c r="AQ2337" s="106" t="str">
        <f t="shared" si="223"/>
        <v/>
      </c>
      <c r="AR2337" s="109" t="str">
        <f t="shared" si="226"/>
        <v/>
      </c>
      <c r="AT2337" s="134"/>
      <c r="AU2337" s="135"/>
      <c r="AV2337" s="135"/>
      <c r="AW2337" s="115"/>
    </row>
    <row r="2338" spans="34:49" ht="15" hidden="1" customHeight="1" x14ac:dyDescent="0.25">
      <c r="AH2338" s="28">
        <v>51</v>
      </c>
      <c r="AJ2338" s="101" t="str">
        <f t="shared" si="222"/>
        <v/>
      </c>
      <c r="AL2338" s="101" t="str">
        <f t="shared" si="224"/>
        <v/>
      </c>
      <c r="AM2338" s="28" t="str">
        <f>IF($AL2338="", "", IF(IFERROR(INDEX('Training &amp; Accreditation Items'!$F$11:$F$263, MATCH(IFERROR(INDEX($C$11:$C$263, MATCH($AH2338, $Z$11:$Z$263, 0)), ""), 'Training &amp; Accreditation Items'!$B$11:$B$263, 0)), "")="", "None", IFERROR(INDEX('Training &amp; Accreditation Items'!$F$11:$F$263, MATCH(IFERROR(INDEX($C$11:$C$263, MATCH($AH2338, $Z$11:$Z$263, 0)), ""), 'Training &amp; Accreditation Items'!$B$11:$B$263, 0)), "")))</f>
        <v/>
      </c>
      <c r="AO2338" s="28" t="str">
        <f t="shared" si="225"/>
        <v/>
      </c>
      <c r="AQ2338" s="106" t="str">
        <f t="shared" si="223"/>
        <v/>
      </c>
      <c r="AR2338" s="109" t="str">
        <f t="shared" si="226"/>
        <v/>
      </c>
      <c r="AT2338" s="134"/>
      <c r="AU2338" s="135"/>
      <c r="AV2338" s="135"/>
      <c r="AW2338" s="115"/>
    </row>
    <row r="2339" spans="34:49" ht="15" hidden="1" customHeight="1" x14ac:dyDescent="0.25">
      <c r="AH2339" s="28">
        <v>52</v>
      </c>
      <c r="AJ2339" s="101" t="str">
        <f t="shared" si="222"/>
        <v/>
      </c>
      <c r="AL2339" s="101" t="str">
        <f t="shared" si="224"/>
        <v/>
      </c>
      <c r="AM2339" s="28" t="str">
        <f>IF($AL2339="", "", IF(IFERROR(INDEX('Training &amp; Accreditation Items'!$F$11:$F$263, MATCH(IFERROR(INDEX($C$11:$C$263, MATCH($AH2339, $Z$11:$Z$263, 0)), ""), 'Training &amp; Accreditation Items'!$B$11:$B$263, 0)), "")="", "None", IFERROR(INDEX('Training &amp; Accreditation Items'!$F$11:$F$263, MATCH(IFERROR(INDEX($C$11:$C$263, MATCH($AH2339, $Z$11:$Z$263, 0)), ""), 'Training &amp; Accreditation Items'!$B$11:$B$263, 0)), "")))</f>
        <v/>
      </c>
      <c r="AO2339" s="28" t="str">
        <f t="shared" si="225"/>
        <v/>
      </c>
      <c r="AQ2339" s="106" t="str">
        <f t="shared" si="223"/>
        <v/>
      </c>
      <c r="AR2339" s="109" t="str">
        <f t="shared" si="226"/>
        <v/>
      </c>
      <c r="AT2339" s="134"/>
      <c r="AU2339" s="135"/>
      <c r="AV2339" s="135"/>
      <c r="AW2339" s="115"/>
    </row>
    <row r="2340" spans="34:49" ht="15" hidden="1" customHeight="1" x14ac:dyDescent="0.25">
      <c r="AH2340" s="28">
        <v>53</v>
      </c>
      <c r="AJ2340" s="101" t="str">
        <f t="shared" si="222"/>
        <v/>
      </c>
      <c r="AL2340" s="101" t="str">
        <f t="shared" si="224"/>
        <v/>
      </c>
      <c r="AM2340" s="28" t="str">
        <f>IF($AL2340="", "", IF(IFERROR(INDEX('Training &amp; Accreditation Items'!$F$11:$F$263, MATCH(IFERROR(INDEX($C$11:$C$263, MATCH($AH2340, $Z$11:$Z$263, 0)), ""), 'Training &amp; Accreditation Items'!$B$11:$B$263, 0)), "")="", "None", IFERROR(INDEX('Training &amp; Accreditation Items'!$F$11:$F$263, MATCH(IFERROR(INDEX($C$11:$C$263, MATCH($AH2340, $Z$11:$Z$263, 0)), ""), 'Training &amp; Accreditation Items'!$B$11:$B$263, 0)), "")))</f>
        <v/>
      </c>
      <c r="AO2340" s="28" t="str">
        <f t="shared" si="225"/>
        <v/>
      </c>
      <c r="AQ2340" s="106" t="str">
        <f t="shared" si="223"/>
        <v/>
      </c>
      <c r="AR2340" s="109" t="str">
        <f t="shared" si="226"/>
        <v/>
      </c>
      <c r="AT2340" s="134"/>
      <c r="AU2340" s="135"/>
      <c r="AV2340" s="135"/>
      <c r="AW2340" s="115"/>
    </row>
    <row r="2341" spans="34:49" ht="15" hidden="1" customHeight="1" x14ac:dyDescent="0.25">
      <c r="AH2341" s="28">
        <v>54</v>
      </c>
      <c r="AJ2341" s="101" t="str">
        <f t="shared" si="222"/>
        <v/>
      </c>
      <c r="AL2341" s="101" t="str">
        <f t="shared" si="224"/>
        <v/>
      </c>
      <c r="AM2341" s="28" t="str">
        <f>IF($AL2341="", "", IF(IFERROR(INDEX('Training &amp; Accreditation Items'!$F$11:$F$263, MATCH(IFERROR(INDEX($C$11:$C$263, MATCH($AH2341, $Z$11:$Z$263, 0)), ""), 'Training &amp; Accreditation Items'!$B$11:$B$263, 0)), "")="", "None", IFERROR(INDEX('Training &amp; Accreditation Items'!$F$11:$F$263, MATCH(IFERROR(INDEX($C$11:$C$263, MATCH($AH2341, $Z$11:$Z$263, 0)), ""), 'Training &amp; Accreditation Items'!$B$11:$B$263, 0)), "")))</f>
        <v/>
      </c>
      <c r="AO2341" s="28" t="str">
        <f t="shared" si="225"/>
        <v/>
      </c>
      <c r="AQ2341" s="106" t="str">
        <f t="shared" si="223"/>
        <v/>
      </c>
      <c r="AR2341" s="109" t="str">
        <f t="shared" si="226"/>
        <v/>
      </c>
      <c r="AT2341" s="134"/>
      <c r="AU2341" s="135"/>
      <c r="AV2341" s="135"/>
      <c r="AW2341" s="115"/>
    </row>
    <row r="2342" spans="34:49" ht="15" hidden="1" customHeight="1" x14ac:dyDescent="0.25">
      <c r="AH2342" s="28">
        <v>55</v>
      </c>
      <c r="AJ2342" s="101" t="str">
        <f t="shared" si="222"/>
        <v/>
      </c>
      <c r="AL2342" s="101" t="str">
        <f t="shared" si="224"/>
        <v/>
      </c>
      <c r="AM2342" s="28" t="str">
        <f>IF($AL2342="", "", IF(IFERROR(INDEX('Training &amp; Accreditation Items'!$F$11:$F$263, MATCH(IFERROR(INDEX($C$11:$C$263, MATCH($AH2342, $Z$11:$Z$263, 0)), ""), 'Training &amp; Accreditation Items'!$B$11:$B$263, 0)), "")="", "None", IFERROR(INDEX('Training &amp; Accreditation Items'!$F$11:$F$263, MATCH(IFERROR(INDEX($C$11:$C$263, MATCH($AH2342, $Z$11:$Z$263, 0)), ""), 'Training &amp; Accreditation Items'!$B$11:$B$263, 0)), "")))</f>
        <v/>
      </c>
      <c r="AO2342" s="28" t="str">
        <f t="shared" si="225"/>
        <v/>
      </c>
      <c r="AQ2342" s="106" t="str">
        <f t="shared" si="223"/>
        <v/>
      </c>
      <c r="AR2342" s="109" t="str">
        <f t="shared" si="226"/>
        <v/>
      </c>
      <c r="AT2342" s="134"/>
      <c r="AU2342" s="135"/>
      <c r="AV2342" s="135"/>
      <c r="AW2342" s="115"/>
    </row>
    <row r="2343" spans="34:49" ht="15" hidden="1" customHeight="1" x14ac:dyDescent="0.25">
      <c r="AH2343" s="28">
        <v>56</v>
      </c>
      <c r="AJ2343" s="101" t="str">
        <f t="shared" si="222"/>
        <v/>
      </c>
      <c r="AL2343" s="101" t="str">
        <f t="shared" si="224"/>
        <v/>
      </c>
      <c r="AM2343" s="28" t="str">
        <f>IF($AL2343="", "", IF(IFERROR(INDEX('Training &amp; Accreditation Items'!$F$11:$F$263, MATCH(IFERROR(INDEX($C$11:$C$263, MATCH($AH2343, $Z$11:$Z$263, 0)), ""), 'Training &amp; Accreditation Items'!$B$11:$B$263, 0)), "")="", "None", IFERROR(INDEX('Training &amp; Accreditation Items'!$F$11:$F$263, MATCH(IFERROR(INDEX($C$11:$C$263, MATCH($AH2343, $Z$11:$Z$263, 0)), ""), 'Training &amp; Accreditation Items'!$B$11:$B$263, 0)), "")))</f>
        <v/>
      </c>
      <c r="AO2343" s="28" t="str">
        <f t="shared" si="225"/>
        <v/>
      </c>
      <c r="AQ2343" s="106" t="str">
        <f t="shared" si="223"/>
        <v/>
      </c>
      <c r="AR2343" s="109" t="str">
        <f t="shared" si="226"/>
        <v/>
      </c>
      <c r="AT2343" s="134"/>
      <c r="AU2343" s="135"/>
      <c r="AV2343" s="135"/>
      <c r="AW2343" s="115"/>
    </row>
    <row r="2344" spans="34:49" ht="15" hidden="1" customHeight="1" x14ac:dyDescent="0.25">
      <c r="AH2344" s="28">
        <v>57</v>
      </c>
      <c r="AJ2344" s="101" t="str">
        <f t="shared" si="222"/>
        <v/>
      </c>
      <c r="AL2344" s="101" t="str">
        <f t="shared" si="224"/>
        <v/>
      </c>
      <c r="AM2344" s="28" t="str">
        <f>IF($AL2344="", "", IF(IFERROR(INDEX('Training &amp; Accreditation Items'!$F$11:$F$263, MATCH(IFERROR(INDEX($C$11:$C$263, MATCH($AH2344, $Z$11:$Z$263, 0)), ""), 'Training &amp; Accreditation Items'!$B$11:$B$263, 0)), "")="", "None", IFERROR(INDEX('Training &amp; Accreditation Items'!$F$11:$F$263, MATCH(IFERROR(INDEX($C$11:$C$263, MATCH($AH2344, $Z$11:$Z$263, 0)), ""), 'Training &amp; Accreditation Items'!$B$11:$B$263, 0)), "")))</f>
        <v/>
      </c>
      <c r="AO2344" s="28" t="str">
        <f t="shared" si="225"/>
        <v/>
      </c>
      <c r="AQ2344" s="106" t="str">
        <f t="shared" si="223"/>
        <v/>
      </c>
      <c r="AR2344" s="109" t="str">
        <f t="shared" si="226"/>
        <v/>
      </c>
      <c r="AT2344" s="134"/>
      <c r="AU2344" s="135"/>
      <c r="AV2344" s="135"/>
      <c r="AW2344" s="115"/>
    </row>
    <row r="2345" spans="34:49" ht="15" hidden="1" customHeight="1" x14ac:dyDescent="0.25">
      <c r="AH2345" s="28">
        <v>58</v>
      </c>
      <c r="AJ2345" s="101" t="str">
        <f t="shared" si="222"/>
        <v/>
      </c>
      <c r="AL2345" s="101" t="str">
        <f t="shared" si="224"/>
        <v/>
      </c>
      <c r="AM2345" s="28" t="str">
        <f>IF($AL2345="", "", IF(IFERROR(INDEX('Training &amp; Accreditation Items'!$F$11:$F$263, MATCH(IFERROR(INDEX($C$11:$C$263, MATCH($AH2345, $Z$11:$Z$263, 0)), ""), 'Training &amp; Accreditation Items'!$B$11:$B$263, 0)), "")="", "None", IFERROR(INDEX('Training &amp; Accreditation Items'!$F$11:$F$263, MATCH(IFERROR(INDEX($C$11:$C$263, MATCH($AH2345, $Z$11:$Z$263, 0)), ""), 'Training &amp; Accreditation Items'!$B$11:$B$263, 0)), "")))</f>
        <v/>
      </c>
      <c r="AO2345" s="28" t="str">
        <f t="shared" si="225"/>
        <v/>
      </c>
      <c r="AQ2345" s="106" t="str">
        <f t="shared" si="223"/>
        <v/>
      </c>
      <c r="AR2345" s="109" t="str">
        <f t="shared" si="226"/>
        <v/>
      </c>
      <c r="AT2345" s="134"/>
      <c r="AU2345" s="135"/>
      <c r="AV2345" s="135"/>
      <c r="AW2345" s="115"/>
    </row>
    <row r="2346" spans="34:49" ht="15" hidden="1" customHeight="1" x14ac:dyDescent="0.25">
      <c r="AH2346" s="28">
        <v>59</v>
      </c>
      <c r="AJ2346" s="101" t="str">
        <f t="shared" si="222"/>
        <v/>
      </c>
      <c r="AL2346" s="101" t="str">
        <f t="shared" si="224"/>
        <v/>
      </c>
      <c r="AM2346" s="28" t="str">
        <f>IF($AL2346="", "", IF(IFERROR(INDEX('Training &amp; Accreditation Items'!$F$11:$F$263, MATCH(IFERROR(INDEX($C$11:$C$263, MATCH($AH2346, $Z$11:$Z$263, 0)), ""), 'Training &amp; Accreditation Items'!$B$11:$B$263, 0)), "")="", "None", IFERROR(INDEX('Training &amp; Accreditation Items'!$F$11:$F$263, MATCH(IFERROR(INDEX($C$11:$C$263, MATCH($AH2346, $Z$11:$Z$263, 0)), ""), 'Training &amp; Accreditation Items'!$B$11:$B$263, 0)), "")))</f>
        <v/>
      </c>
      <c r="AO2346" s="28" t="str">
        <f t="shared" si="225"/>
        <v/>
      </c>
      <c r="AQ2346" s="106" t="str">
        <f t="shared" si="223"/>
        <v/>
      </c>
      <c r="AR2346" s="109" t="str">
        <f t="shared" si="226"/>
        <v/>
      </c>
      <c r="AT2346" s="134"/>
      <c r="AU2346" s="135"/>
      <c r="AV2346" s="135"/>
      <c r="AW2346" s="115"/>
    </row>
    <row r="2347" spans="34:49" ht="15" hidden="1" customHeight="1" x14ac:dyDescent="0.25">
      <c r="AH2347" s="28">
        <v>60</v>
      </c>
      <c r="AJ2347" s="101" t="str">
        <f t="shared" si="222"/>
        <v/>
      </c>
      <c r="AL2347" s="101" t="str">
        <f t="shared" si="224"/>
        <v/>
      </c>
      <c r="AM2347" s="28" t="str">
        <f>IF($AL2347="", "", IF(IFERROR(INDEX('Training &amp; Accreditation Items'!$F$11:$F$263, MATCH(IFERROR(INDEX($C$11:$C$263, MATCH($AH2347, $Z$11:$Z$263, 0)), ""), 'Training &amp; Accreditation Items'!$B$11:$B$263, 0)), "")="", "None", IFERROR(INDEX('Training &amp; Accreditation Items'!$F$11:$F$263, MATCH(IFERROR(INDEX($C$11:$C$263, MATCH($AH2347, $Z$11:$Z$263, 0)), ""), 'Training &amp; Accreditation Items'!$B$11:$B$263, 0)), "")))</f>
        <v/>
      </c>
      <c r="AO2347" s="28" t="str">
        <f t="shared" si="225"/>
        <v/>
      </c>
      <c r="AQ2347" s="106" t="str">
        <f t="shared" si="223"/>
        <v/>
      </c>
      <c r="AR2347" s="109" t="str">
        <f t="shared" si="226"/>
        <v/>
      </c>
      <c r="AT2347" s="134"/>
      <c r="AU2347" s="135"/>
      <c r="AV2347" s="135"/>
      <c r="AW2347" s="115"/>
    </row>
    <row r="2348" spans="34:49" ht="15" hidden="1" customHeight="1" x14ac:dyDescent="0.25">
      <c r="AH2348" s="28">
        <v>61</v>
      </c>
      <c r="AJ2348" s="101" t="str">
        <f t="shared" si="222"/>
        <v/>
      </c>
      <c r="AL2348" s="101" t="str">
        <f t="shared" si="224"/>
        <v/>
      </c>
      <c r="AM2348" s="28" t="str">
        <f>IF($AL2348="", "", IF(IFERROR(INDEX('Training &amp; Accreditation Items'!$F$11:$F$263, MATCH(IFERROR(INDEX($C$11:$C$263, MATCH($AH2348, $Z$11:$Z$263, 0)), ""), 'Training &amp; Accreditation Items'!$B$11:$B$263, 0)), "")="", "None", IFERROR(INDEX('Training &amp; Accreditation Items'!$F$11:$F$263, MATCH(IFERROR(INDEX($C$11:$C$263, MATCH($AH2348, $Z$11:$Z$263, 0)), ""), 'Training &amp; Accreditation Items'!$B$11:$B$263, 0)), "")))</f>
        <v/>
      </c>
      <c r="AO2348" s="28" t="str">
        <f t="shared" si="225"/>
        <v/>
      </c>
      <c r="AQ2348" s="106" t="str">
        <f t="shared" si="223"/>
        <v/>
      </c>
      <c r="AR2348" s="109" t="str">
        <f t="shared" si="226"/>
        <v/>
      </c>
      <c r="AT2348" s="134"/>
      <c r="AU2348" s="135"/>
      <c r="AV2348" s="135"/>
      <c r="AW2348" s="115"/>
    </row>
    <row r="2349" spans="34:49" ht="15" hidden="1" customHeight="1" x14ac:dyDescent="0.25">
      <c r="AH2349" s="28">
        <v>62</v>
      </c>
      <c r="AJ2349" s="101" t="str">
        <f t="shared" si="222"/>
        <v/>
      </c>
      <c r="AL2349" s="101" t="str">
        <f t="shared" si="224"/>
        <v/>
      </c>
      <c r="AM2349" s="28" t="str">
        <f>IF($AL2349="", "", IF(IFERROR(INDEX('Training &amp; Accreditation Items'!$F$11:$F$263, MATCH(IFERROR(INDEX($C$11:$C$263, MATCH($AH2349, $Z$11:$Z$263, 0)), ""), 'Training &amp; Accreditation Items'!$B$11:$B$263, 0)), "")="", "None", IFERROR(INDEX('Training &amp; Accreditation Items'!$F$11:$F$263, MATCH(IFERROR(INDEX($C$11:$C$263, MATCH($AH2349, $Z$11:$Z$263, 0)), ""), 'Training &amp; Accreditation Items'!$B$11:$B$263, 0)), "")))</f>
        <v/>
      </c>
      <c r="AO2349" s="28" t="str">
        <f t="shared" si="225"/>
        <v/>
      </c>
      <c r="AQ2349" s="106" t="str">
        <f t="shared" si="223"/>
        <v/>
      </c>
      <c r="AR2349" s="109" t="str">
        <f t="shared" si="226"/>
        <v/>
      </c>
      <c r="AT2349" s="134"/>
      <c r="AU2349" s="135"/>
      <c r="AV2349" s="135"/>
      <c r="AW2349" s="115"/>
    </row>
    <row r="2350" spans="34:49" ht="15" hidden="1" customHeight="1" x14ac:dyDescent="0.25">
      <c r="AH2350" s="28">
        <v>63</v>
      </c>
      <c r="AJ2350" s="101" t="str">
        <f t="shared" si="222"/>
        <v/>
      </c>
      <c r="AL2350" s="101" t="str">
        <f t="shared" si="224"/>
        <v/>
      </c>
      <c r="AM2350" s="28" t="str">
        <f>IF($AL2350="", "", IF(IFERROR(INDEX('Training &amp; Accreditation Items'!$F$11:$F$263, MATCH(IFERROR(INDEX($C$11:$C$263, MATCH($AH2350, $Z$11:$Z$263, 0)), ""), 'Training &amp; Accreditation Items'!$B$11:$B$263, 0)), "")="", "None", IFERROR(INDEX('Training &amp; Accreditation Items'!$F$11:$F$263, MATCH(IFERROR(INDEX($C$11:$C$263, MATCH($AH2350, $Z$11:$Z$263, 0)), ""), 'Training &amp; Accreditation Items'!$B$11:$B$263, 0)), "")))</f>
        <v/>
      </c>
      <c r="AO2350" s="28" t="str">
        <f t="shared" si="225"/>
        <v/>
      </c>
      <c r="AQ2350" s="106" t="str">
        <f t="shared" si="223"/>
        <v/>
      </c>
      <c r="AR2350" s="109" t="str">
        <f t="shared" si="226"/>
        <v/>
      </c>
      <c r="AT2350" s="134"/>
      <c r="AU2350" s="135"/>
      <c r="AV2350" s="135"/>
      <c r="AW2350" s="115"/>
    </row>
    <row r="2351" spans="34:49" ht="15" hidden="1" customHeight="1" x14ac:dyDescent="0.25">
      <c r="AH2351" s="28">
        <v>64</v>
      </c>
      <c r="AJ2351" s="101" t="str">
        <f t="shared" si="222"/>
        <v/>
      </c>
      <c r="AL2351" s="101" t="str">
        <f t="shared" si="224"/>
        <v/>
      </c>
      <c r="AM2351" s="28" t="str">
        <f>IF($AL2351="", "", IF(IFERROR(INDEX('Training &amp; Accreditation Items'!$F$11:$F$263, MATCH(IFERROR(INDEX($C$11:$C$263, MATCH($AH2351, $Z$11:$Z$263, 0)), ""), 'Training &amp; Accreditation Items'!$B$11:$B$263, 0)), "")="", "None", IFERROR(INDEX('Training &amp; Accreditation Items'!$F$11:$F$263, MATCH(IFERROR(INDEX($C$11:$C$263, MATCH($AH2351, $Z$11:$Z$263, 0)), ""), 'Training &amp; Accreditation Items'!$B$11:$B$263, 0)), "")))</f>
        <v/>
      </c>
      <c r="AO2351" s="28" t="str">
        <f t="shared" si="225"/>
        <v/>
      </c>
      <c r="AQ2351" s="106" t="str">
        <f t="shared" si="223"/>
        <v/>
      </c>
      <c r="AR2351" s="109" t="str">
        <f t="shared" si="226"/>
        <v/>
      </c>
      <c r="AT2351" s="134"/>
      <c r="AU2351" s="135"/>
      <c r="AV2351" s="135"/>
      <c r="AW2351" s="115"/>
    </row>
    <row r="2352" spans="34:49" ht="15" hidden="1" customHeight="1" x14ac:dyDescent="0.25">
      <c r="AH2352" s="28">
        <v>65</v>
      </c>
      <c r="AJ2352" s="101" t="str">
        <f t="shared" ref="AJ2352:AJ2415" si="227">IF(AJ2099="", "", DATE(YEAR($AJ75), MONTH(AJ2099)+$X75, DAY(AJ2099)))</f>
        <v/>
      </c>
      <c r="AL2352" s="101" t="str">
        <f t="shared" si="224"/>
        <v/>
      </c>
      <c r="AM2352" s="28" t="str">
        <f>IF($AL2352="", "", IF(IFERROR(INDEX('Training &amp; Accreditation Items'!$F$11:$F$263, MATCH(IFERROR(INDEX($C$11:$C$263, MATCH($AH2352, $Z$11:$Z$263, 0)), ""), 'Training &amp; Accreditation Items'!$B$11:$B$263, 0)), "")="", "None", IFERROR(INDEX('Training &amp; Accreditation Items'!$F$11:$F$263, MATCH(IFERROR(INDEX($C$11:$C$263, MATCH($AH2352, $Z$11:$Z$263, 0)), ""), 'Training &amp; Accreditation Items'!$B$11:$B$263, 0)), "")))</f>
        <v/>
      </c>
      <c r="AO2352" s="28" t="str">
        <f t="shared" si="225"/>
        <v/>
      </c>
      <c r="AQ2352" s="106" t="str">
        <f t="shared" si="223"/>
        <v/>
      </c>
      <c r="AR2352" s="109" t="str">
        <f t="shared" si="226"/>
        <v/>
      </c>
      <c r="AT2352" s="134"/>
      <c r="AU2352" s="135"/>
      <c r="AV2352" s="135"/>
      <c r="AW2352" s="115"/>
    </row>
    <row r="2353" spans="34:49" ht="15" hidden="1" customHeight="1" x14ac:dyDescent="0.25">
      <c r="AH2353" s="28">
        <v>66</v>
      </c>
      <c r="AJ2353" s="101" t="str">
        <f t="shared" si="227"/>
        <v/>
      </c>
      <c r="AL2353" s="101" t="str">
        <f t="shared" si="224"/>
        <v/>
      </c>
      <c r="AM2353" s="28" t="str">
        <f>IF($AL2353="", "", IF(IFERROR(INDEX('Training &amp; Accreditation Items'!$F$11:$F$263, MATCH(IFERROR(INDEX($C$11:$C$263, MATCH($AH2353, $Z$11:$Z$263, 0)), ""), 'Training &amp; Accreditation Items'!$B$11:$B$263, 0)), "")="", "None", IFERROR(INDEX('Training &amp; Accreditation Items'!$F$11:$F$263, MATCH(IFERROR(INDEX($C$11:$C$263, MATCH($AH2353, $Z$11:$Z$263, 0)), ""), 'Training &amp; Accreditation Items'!$B$11:$B$263, 0)), "")))</f>
        <v/>
      </c>
      <c r="AO2353" s="28" t="str">
        <f t="shared" si="225"/>
        <v/>
      </c>
      <c r="AQ2353" s="106" t="str">
        <f t="shared" si="223"/>
        <v/>
      </c>
      <c r="AR2353" s="109" t="str">
        <f t="shared" si="226"/>
        <v/>
      </c>
      <c r="AT2353" s="134"/>
      <c r="AU2353" s="135"/>
      <c r="AV2353" s="135"/>
      <c r="AW2353" s="115"/>
    </row>
    <row r="2354" spans="34:49" ht="15" hidden="1" customHeight="1" x14ac:dyDescent="0.25">
      <c r="AH2354" s="28">
        <v>67</v>
      </c>
      <c r="AJ2354" s="101" t="str">
        <f t="shared" si="227"/>
        <v/>
      </c>
      <c r="AL2354" s="101" t="str">
        <f t="shared" si="224"/>
        <v/>
      </c>
      <c r="AM2354" s="28" t="str">
        <f>IF($AL2354="", "", IF(IFERROR(INDEX('Training &amp; Accreditation Items'!$F$11:$F$263, MATCH(IFERROR(INDEX($C$11:$C$263, MATCH($AH2354, $Z$11:$Z$263, 0)), ""), 'Training &amp; Accreditation Items'!$B$11:$B$263, 0)), "")="", "None", IFERROR(INDEX('Training &amp; Accreditation Items'!$F$11:$F$263, MATCH(IFERROR(INDEX($C$11:$C$263, MATCH($AH2354, $Z$11:$Z$263, 0)), ""), 'Training &amp; Accreditation Items'!$B$11:$B$263, 0)), "")))</f>
        <v/>
      </c>
      <c r="AO2354" s="28" t="str">
        <f t="shared" si="225"/>
        <v/>
      </c>
      <c r="AQ2354" s="106" t="str">
        <f t="shared" si="223"/>
        <v/>
      </c>
      <c r="AR2354" s="109" t="str">
        <f t="shared" si="226"/>
        <v/>
      </c>
      <c r="AT2354" s="134"/>
      <c r="AU2354" s="135"/>
      <c r="AV2354" s="135"/>
      <c r="AW2354" s="115"/>
    </row>
    <row r="2355" spans="34:49" ht="15" hidden="1" customHeight="1" x14ac:dyDescent="0.25">
      <c r="AH2355" s="28">
        <v>68</v>
      </c>
      <c r="AJ2355" s="101" t="str">
        <f t="shared" si="227"/>
        <v/>
      </c>
      <c r="AL2355" s="101" t="str">
        <f t="shared" si="224"/>
        <v/>
      </c>
      <c r="AM2355" s="28" t="str">
        <f>IF($AL2355="", "", IF(IFERROR(INDEX('Training &amp; Accreditation Items'!$F$11:$F$263, MATCH(IFERROR(INDEX($C$11:$C$263, MATCH($AH2355, $Z$11:$Z$263, 0)), ""), 'Training &amp; Accreditation Items'!$B$11:$B$263, 0)), "")="", "None", IFERROR(INDEX('Training &amp; Accreditation Items'!$F$11:$F$263, MATCH(IFERROR(INDEX($C$11:$C$263, MATCH($AH2355, $Z$11:$Z$263, 0)), ""), 'Training &amp; Accreditation Items'!$B$11:$B$263, 0)), "")))</f>
        <v/>
      </c>
      <c r="AO2355" s="28" t="str">
        <f t="shared" si="225"/>
        <v/>
      </c>
      <c r="AQ2355" s="106" t="str">
        <f t="shared" si="223"/>
        <v/>
      </c>
      <c r="AR2355" s="109" t="str">
        <f t="shared" si="226"/>
        <v/>
      </c>
      <c r="AT2355" s="134"/>
      <c r="AU2355" s="135"/>
      <c r="AV2355" s="135"/>
      <c r="AW2355" s="115"/>
    </row>
    <row r="2356" spans="34:49" ht="15" hidden="1" customHeight="1" x14ac:dyDescent="0.25">
      <c r="AH2356" s="28">
        <v>69</v>
      </c>
      <c r="AJ2356" s="101" t="str">
        <f t="shared" si="227"/>
        <v/>
      </c>
      <c r="AL2356" s="101" t="str">
        <f t="shared" si="224"/>
        <v/>
      </c>
      <c r="AM2356" s="28" t="str">
        <f>IF($AL2356="", "", IF(IFERROR(INDEX('Training &amp; Accreditation Items'!$F$11:$F$263, MATCH(IFERROR(INDEX($C$11:$C$263, MATCH($AH2356, $Z$11:$Z$263, 0)), ""), 'Training &amp; Accreditation Items'!$B$11:$B$263, 0)), "")="", "None", IFERROR(INDEX('Training &amp; Accreditation Items'!$F$11:$F$263, MATCH(IFERROR(INDEX($C$11:$C$263, MATCH($AH2356, $Z$11:$Z$263, 0)), ""), 'Training &amp; Accreditation Items'!$B$11:$B$263, 0)), "")))</f>
        <v/>
      </c>
      <c r="AO2356" s="28" t="str">
        <f t="shared" si="225"/>
        <v/>
      </c>
      <c r="AQ2356" s="106" t="str">
        <f t="shared" si="223"/>
        <v/>
      </c>
      <c r="AR2356" s="109" t="str">
        <f t="shared" si="226"/>
        <v/>
      </c>
      <c r="AT2356" s="134"/>
      <c r="AU2356" s="135"/>
      <c r="AV2356" s="135"/>
      <c r="AW2356" s="115"/>
    </row>
    <row r="2357" spans="34:49" ht="15" hidden="1" customHeight="1" x14ac:dyDescent="0.25">
      <c r="AH2357" s="28">
        <v>70</v>
      </c>
      <c r="AJ2357" s="101" t="str">
        <f t="shared" si="227"/>
        <v/>
      </c>
      <c r="AL2357" s="101" t="str">
        <f t="shared" si="224"/>
        <v/>
      </c>
      <c r="AM2357" s="28" t="str">
        <f>IF($AL2357="", "", IF(IFERROR(INDEX('Training &amp; Accreditation Items'!$F$11:$F$263, MATCH(IFERROR(INDEX($C$11:$C$263, MATCH($AH2357, $Z$11:$Z$263, 0)), ""), 'Training &amp; Accreditation Items'!$B$11:$B$263, 0)), "")="", "None", IFERROR(INDEX('Training &amp; Accreditation Items'!$F$11:$F$263, MATCH(IFERROR(INDEX($C$11:$C$263, MATCH($AH2357, $Z$11:$Z$263, 0)), ""), 'Training &amp; Accreditation Items'!$B$11:$B$263, 0)), "")))</f>
        <v/>
      </c>
      <c r="AO2357" s="28" t="str">
        <f t="shared" si="225"/>
        <v/>
      </c>
      <c r="AQ2357" s="106" t="str">
        <f t="shared" si="223"/>
        <v/>
      </c>
      <c r="AR2357" s="109" t="str">
        <f t="shared" si="226"/>
        <v/>
      </c>
      <c r="AT2357" s="134"/>
      <c r="AU2357" s="135"/>
      <c r="AV2357" s="135"/>
      <c r="AW2357" s="115"/>
    </row>
    <row r="2358" spans="34:49" ht="15" hidden="1" customHeight="1" x14ac:dyDescent="0.25">
      <c r="AH2358" s="28">
        <v>71</v>
      </c>
      <c r="AJ2358" s="101" t="str">
        <f t="shared" si="227"/>
        <v/>
      </c>
      <c r="AL2358" s="101" t="str">
        <f t="shared" si="224"/>
        <v/>
      </c>
      <c r="AM2358" s="28" t="str">
        <f>IF($AL2358="", "", IF(IFERROR(INDEX('Training &amp; Accreditation Items'!$F$11:$F$263, MATCH(IFERROR(INDEX($C$11:$C$263, MATCH($AH2358, $Z$11:$Z$263, 0)), ""), 'Training &amp; Accreditation Items'!$B$11:$B$263, 0)), "")="", "None", IFERROR(INDEX('Training &amp; Accreditation Items'!$F$11:$F$263, MATCH(IFERROR(INDEX($C$11:$C$263, MATCH($AH2358, $Z$11:$Z$263, 0)), ""), 'Training &amp; Accreditation Items'!$B$11:$B$263, 0)), "")))</f>
        <v/>
      </c>
      <c r="AO2358" s="28" t="str">
        <f t="shared" si="225"/>
        <v/>
      </c>
      <c r="AQ2358" s="106" t="str">
        <f t="shared" si="223"/>
        <v/>
      </c>
      <c r="AR2358" s="109" t="str">
        <f t="shared" si="226"/>
        <v/>
      </c>
      <c r="AT2358" s="134"/>
      <c r="AU2358" s="135"/>
      <c r="AV2358" s="135"/>
      <c r="AW2358" s="115"/>
    </row>
    <row r="2359" spans="34:49" ht="15" hidden="1" customHeight="1" x14ac:dyDescent="0.25">
      <c r="AH2359" s="28">
        <v>72</v>
      </c>
      <c r="AJ2359" s="101" t="str">
        <f t="shared" si="227"/>
        <v/>
      </c>
      <c r="AL2359" s="101" t="str">
        <f t="shared" si="224"/>
        <v/>
      </c>
      <c r="AM2359" s="28" t="str">
        <f>IF($AL2359="", "", IF(IFERROR(INDEX('Training &amp; Accreditation Items'!$F$11:$F$263, MATCH(IFERROR(INDEX($C$11:$C$263, MATCH($AH2359, $Z$11:$Z$263, 0)), ""), 'Training &amp; Accreditation Items'!$B$11:$B$263, 0)), "")="", "None", IFERROR(INDEX('Training &amp; Accreditation Items'!$F$11:$F$263, MATCH(IFERROR(INDEX($C$11:$C$263, MATCH($AH2359, $Z$11:$Z$263, 0)), ""), 'Training &amp; Accreditation Items'!$B$11:$B$263, 0)), "")))</f>
        <v/>
      </c>
      <c r="AO2359" s="28" t="str">
        <f t="shared" si="225"/>
        <v/>
      </c>
      <c r="AQ2359" s="106" t="str">
        <f t="shared" si="223"/>
        <v/>
      </c>
      <c r="AR2359" s="109" t="str">
        <f t="shared" si="226"/>
        <v/>
      </c>
      <c r="AT2359" s="134"/>
      <c r="AU2359" s="135"/>
      <c r="AV2359" s="135"/>
      <c r="AW2359" s="115"/>
    </row>
    <row r="2360" spans="34:49" ht="15" hidden="1" customHeight="1" x14ac:dyDescent="0.25">
      <c r="AH2360" s="28">
        <v>73</v>
      </c>
      <c r="AJ2360" s="101" t="str">
        <f t="shared" si="227"/>
        <v/>
      </c>
      <c r="AL2360" s="101" t="str">
        <f t="shared" si="224"/>
        <v/>
      </c>
      <c r="AM2360" s="28" t="str">
        <f>IF($AL2360="", "", IF(IFERROR(INDEX('Training &amp; Accreditation Items'!$F$11:$F$263, MATCH(IFERROR(INDEX($C$11:$C$263, MATCH($AH2360, $Z$11:$Z$263, 0)), ""), 'Training &amp; Accreditation Items'!$B$11:$B$263, 0)), "")="", "None", IFERROR(INDEX('Training &amp; Accreditation Items'!$F$11:$F$263, MATCH(IFERROR(INDEX($C$11:$C$263, MATCH($AH2360, $Z$11:$Z$263, 0)), ""), 'Training &amp; Accreditation Items'!$B$11:$B$263, 0)), "")))</f>
        <v/>
      </c>
      <c r="AO2360" s="28" t="str">
        <f t="shared" si="225"/>
        <v/>
      </c>
      <c r="AQ2360" s="106" t="str">
        <f t="shared" si="223"/>
        <v/>
      </c>
      <c r="AR2360" s="109" t="str">
        <f t="shared" si="226"/>
        <v/>
      </c>
      <c r="AT2360" s="134"/>
      <c r="AU2360" s="135"/>
      <c r="AV2360" s="135"/>
      <c r="AW2360" s="115"/>
    </row>
    <row r="2361" spans="34:49" ht="15" hidden="1" customHeight="1" x14ac:dyDescent="0.25">
      <c r="AH2361" s="28">
        <v>74</v>
      </c>
      <c r="AJ2361" s="101" t="str">
        <f t="shared" si="227"/>
        <v/>
      </c>
      <c r="AL2361" s="101" t="str">
        <f t="shared" si="224"/>
        <v/>
      </c>
      <c r="AM2361" s="28" t="str">
        <f>IF($AL2361="", "", IF(IFERROR(INDEX('Training &amp; Accreditation Items'!$F$11:$F$263, MATCH(IFERROR(INDEX($C$11:$C$263, MATCH($AH2361, $Z$11:$Z$263, 0)), ""), 'Training &amp; Accreditation Items'!$B$11:$B$263, 0)), "")="", "None", IFERROR(INDEX('Training &amp; Accreditation Items'!$F$11:$F$263, MATCH(IFERROR(INDEX($C$11:$C$263, MATCH($AH2361, $Z$11:$Z$263, 0)), ""), 'Training &amp; Accreditation Items'!$B$11:$B$263, 0)), "")))</f>
        <v/>
      </c>
      <c r="AO2361" s="28" t="str">
        <f t="shared" si="225"/>
        <v/>
      </c>
      <c r="AQ2361" s="106" t="str">
        <f t="shared" si="223"/>
        <v/>
      </c>
      <c r="AR2361" s="109" t="str">
        <f t="shared" si="226"/>
        <v/>
      </c>
      <c r="AT2361" s="134"/>
      <c r="AU2361" s="135"/>
      <c r="AV2361" s="135"/>
      <c r="AW2361" s="115"/>
    </row>
    <row r="2362" spans="34:49" ht="15" hidden="1" customHeight="1" x14ac:dyDescent="0.25">
      <c r="AH2362" s="28">
        <v>75</v>
      </c>
      <c r="AJ2362" s="101" t="str">
        <f t="shared" si="227"/>
        <v/>
      </c>
      <c r="AL2362" s="101" t="str">
        <f t="shared" si="224"/>
        <v/>
      </c>
      <c r="AM2362" s="28" t="str">
        <f>IF($AL2362="", "", IF(IFERROR(INDEX('Training &amp; Accreditation Items'!$F$11:$F$263, MATCH(IFERROR(INDEX($C$11:$C$263, MATCH($AH2362, $Z$11:$Z$263, 0)), ""), 'Training &amp; Accreditation Items'!$B$11:$B$263, 0)), "")="", "None", IFERROR(INDEX('Training &amp; Accreditation Items'!$F$11:$F$263, MATCH(IFERROR(INDEX($C$11:$C$263, MATCH($AH2362, $Z$11:$Z$263, 0)), ""), 'Training &amp; Accreditation Items'!$B$11:$B$263, 0)), "")))</f>
        <v/>
      </c>
      <c r="AO2362" s="28" t="str">
        <f t="shared" si="225"/>
        <v/>
      </c>
      <c r="AQ2362" s="106" t="str">
        <f t="shared" si="223"/>
        <v/>
      </c>
      <c r="AR2362" s="109" t="str">
        <f t="shared" si="226"/>
        <v/>
      </c>
      <c r="AT2362" s="134"/>
      <c r="AU2362" s="135"/>
      <c r="AV2362" s="135"/>
      <c r="AW2362" s="115"/>
    </row>
    <row r="2363" spans="34:49" ht="15" hidden="1" customHeight="1" x14ac:dyDescent="0.25">
      <c r="AH2363" s="28">
        <v>76</v>
      </c>
      <c r="AJ2363" s="101" t="str">
        <f t="shared" si="227"/>
        <v/>
      </c>
      <c r="AL2363" s="101" t="str">
        <f t="shared" si="224"/>
        <v/>
      </c>
      <c r="AM2363" s="28" t="str">
        <f>IF($AL2363="", "", IF(IFERROR(INDEX('Training &amp; Accreditation Items'!$F$11:$F$263, MATCH(IFERROR(INDEX($C$11:$C$263, MATCH($AH2363, $Z$11:$Z$263, 0)), ""), 'Training &amp; Accreditation Items'!$B$11:$B$263, 0)), "")="", "None", IFERROR(INDEX('Training &amp; Accreditation Items'!$F$11:$F$263, MATCH(IFERROR(INDEX($C$11:$C$263, MATCH($AH2363, $Z$11:$Z$263, 0)), ""), 'Training &amp; Accreditation Items'!$B$11:$B$263, 0)), "")))</f>
        <v/>
      </c>
      <c r="AO2363" s="28" t="str">
        <f t="shared" si="225"/>
        <v/>
      </c>
      <c r="AQ2363" s="106" t="str">
        <f t="shared" si="223"/>
        <v/>
      </c>
      <c r="AR2363" s="109" t="str">
        <f t="shared" si="226"/>
        <v/>
      </c>
      <c r="AT2363" s="134"/>
      <c r="AU2363" s="135"/>
      <c r="AV2363" s="135"/>
      <c r="AW2363" s="115"/>
    </row>
    <row r="2364" spans="34:49" ht="15" hidden="1" customHeight="1" x14ac:dyDescent="0.25">
      <c r="AH2364" s="28">
        <v>77</v>
      </c>
      <c r="AJ2364" s="101" t="str">
        <f t="shared" si="227"/>
        <v/>
      </c>
      <c r="AL2364" s="101" t="str">
        <f t="shared" si="224"/>
        <v/>
      </c>
      <c r="AM2364" s="28" t="str">
        <f>IF($AL2364="", "", IF(IFERROR(INDEX('Training &amp; Accreditation Items'!$F$11:$F$263, MATCH(IFERROR(INDEX($C$11:$C$263, MATCH($AH2364, $Z$11:$Z$263, 0)), ""), 'Training &amp; Accreditation Items'!$B$11:$B$263, 0)), "")="", "None", IFERROR(INDEX('Training &amp; Accreditation Items'!$F$11:$F$263, MATCH(IFERROR(INDEX($C$11:$C$263, MATCH($AH2364, $Z$11:$Z$263, 0)), ""), 'Training &amp; Accreditation Items'!$B$11:$B$263, 0)), "")))</f>
        <v/>
      </c>
      <c r="AO2364" s="28" t="str">
        <f t="shared" si="225"/>
        <v/>
      </c>
      <c r="AQ2364" s="106" t="str">
        <f t="shared" si="223"/>
        <v/>
      </c>
      <c r="AR2364" s="109" t="str">
        <f t="shared" si="226"/>
        <v/>
      </c>
      <c r="AT2364" s="134"/>
      <c r="AU2364" s="135"/>
      <c r="AV2364" s="135"/>
      <c r="AW2364" s="115"/>
    </row>
    <row r="2365" spans="34:49" ht="15" hidden="1" customHeight="1" x14ac:dyDescent="0.25">
      <c r="AH2365" s="28">
        <v>78</v>
      </c>
      <c r="AJ2365" s="101" t="str">
        <f t="shared" si="227"/>
        <v/>
      </c>
      <c r="AL2365" s="101" t="str">
        <f t="shared" si="224"/>
        <v/>
      </c>
      <c r="AM2365" s="28" t="str">
        <f>IF($AL2365="", "", IF(IFERROR(INDEX('Training &amp; Accreditation Items'!$F$11:$F$263, MATCH(IFERROR(INDEX($C$11:$C$263, MATCH($AH2365, $Z$11:$Z$263, 0)), ""), 'Training &amp; Accreditation Items'!$B$11:$B$263, 0)), "")="", "None", IFERROR(INDEX('Training &amp; Accreditation Items'!$F$11:$F$263, MATCH(IFERROR(INDEX($C$11:$C$263, MATCH($AH2365, $Z$11:$Z$263, 0)), ""), 'Training &amp; Accreditation Items'!$B$11:$B$263, 0)), "")))</f>
        <v/>
      </c>
      <c r="AO2365" s="28" t="str">
        <f t="shared" si="225"/>
        <v/>
      </c>
      <c r="AQ2365" s="106" t="str">
        <f t="shared" si="223"/>
        <v/>
      </c>
      <c r="AR2365" s="109" t="str">
        <f t="shared" si="226"/>
        <v/>
      </c>
      <c r="AT2365" s="134"/>
      <c r="AU2365" s="135"/>
      <c r="AV2365" s="135"/>
      <c r="AW2365" s="115"/>
    </row>
    <row r="2366" spans="34:49" ht="15" hidden="1" customHeight="1" x14ac:dyDescent="0.25">
      <c r="AH2366" s="28">
        <v>79</v>
      </c>
      <c r="AJ2366" s="101" t="str">
        <f t="shared" si="227"/>
        <v/>
      </c>
      <c r="AL2366" s="101" t="str">
        <f t="shared" si="224"/>
        <v/>
      </c>
      <c r="AM2366" s="28" t="str">
        <f>IF($AL2366="", "", IF(IFERROR(INDEX('Training &amp; Accreditation Items'!$F$11:$F$263, MATCH(IFERROR(INDEX($C$11:$C$263, MATCH($AH2366, $Z$11:$Z$263, 0)), ""), 'Training &amp; Accreditation Items'!$B$11:$B$263, 0)), "")="", "None", IFERROR(INDEX('Training &amp; Accreditation Items'!$F$11:$F$263, MATCH(IFERROR(INDEX($C$11:$C$263, MATCH($AH2366, $Z$11:$Z$263, 0)), ""), 'Training &amp; Accreditation Items'!$B$11:$B$263, 0)), "")))</f>
        <v/>
      </c>
      <c r="AO2366" s="28" t="str">
        <f t="shared" si="225"/>
        <v/>
      </c>
      <c r="AQ2366" s="106" t="str">
        <f t="shared" si="223"/>
        <v/>
      </c>
      <c r="AR2366" s="109" t="str">
        <f t="shared" si="226"/>
        <v/>
      </c>
      <c r="AT2366" s="134"/>
      <c r="AU2366" s="135"/>
      <c r="AV2366" s="135"/>
      <c r="AW2366" s="115"/>
    </row>
    <row r="2367" spans="34:49" ht="15" hidden="1" customHeight="1" x14ac:dyDescent="0.25">
      <c r="AH2367" s="28">
        <v>80</v>
      </c>
      <c r="AJ2367" s="101" t="str">
        <f t="shared" si="227"/>
        <v/>
      </c>
      <c r="AL2367" s="101" t="str">
        <f t="shared" si="224"/>
        <v/>
      </c>
      <c r="AM2367" s="28" t="str">
        <f>IF($AL2367="", "", IF(IFERROR(INDEX('Training &amp; Accreditation Items'!$F$11:$F$263, MATCH(IFERROR(INDEX($C$11:$C$263, MATCH($AH2367, $Z$11:$Z$263, 0)), ""), 'Training &amp; Accreditation Items'!$B$11:$B$263, 0)), "")="", "None", IFERROR(INDEX('Training &amp; Accreditation Items'!$F$11:$F$263, MATCH(IFERROR(INDEX($C$11:$C$263, MATCH($AH2367, $Z$11:$Z$263, 0)), ""), 'Training &amp; Accreditation Items'!$B$11:$B$263, 0)), "")))</f>
        <v/>
      </c>
      <c r="AO2367" s="28" t="str">
        <f t="shared" si="225"/>
        <v/>
      </c>
      <c r="AQ2367" s="106" t="str">
        <f t="shared" si="223"/>
        <v/>
      </c>
      <c r="AR2367" s="109" t="str">
        <f t="shared" si="226"/>
        <v/>
      </c>
      <c r="AT2367" s="134"/>
      <c r="AU2367" s="135"/>
      <c r="AV2367" s="135"/>
      <c r="AW2367" s="115"/>
    </row>
    <row r="2368" spans="34:49" ht="15" hidden="1" customHeight="1" x14ac:dyDescent="0.25">
      <c r="AH2368" s="28">
        <v>81</v>
      </c>
      <c r="AJ2368" s="101" t="str">
        <f t="shared" si="227"/>
        <v/>
      </c>
      <c r="AL2368" s="101" t="str">
        <f t="shared" si="224"/>
        <v/>
      </c>
      <c r="AM2368" s="28" t="str">
        <f>IF($AL2368="", "", IF(IFERROR(INDEX('Training &amp; Accreditation Items'!$F$11:$F$263, MATCH(IFERROR(INDEX($C$11:$C$263, MATCH($AH2368, $Z$11:$Z$263, 0)), ""), 'Training &amp; Accreditation Items'!$B$11:$B$263, 0)), "")="", "None", IFERROR(INDEX('Training &amp; Accreditation Items'!$F$11:$F$263, MATCH(IFERROR(INDEX($C$11:$C$263, MATCH($AH2368, $Z$11:$Z$263, 0)), ""), 'Training &amp; Accreditation Items'!$B$11:$B$263, 0)), "")))</f>
        <v/>
      </c>
      <c r="AO2368" s="28" t="str">
        <f t="shared" si="225"/>
        <v/>
      </c>
      <c r="AQ2368" s="106" t="str">
        <f t="shared" si="223"/>
        <v/>
      </c>
      <c r="AR2368" s="109" t="str">
        <f t="shared" si="226"/>
        <v/>
      </c>
      <c r="AT2368" s="134"/>
      <c r="AU2368" s="135"/>
      <c r="AV2368" s="135"/>
      <c r="AW2368" s="115"/>
    </row>
    <row r="2369" spans="34:49" ht="15" hidden="1" customHeight="1" x14ac:dyDescent="0.25">
      <c r="AH2369" s="28">
        <v>82</v>
      </c>
      <c r="AJ2369" s="101" t="str">
        <f t="shared" si="227"/>
        <v/>
      </c>
      <c r="AL2369" s="101" t="str">
        <f t="shared" si="224"/>
        <v/>
      </c>
      <c r="AM2369" s="28" t="str">
        <f>IF($AL2369="", "", IF(IFERROR(INDEX('Training &amp; Accreditation Items'!$F$11:$F$263, MATCH(IFERROR(INDEX($C$11:$C$263, MATCH($AH2369, $Z$11:$Z$263, 0)), ""), 'Training &amp; Accreditation Items'!$B$11:$B$263, 0)), "")="", "None", IFERROR(INDEX('Training &amp; Accreditation Items'!$F$11:$F$263, MATCH(IFERROR(INDEX($C$11:$C$263, MATCH($AH2369, $Z$11:$Z$263, 0)), ""), 'Training &amp; Accreditation Items'!$B$11:$B$263, 0)), "")))</f>
        <v/>
      </c>
      <c r="AO2369" s="28" t="str">
        <f t="shared" si="225"/>
        <v/>
      </c>
      <c r="AQ2369" s="106" t="str">
        <f t="shared" si="223"/>
        <v/>
      </c>
      <c r="AR2369" s="109" t="str">
        <f t="shared" si="226"/>
        <v/>
      </c>
      <c r="AT2369" s="134"/>
      <c r="AU2369" s="135"/>
      <c r="AV2369" s="135"/>
      <c r="AW2369" s="115"/>
    </row>
    <row r="2370" spans="34:49" ht="15" hidden="1" customHeight="1" x14ac:dyDescent="0.25">
      <c r="AH2370" s="28">
        <v>83</v>
      </c>
      <c r="AJ2370" s="101" t="str">
        <f t="shared" si="227"/>
        <v/>
      </c>
      <c r="AL2370" s="101" t="str">
        <f t="shared" si="224"/>
        <v/>
      </c>
      <c r="AM2370" s="28" t="str">
        <f>IF($AL2370="", "", IF(IFERROR(INDEX('Training &amp; Accreditation Items'!$F$11:$F$263, MATCH(IFERROR(INDEX($C$11:$C$263, MATCH($AH2370, $Z$11:$Z$263, 0)), ""), 'Training &amp; Accreditation Items'!$B$11:$B$263, 0)), "")="", "None", IFERROR(INDEX('Training &amp; Accreditation Items'!$F$11:$F$263, MATCH(IFERROR(INDEX($C$11:$C$263, MATCH($AH2370, $Z$11:$Z$263, 0)), ""), 'Training &amp; Accreditation Items'!$B$11:$B$263, 0)), "")))</f>
        <v/>
      </c>
      <c r="AO2370" s="28" t="str">
        <f t="shared" si="225"/>
        <v/>
      </c>
      <c r="AQ2370" s="106" t="str">
        <f t="shared" si="223"/>
        <v/>
      </c>
      <c r="AR2370" s="109" t="str">
        <f t="shared" si="226"/>
        <v/>
      </c>
      <c r="AT2370" s="134"/>
      <c r="AU2370" s="135"/>
      <c r="AV2370" s="135"/>
      <c r="AW2370" s="115"/>
    </row>
    <row r="2371" spans="34:49" ht="15" hidden="1" customHeight="1" x14ac:dyDescent="0.25">
      <c r="AH2371" s="28">
        <v>84</v>
      </c>
      <c r="AJ2371" s="101" t="str">
        <f t="shared" si="227"/>
        <v/>
      </c>
      <c r="AL2371" s="101" t="str">
        <f t="shared" si="224"/>
        <v/>
      </c>
      <c r="AM2371" s="28" t="str">
        <f>IF($AL2371="", "", IF(IFERROR(INDEX('Training &amp; Accreditation Items'!$F$11:$F$263, MATCH(IFERROR(INDEX($C$11:$C$263, MATCH($AH2371, $Z$11:$Z$263, 0)), ""), 'Training &amp; Accreditation Items'!$B$11:$B$263, 0)), "")="", "None", IFERROR(INDEX('Training &amp; Accreditation Items'!$F$11:$F$263, MATCH(IFERROR(INDEX($C$11:$C$263, MATCH($AH2371, $Z$11:$Z$263, 0)), ""), 'Training &amp; Accreditation Items'!$B$11:$B$263, 0)), "")))</f>
        <v/>
      </c>
      <c r="AO2371" s="28" t="str">
        <f t="shared" si="225"/>
        <v/>
      </c>
      <c r="AQ2371" s="106" t="str">
        <f t="shared" si="223"/>
        <v/>
      </c>
      <c r="AR2371" s="109" t="str">
        <f t="shared" si="226"/>
        <v/>
      </c>
      <c r="AT2371" s="134"/>
      <c r="AU2371" s="135"/>
      <c r="AV2371" s="135"/>
      <c r="AW2371" s="115"/>
    </row>
    <row r="2372" spans="34:49" ht="15" hidden="1" customHeight="1" x14ac:dyDescent="0.25">
      <c r="AH2372" s="28">
        <v>85</v>
      </c>
      <c r="AJ2372" s="101" t="str">
        <f t="shared" si="227"/>
        <v/>
      </c>
      <c r="AL2372" s="101" t="str">
        <f t="shared" si="224"/>
        <v/>
      </c>
      <c r="AM2372" s="28" t="str">
        <f>IF($AL2372="", "", IF(IFERROR(INDEX('Training &amp; Accreditation Items'!$F$11:$F$263, MATCH(IFERROR(INDEX($C$11:$C$263, MATCH($AH2372, $Z$11:$Z$263, 0)), ""), 'Training &amp; Accreditation Items'!$B$11:$B$263, 0)), "")="", "None", IFERROR(INDEX('Training &amp; Accreditation Items'!$F$11:$F$263, MATCH(IFERROR(INDEX($C$11:$C$263, MATCH($AH2372, $Z$11:$Z$263, 0)), ""), 'Training &amp; Accreditation Items'!$B$11:$B$263, 0)), "")))</f>
        <v/>
      </c>
      <c r="AO2372" s="28" t="str">
        <f t="shared" si="225"/>
        <v/>
      </c>
      <c r="AQ2372" s="106" t="str">
        <f t="shared" si="223"/>
        <v/>
      </c>
      <c r="AR2372" s="109" t="str">
        <f t="shared" si="226"/>
        <v/>
      </c>
      <c r="AT2372" s="134"/>
      <c r="AU2372" s="135"/>
      <c r="AV2372" s="135"/>
      <c r="AW2372" s="115"/>
    </row>
    <row r="2373" spans="34:49" ht="15" hidden="1" customHeight="1" x14ac:dyDescent="0.25">
      <c r="AH2373" s="28">
        <v>86</v>
      </c>
      <c r="AJ2373" s="101" t="str">
        <f t="shared" si="227"/>
        <v/>
      </c>
      <c r="AL2373" s="101" t="str">
        <f t="shared" si="224"/>
        <v/>
      </c>
      <c r="AM2373" s="28" t="str">
        <f>IF($AL2373="", "", IF(IFERROR(INDEX('Training &amp; Accreditation Items'!$F$11:$F$263, MATCH(IFERROR(INDEX($C$11:$C$263, MATCH($AH2373, $Z$11:$Z$263, 0)), ""), 'Training &amp; Accreditation Items'!$B$11:$B$263, 0)), "")="", "None", IFERROR(INDEX('Training &amp; Accreditation Items'!$F$11:$F$263, MATCH(IFERROR(INDEX($C$11:$C$263, MATCH($AH2373, $Z$11:$Z$263, 0)), ""), 'Training &amp; Accreditation Items'!$B$11:$B$263, 0)), "")))</f>
        <v/>
      </c>
      <c r="AO2373" s="28" t="str">
        <f t="shared" si="225"/>
        <v/>
      </c>
      <c r="AQ2373" s="106" t="str">
        <f t="shared" si="223"/>
        <v/>
      </c>
      <c r="AR2373" s="109" t="str">
        <f t="shared" si="226"/>
        <v/>
      </c>
      <c r="AT2373" s="134"/>
      <c r="AU2373" s="135"/>
      <c r="AV2373" s="135"/>
      <c r="AW2373" s="115"/>
    </row>
    <row r="2374" spans="34:49" ht="15" hidden="1" customHeight="1" x14ac:dyDescent="0.25">
      <c r="AH2374" s="28">
        <v>87</v>
      </c>
      <c r="AJ2374" s="101" t="str">
        <f t="shared" si="227"/>
        <v/>
      </c>
      <c r="AL2374" s="101" t="str">
        <f t="shared" si="224"/>
        <v/>
      </c>
      <c r="AM2374" s="28" t="str">
        <f>IF($AL2374="", "", IF(IFERROR(INDEX('Training &amp; Accreditation Items'!$F$11:$F$263, MATCH(IFERROR(INDEX($C$11:$C$263, MATCH($AH2374, $Z$11:$Z$263, 0)), ""), 'Training &amp; Accreditation Items'!$B$11:$B$263, 0)), "")="", "None", IFERROR(INDEX('Training &amp; Accreditation Items'!$F$11:$F$263, MATCH(IFERROR(INDEX($C$11:$C$263, MATCH($AH2374, $Z$11:$Z$263, 0)), ""), 'Training &amp; Accreditation Items'!$B$11:$B$263, 0)), "")))</f>
        <v/>
      </c>
      <c r="AO2374" s="28" t="str">
        <f t="shared" si="225"/>
        <v/>
      </c>
      <c r="AQ2374" s="106" t="str">
        <f t="shared" si="223"/>
        <v/>
      </c>
      <c r="AR2374" s="109" t="str">
        <f t="shared" si="226"/>
        <v/>
      </c>
      <c r="AT2374" s="134"/>
      <c r="AU2374" s="135"/>
      <c r="AV2374" s="135"/>
      <c r="AW2374" s="115"/>
    </row>
    <row r="2375" spans="34:49" ht="15" hidden="1" customHeight="1" x14ac:dyDescent="0.25">
      <c r="AH2375" s="28">
        <v>88</v>
      </c>
      <c r="AJ2375" s="101" t="str">
        <f t="shared" si="227"/>
        <v/>
      </c>
      <c r="AL2375" s="101" t="str">
        <f t="shared" si="224"/>
        <v/>
      </c>
      <c r="AM2375" s="28" t="str">
        <f>IF($AL2375="", "", IF(IFERROR(INDEX('Training &amp; Accreditation Items'!$F$11:$F$263, MATCH(IFERROR(INDEX($C$11:$C$263, MATCH($AH2375, $Z$11:$Z$263, 0)), ""), 'Training &amp; Accreditation Items'!$B$11:$B$263, 0)), "")="", "None", IFERROR(INDEX('Training &amp; Accreditation Items'!$F$11:$F$263, MATCH(IFERROR(INDEX($C$11:$C$263, MATCH($AH2375, $Z$11:$Z$263, 0)), ""), 'Training &amp; Accreditation Items'!$B$11:$B$263, 0)), "")))</f>
        <v/>
      </c>
      <c r="AO2375" s="28" t="str">
        <f t="shared" si="225"/>
        <v/>
      </c>
      <c r="AQ2375" s="106" t="str">
        <f t="shared" si="223"/>
        <v/>
      </c>
      <c r="AR2375" s="109" t="str">
        <f t="shared" si="226"/>
        <v/>
      </c>
      <c r="AT2375" s="134"/>
      <c r="AU2375" s="135"/>
      <c r="AV2375" s="135"/>
      <c r="AW2375" s="115"/>
    </row>
    <row r="2376" spans="34:49" ht="15" hidden="1" customHeight="1" x14ac:dyDescent="0.25">
      <c r="AH2376" s="28">
        <v>89</v>
      </c>
      <c r="AJ2376" s="101" t="str">
        <f t="shared" si="227"/>
        <v/>
      </c>
      <c r="AL2376" s="101" t="str">
        <f t="shared" si="224"/>
        <v/>
      </c>
      <c r="AM2376" s="28" t="str">
        <f>IF($AL2376="", "", IF(IFERROR(INDEX('Training &amp; Accreditation Items'!$F$11:$F$263, MATCH(IFERROR(INDEX($C$11:$C$263, MATCH($AH2376, $Z$11:$Z$263, 0)), ""), 'Training &amp; Accreditation Items'!$B$11:$B$263, 0)), "")="", "None", IFERROR(INDEX('Training &amp; Accreditation Items'!$F$11:$F$263, MATCH(IFERROR(INDEX($C$11:$C$263, MATCH($AH2376, $Z$11:$Z$263, 0)), ""), 'Training &amp; Accreditation Items'!$B$11:$B$263, 0)), "")))</f>
        <v/>
      </c>
      <c r="AO2376" s="28" t="str">
        <f t="shared" si="225"/>
        <v/>
      </c>
      <c r="AQ2376" s="106" t="str">
        <f t="shared" si="223"/>
        <v/>
      </c>
      <c r="AR2376" s="109" t="str">
        <f t="shared" si="226"/>
        <v/>
      </c>
      <c r="AT2376" s="134"/>
      <c r="AU2376" s="135"/>
      <c r="AV2376" s="135"/>
      <c r="AW2376" s="115"/>
    </row>
    <row r="2377" spans="34:49" ht="15" hidden="1" customHeight="1" x14ac:dyDescent="0.25">
      <c r="AH2377" s="28">
        <v>90</v>
      </c>
      <c r="AJ2377" s="101" t="str">
        <f t="shared" si="227"/>
        <v/>
      </c>
      <c r="AL2377" s="101" t="str">
        <f t="shared" si="224"/>
        <v/>
      </c>
      <c r="AM2377" s="28" t="str">
        <f>IF($AL2377="", "", IF(IFERROR(INDEX('Training &amp; Accreditation Items'!$F$11:$F$263, MATCH(IFERROR(INDEX($C$11:$C$263, MATCH($AH2377, $Z$11:$Z$263, 0)), ""), 'Training &amp; Accreditation Items'!$B$11:$B$263, 0)), "")="", "None", IFERROR(INDEX('Training &amp; Accreditation Items'!$F$11:$F$263, MATCH(IFERROR(INDEX($C$11:$C$263, MATCH($AH2377, $Z$11:$Z$263, 0)), ""), 'Training &amp; Accreditation Items'!$B$11:$B$263, 0)), "")))</f>
        <v/>
      </c>
      <c r="AO2377" s="28" t="str">
        <f t="shared" si="225"/>
        <v/>
      </c>
      <c r="AQ2377" s="106" t="str">
        <f t="shared" si="223"/>
        <v/>
      </c>
      <c r="AR2377" s="109" t="str">
        <f t="shared" si="226"/>
        <v/>
      </c>
      <c r="AT2377" s="134"/>
      <c r="AU2377" s="135"/>
      <c r="AV2377" s="135"/>
      <c r="AW2377" s="115"/>
    </row>
    <row r="2378" spans="34:49" ht="15" hidden="1" customHeight="1" x14ac:dyDescent="0.25">
      <c r="AH2378" s="28">
        <v>91</v>
      </c>
      <c r="AJ2378" s="101" t="str">
        <f t="shared" si="227"/>
        <v/>
      </c>
      <c r="AL2378" s="101" t="str">
        <f t="shared" si="224"/>
        <v/>
      </c>
      <c r="AM2378" s="28" t="str">
        <f>IF($AL2378="", "", IF(IFERROR(INDEX('Training &amp; Accreditation Items'!$F$11:$F$263, MATCH(IFERROR(INDEX($C$11:$C$263, MATCH($AH2378, $Z$11:$Z$263, 0)), ""), 'Training &amp; Accreditation Items'!$B$11:$B$263, 0)), "")="", "None", IFERROR(INDEX('Training &amp; Accreditation Items'!$F$11:$F$263, MATCH(IFERROR(INDEX($C$11:$C$263, MATCH($AH2378, $Z$11:$Z$263, 0)), ""), 'Training &amp; Accreditation Items'!$B$11:$B$263, 0)), "")))</f>
        <v/>
      </c>
      <c r="AO2378" s="28" t="str">
        <f t="shared" si="225"/>
        <v/>
      </c>
      <c r="AQ2378" s="106" t="str">
        <f t="shared" si="223"/>
        <v/>
      </c>
      <c r="AR2378" s="109" t="str">
        <f t="shared" si="226"/>
        <v/>
      </c>
      <c r="AT2378" s="134"/>
      <c r="AU2378" s="135"/>
      <c r="AV2378" s="135"/>
      <c r="AW2378" s="115"/>
    </row>
    <row r="2379" spans="34:49" ht="15" hidden="1" customHeight="1" x14ac:dyDescent="0.25">
      <c r="AH2379" s="28">
        <v>92</v>
      </c>
      <c r="AJ2379" s="101" t="str">
        <f t="shared" si="227"/>
        <v/>
      </c>
      <c r="AL2379" s="101" t="str">
        <f t="shared" si="224"/>
        <v/>
      </c>
      <c r="AM2379" s="28" t="str">
        <f>IF($AL2379="", "", IF(IFERROR(INDEX('Training &amp; Accreditation Items'!$F$11:$F$263, MATCH(IFERROR(INDEX($C$11:$C$263, MATCH($AH2379, $Z$11:$Z$263, 0)), ""), 'Training &amp; Accreditation Items'!$B$11:$B$263, 0)), "")="", "None", IFERROR(INDEX('Training &amp; Accreditation Items'!$F$11:$F$263, MATCH(IFERROR(INDEX($C$11:$C$263, MATCH($AH2379, $Z$11:$Z$263, 0)), ""), 'Training &amp; Accreditation Items'!$B$11:$B$263, 0)), "")))</f>
        <v/>
      </c>
      <c r="AO2379" s="28" t="str">
        <f t="shared" si="225"/>
        <v/>
      </c>
      <c r="AQ2379" s="106" t="str">
        <f t="shared" ref="AQ2379:AQ2442" si="228">IF($AL2379="", "", IFERROR(INDEX($I$11:$I$263, MATCH($AH2379, $Z$11:$Z$263, 0)), ""))</f>
        <v/>
      </c>
      <c r="AR2379" s="109" t="str">
        <f t="shared" si="226"/>
        <v/>
      </c>
      <c r="AT2379" s="134"/>
      <c r="AU2379" s="135"/>
      <c r="AV2379" s="135"/>
      <c r="AW2379" s="115"/>
    </row>
    <row r="2380" spans="34:49" ht="15" hidden="1" customHeight="1" x14ac:dyDescent="0.25">
      <c r="AH2380" s="28">
        <v>93</v>
      </c>
      <c r="AJ2380" s="101" t="str">
        <f t="shared" si="227"/>
        <v/>
      </c>
      <c r="AL2380" s="101" t="str">
        <f t="shared" ref="AL2380:AL2443" si="229">IF($AJ2380="", "", IF(OR($AJ2380&lt;$AJ$5, $AJ2380&gt;$AJ$6), "", $AJ2380))</f>
        <v/>
      </c>
      <c r="AM2380" s="28" t="str">
        <f>IF($AL2380="", "", IF(IFERROR(INDEX('Training &amp; Accreditation Items'!$F$11:$F$263, MATCH(IFERROR(INDEX($C$11:$C$263, MATCH($AH2380, $Z$11:$Z$263, 0)), ""), 'Training &amp; Accreditation Items'!$B$11:$B$263, 0)), "")="", "None", IFERROR(INDEX('Training &amp; Accreditation Items'!$F$11:$F$263, MATCH(IFERROR(INDEX($C$11:$C$263, MATCH($AH2380, $Z$11:$Z$263, 0)), ""), 'Training &amp; Accreditation Items'!$B$11:$B$263, 0)), "")))</f>
        <v/>
      </c>
      <c r="AO2380" s="28" t="str">
        <f t="shared" ref="AO2380:AO2443" si="230">IF($AL2380="", "", TEXT($AL2380, "mmm yyyy"))</f>
        <v/>
      </c>
      <c r="AQ2380" s="106" t="str">
        <f t="shared" si="228"/>
        <v/>
      </c>
      <c r="AR2380" s="109" t="str">
        <f t="shared" ref="AR2380:AR2443" si="231">IF($AO2380="", "", CONCATENATE($AO2380, " - ", $AM2380))</f>
        <v/>
      </c>
      <c r="AT2380" s="134"/>
      <c r="AU2380" s="135"/>
      <c r="AV2380" s="135"/>
      <c r="AW2380" s="115"/>
    </row>
    <row r="2381" spans="34:49" ht="15" hidden="1" customHeight="1" x14ac:dyDescent="0.25">
      <c r="AH2381" s="28">
        <v>94</v>
      </c>
      <c r="AJ2381" s="101" t="str">
        <f t="shared" si="227"/>
        <v/>
      </c>
      <c r="AL2381" s="101" t="str">
        <f t="shared" si="229"/>
        <v/>
      </c>
      <c r="AM2381" s="28" t="str">
        <f>IF($AL2381="", "", IF(IFERROR(INDEX('Training &amp; Accreditation Items'!$F$11:$F$263, MATCH(IFERROR(INDEX($C$11:$C$263, MATCH($AH2381, $Z$11:$Z$263, 0)), ""), 'Training &amp; Accreditation Items'!$B$11:$B$263, 0)), "")="", "None", IFERROR(INDEX('Training &amp; Accreditation Items'!$F$11:$F$263, MATCH(IFERROR(INDEX($C$11:$C$263, MATCH($AH2381, $Z$11:$Z$263, 0)), ""), 'Training &amp; Accreditation Items'!$B$11:$B$263, 0)), "")))</f>
        <v/>
      </c>
      <c r="AO2381" s="28" t="str">
        <f t="shared" si="230"/>
        <v/>
      </c>
      <c r="AQ2381" s="106" t="str">
        <f t="shared" si="228"/>
        <v/>
      </c>
      <c r="AR2381" s="109" t="str">
        <f t="shared" si="231"/>
        <v/>
      </c>
      <c r="AT2381" s="134"/>
      <c r="AU2381" s="135"/>
      <c r="AV2381" s="135"/>
      <c r="AW2381" s="115"/>
    </row>
    <row r="2382" spans="34:49" ht="15" hidden="1" customHeight="1" x14ac:dyDescent="0.25">
      <c r="AH2382" s="28">
        <v>95</v>
      </c>
      <c r="AJ2382" s="101" t="str">
        <f t="shared" si="227"/>
        <v/>
      </c>
      <c r="AL2382" s="101" t="str">
        <f t="shared" si="229"/>
        <v/>
      </c>
      <c r="AM2382" s="28" t="str">
        <f>IF($AL2382="", "", IF(IFERROR(INDEX('Training &amp; Accreditation Items'!$F$11:$F$263, MATCH(IFERROR(INDEX($C$11:$C$263, MATCH($AH2382, $Z$11:$Z$263, 0)), ""), 'Training &amp; Accreditation Items'!$B$11:$B$263, 0)), "")="", "None", IFERROR(INDEX('Training &amp; Accreditation Items'!$F$11:$F$263, MATCH(IFERROR(INDEX($C$11:$C$263, MATCH($AH2382, $Z$11:$Z$263, 0)), ""), 'Training &amp; Accreditation Items'!$B$11:$B$263, 0)), "")))</f>
        <v/>
      </c>
      <c r="AO2382" s="28" t="str">
        <f t="shared" si="230"/>
        <v/>
      </c>
      <c r="AQ2382" s="106" t="str">
        <f t="shared" si="228"/>
        <v/>
      </c>
      <c r="AR2382" s="109" t="str">
        <f t="shared" si="231"/>
        <v/>
      </c>
      <c r="AT2382" s="134"/>
      <c r="AU2382" s="135"/>
      <c r="AV2382" s="135"/>
      <c r="AW2382" s="115"/>
    </row>
    <row r="2383" spans="34:49" ht="15" hidden="1" customHeight="1" x14ac:dyDescent="0.25">
      <c r="AH2383" s="28">
        <v>96</v>
      </c>
      <c r="AJ2383" s="101" t="str">
        <f t="shared" si="227"/>
        <v/>
      </c>
      <c r="AL2383" s="101" t="str">
        <f t="shared" si="229"/>
        <v/>
      </c>
      <c r="AM2383" s="28" t="str">
        <f>IF($AL2383="", "", IF(IFERROR(INDEX('Training &amp; Accreditation Items'!$F$11:$F$263, MATCH(IFERROR(INDEX($C$11:$C$263, MATCH($AH2383, $Z$11:$Z$263, 0)), ""), 'Training &amp; Accreditation Items'!$B$11:$B$263, 0)), "")="", "None", IFERROR(INDEX('Training &amp; Accreditation Items'!$F$11:$F$263, MATCH(IFERROR(INDEX($C$11:$C$263, MATCH($AH2383, $Z$11:$Z$263, 0)), ""), 'Training &amp; Accreditation Items'!$B$11:$B$263, 0)), "")))</f>
        <v/>
      </c>
      <c r="AO2383" s="28" t="str">
        <f t="shared" si="230"/>
        <v/>
      </c>
      <c r="AQ2383" s="106" t="str">
        <f t="shared" si="228"/>
        <v/>
      </c>
      <c r="AR2383" s="109" t="str">
        <f t="shared" si="231"/>
        <v/>
      </c>
      <c r="AT2383" s="134"/>
      <c r="AU2383" s="135"/>
      <c r="AV2383" s="135"/>
      <c r="AW2383" s="115"/>
    </row>
    <row r="2384" spans="34:49" ht="15" hidden="1" customHeight="1" x14ac:dyDescent="0.25">
      <c r="AH2384" s="28">
        <v>97</v>
      </c>
      <c r="AJ2384" s="101" t="str">
        <f t="shared" si="227"/>
        <v/>
      </c>
      <c r="AL2384" s="101" t="str">
        <f t="shared" si="229"/>
        <v/>
      </c>
      <c r="AM2384" s="28" t="str">
        <f>IF($AL2384="", "", IF(IFERROR(INDEX('Training &amp; Accreditation Items'!$F$11:$F$263, MATCH(IFERROR(INDEX($C$11:$C$263, MATCH($AH2384, $Z$11:$Z$263, 0)), ""), 'Training &amp; Accreditation Items'!$B$11:$B$263, 0)), "")="", "None", IFERROR(INDEX('Training &amp; Accreditation Items'!$F$11:$F$263, MATCH(IFERROR(INDEX($C$11:$C$263, MATCH($AH2384, $Z$11:$Z$263, 0)), ""), 'Training &amp; Accreditation Items'!$B$11:$B$263, 0)), "")))</f>
        <v/>
      </c>
      <c r="AO2384" s="28" t="str">
        <f t="shared" si="230"/>
        <v/>
      </c>
      <c r="AQ2384" s="106" t="str">
        <f t="shared" si="228"/>
        <v/>
      </c>
      <c r="AR2384" s="109" t="str">
        <f t="shared" si="231"/>
        <v/>
      </c>
      <c r="AT2384" s="134"/>
      <c r="AU2384" s="135"/>
      <c r="AV2384" s="135"/>
      <c r="AW2384" s="115"/>
    </row>
    <row r="2385" spans="34:49" ht="15" hidden="1" customHeight="1" x14ac:dyDescent="0.25">
      <c r="AH2385" s="28">
        <v>98</v>
      </c>
      <c r="AJ2385" s="101" t="str">
        <f t="shared" si="227"/>
        <v/>
      </c>
      <c r="AL2385" s="101" t="str">
        <f t="shared" si="229"/>
        <v/>
      </c>
      <c r="AM2385" s="28" t="str">
        <f>IF($AL2385="", "", IF(IFERROR(INDEX('Training &amp; Accreditation Items'!$F$11:$F$263, MATCH(IFERROR(INDEX($C$11:$C$263, MATCH($AH2385, $Z$11:$Z$263, 0)), ""), 'Training &amp; Accreditation Items'!$B$11:$B$263, 0)), "")="", "None", IFERROR(INDEX('Training &amp; Accreditation Items'!$F$11:$F$263, MATCH(IFERROR(INDEX($C$11:$C$263, MATCH($AH2385, $Z$11:$Z$263, 0)), ""), 'Training &amp; Accreditation Items'!$B$11:$B$263, 0)), "")))</f>
        <v/>
      </c>
      <c r="AO2385" s="28" t="str">
        <f t="shared" si="230"/>
        <v/>
      </c>
      <c r="AQ2385" s="106" t="str">
        <f t="shared" si="228"/>
        <v/>
      </c>
      <c r="AR2385" s="109" t="str">
        <f t="shared" si="231"/>
        <v/>
      </c>
      <c r="AT2385" s="134"/>
      <c r="AU2385" s="135"/>
      <c r="AV2385" s="135"/>
      <c r="AW2385" s="115"/>
    </row>
    <row r="2386" spans="34:49" ht="15" hidden="1" customHeight="1" x14ac:dyDescent="0.25">
      <c r="AH2386" s="28">
        <v>99</v>
      </c>
      <c r="AJ2386" s="101" t="str">
        <f t="shared" si="227"/>
        <v/>
      </c>
      <c r="AL2386" s="101" t="str">
        <f t="shared" si="229"/>
        <v/>
      </c>
      <c r="AM2386" s="28" t="str">
        <f>IF($AL2386="", "", IF(IFERROR(INDEX('Training &amp; Accreditation Items'!$F$11:$F$263, MATCH(IFERROR(INDEX($C$11:$C$263, MATCH($AH2386, $Z$11:$Z$263, 0)), ""), 'Training &amp; Accreditation Items'!$B$11:$B$263, 0)), "")="", "None", IFERROR(INDEX('Training &amp; Accreditation Items'!$F$11:$F$263, MATCH(IFERROR(INDEX($C$11:$C$263, MATCH($AH2386, $Z$11:$Z$263, 0)), ""), 'Training &amp; Accreditation Items'!$B$11:$B$263, 0)), "")))</f>
        <v/>
      </c>
      <c r="AO2386" s="28" t="str">
        <f t="shared" si="230"/>
        <v/>
      </c>
      <c r="AQ2386" s="106" t="str">
        <f t="shared" si="228"/>
        <v/>
      </c>
      <c r="AR2386" s="109" t="str">
        <f t="shared" si="231"/>
        <v/>
      </c>
      <c r="AT2386" s="134"/>
      <c r="AU2386" s="135"/>
      <c r="AV2386" s="135"/>
      <c r="AW2386" s="115"/>
    </row>
    <row r="2387" spans="34:49" ht="15" hidden="1" customHeight="1" x14ac:dyDescent="0.25">
      <c r="AH2387" s="28">
        <v>100</v>
      </c>
      <c r="AJ2387" s="101" t="str">
        <f t="shared" si="227"/>
        <v/>
      </c>
      <c r="AL2387" s="101" t="str">
        <f t="shared" si="229"/>
        <v/>
      </c>
      <c r="AM2387" s="28" t="str">
        <f>IF($AL2387="", "", IF(IFERROR(INDEX('Training &amp; Accreditation Items'!$F$11:$F$263, MATCH(IFERROR(INDEX($C$11:$C$263, MATCH($AH2387, $Z$11:$Z$263, 0)), ""), 'Training &amp; Accreditation Items'!$B$11:$B$263, 0)), "")="", "None", IFERROR(INDEX('Training &amp; Accreditation Items'!$F$11:$F$263, MATCH(IFERROR(INDEX($C$11:$C$263, MATCH($AH2387, $Z$11:$Z$263, 0)), ""), 'Training &amp; Accreditation Items'!$B$11:$B$263, 0)), "")))</f>
        <v/>
      </c>
      <c r="AO2387" s="28" t="str">
        <f t="shared" si="230"/>
        <v/>
      </c>
      <c r="AQ2387" s="106" t="str">
        <f t="shared" si="228"/>
        <v/>
      </c>
      <c r="AR2387" s="109" t="str">
        <f t="shared" si="231"/>
        <v/>
      </c>
      <c r="AT2387" s="134"/>
      <c r="AU2387" s="135"/>
      <c r="AV2387" s="135"/>
      <c r="AW2387" s="115"/>
    </row>
    <row r="2388" spans="34:49" ht="15" hidden="1" customHeight="1" x14ac:dyDescent="0.25">
      <c r="AH2388" s="28">
        <v>101</v>
      </c>
      <c r="AJ2388" s="101" t="str">
        <f t="shared" si="227"/>
        <v/>
      </c>
      <c r="AL2388" s="101" t="str">
        <f t="shared" si="229"/>
        <v/>
      </c>
      <c r="AM2388" s="28" t="str">
        <f>IF($AL2388="", "", IF(IFERROR(INDEX('Training &amp; Accreditation Items'!$F$11:$F$263, MATCH(IFERROR(INDEX($C$11:$C$263, MATCH($AH2388, $Z$11:$Z$263, 0)), ""), 'Training &amp; Accreditation Items'!$B$11:$B$263, 0)), "")="", "None", IFERROR(INDEX('Training &amp; Accreditation Items'!$F$11:$F$263, MATCH(IFERROR(INDEX($C$11:$C$263, MATCH($AH2388, $Z$11:$Z$263, 0)), ""), 'Training &amp; Accreditation Items'!$B$11:$B$263, 0)), "")))</f>
        <v/>
      </c>
      <c r="AO2388" s="28" t="str">
        <f t="shared" si="230"/>
        <v/>
      </c>
      <c r="AQ2388" s="106" t="str">
        <f t="shared" si="228"/>
        <v/>
      </c>
      <c r="AR2388" s="109" t="str">
        <f t="shared" si="231"/>
        <v/>
      </c>
      <c r="AT2388" s="134"/>
      <c r="AU2388" s="135"/>
      <c r="AV2388" s="135"/>
      <c r="AW2388" s="115"/>
    </row>
    <row r="2389" spans="34:49" ht="15" hidden="1" customHeight="1" x14ac:dyDescent="0.25">
      <c r="AH2389" s="28">
        <v>102</v>
      </c>
      <c r="AJ2389" s="101" t="str">
        <f t="shared" si="227"/>
        <v/>
      </c>
      <c r="AL2389" s="101" t="str">
        <f t="shared" si="229"/>
        <v/>
      </c>
      <c r="AM2389" s="28" t="str">
        <f>IF($AL2389="", "", IF(IFERROR(INDEX('Training &amp; Accreditation Items'!$F$11:$F$263, MATCH(IFERROR(INDEX($C$11:$C$263, MATCH($AH2389, $Z$11:$Z$263, 0)), ""), 'Training &amp; Accreditation Items'!$B$11:$B$263, 0)), "")="", "None", IFERROR(INDEX('Training &amp; Accreditation Items'!$F$11:$F$263, MATCH(IFERROR(INDEX($C$11:$C$263, MATCH($AH2389, $Z$11:$Z$263, 0)), ""), 'Training &amp; Accreditation Items'!$B$11:$B$263, 0)), "")))</f>
        <v/>
      </c>
      <c r="AO2389" s="28" t="str">
        <f t="shared" si="230"/>
        <v/>
      </c>
      <c r="AQ2389" s="106" t="str">
        <f t="shared" si="228"/>
        <v/>
      </c>
      <c r="AR2389" s="109" t="str">
        <f t="shared" si="231"/>
        <v/>
      </c>
      <c r="AT2389" s="134"/>
      <c r="AU2389" s="135"/>
      <c r="AV2389" s="135"/>
      <c r="AW2389" s="115"/>
    </row>
    <row r="2390" spans="34:49" ht="15" hidden="1" customHeight="1" x14ac:dyDescent="0.25">
      <c r="AH2390" s="28">
        <v>103</v>
      </c>
      <c r="AJ2390" s="101" t="str">
        <f t="shared" si="227"/>
        <v/>
      </c>
      <c r="AL2390" s="101" t="str">
        <f t="shared" si="229"/>
        <v/>
      </c>
      <c r="AM2390" s="28" t="str">
        <f>IF($AL2390="", "", IF(IFERROR(INDEX('Training &amp; Accreditation Items'!$F$11:$F$263, MATCH(IFERROR(INDEX($C$11:$C$263, MATCH($AH2390, $Z$11:$Z$263, 0)), ""), 'Training &amp; Accreditation Items'!$B$11:$B$263, 0)), "")="", "None", IFERROR(INDEX('Training &amp; Accreditation Items'!$F$11:$F$263, MATCH(IFERROR(INDEX($C$11:$C$263, MATCH($AH2390, $Z$11:$Z$263, 0)), ""), 'Training &amp; Accreditation Items'!$B$11:$B$263, 0)), "")))</f>
        <v/>
      </c>
      <c r="AO2390" s="28" t="str">
        <f t="shared" si="230"/>
        <v/>
      </c>
      <c r="AQ2390" s="106" t="str">
        <f t="shared" si="228"/>
        <v/>
      </c>
      <c r="AR2390" s="109" t="str">
        <f t="shared" si="231"/>
        <v/>
      </c>
      <c r="AT2390" s="134"/>
      <c r="AU2390" s="135"/>
      <c r="AV2390" s="135"/>
      <c r="AW2390" s="115"/>
    </row>
    <row r="2391" spans="34:49" ht="15" hidden="1" customHeight="1" x14ac:dyDescent="0.25">
      <c r="AH2391" s="28">
        <v>104</v>
      </c>
      <c r="AJ2391" s="101" t="str">
        <f t="shared" si="227"/>
        <v/>
      </c>
      <c r="AL2391" s="101" t="str">
        <f t="shared" si="229"/>
        <v/>
      </c>
      <c r="AM2391" s="28" t="str">
        <f>IF($AL2391="", "", IF(IFERROR(INDEX('Training &amp; Accreditation Items'!$F$11:$F$263, MATCH(IFERROR(INDEX($C$11:$C$263, MATCH($AH2391, $Z$11:$Z$263, 0)), ""), 'Training &amp; Accreditation Items'!$B$11:$B$263, 0)), "")="", "None", IFERROR(INDEX('Training &amp; Accreditation Items'!$F$11:$F$263, MATCH(IFERROR(INDEX($C$11:$C$263, MATCH($AH2391, $Z$11:$Z$263, 0)), ""), 'Training &amp; Accreditation Items'!$B$11:$B$263, 0)), "")))</f>
        <v/>
      </c>
      <c r="AO2391" s="28" t="str">
        <f t="shared" si="230"/>
        <v/>
      </c>
      <c r="AQ2391" s="106" t="str">
        <f t="shared" si="228"/>
        <v/>
      </c>
      <c r="AR2391" s="109" t="str">
        <f t="shared" si="231"/>
        <v/>
      </c>
      <c r="AT2391" s="134"/>
      <c r="AU2391" s="135"/>
      <c r="AV2391" s="135"/>
      <c r="AW2391" s="115"/>
    </row>
    <row r="2392" spans="34:49" ht="15" hidden="1" customHeight="1" x14ac:dyDescent="0.25">
      <c r="AH2392" s="28">
        <v>105</v>
      </c>
      <c r="AJ2392" s="101" t="str">
        <f t="shared" si="227"/>
        <v/>
      </c>
      <c r="AL2392" s="101" t="str">
        <f t="shared" si="229"/>
        <v/>
      </c>
      <c r="AM2392" s="28" t="str">
        <f>IF($AL2392="", "", IF(IFERROR(INDEX('Training &amp; Accreditation Items'!$F$11:$F$263, MATCH(IFERROR(INDEX($C$11:$C$263, MATCH($AH2392, $Z$11:$Z$263, 0)), ""), 'Training &amp; Accreditation Items'!$B$11:$B$263, 0)), "")="", "None", IFERROR(INDEX('Training &amp; Accreditation Items'!$F$11:$F$263, MATCH(IFERROR(INDEX($C$11:$C$263, MATCH($AH2392, $Z$11:$Z$263, 0)), ""), 'Training &amp; Accreditation Items'!$B$11:$B$263, 0)), "")))</f>
        <v/>
      </c>
      <c r="AO2392" s="28" t="str">
        <f t="shared" si="230"/>
        <v/>
      </c>
      <c r="AQ2392" s="106" t="str">
        <f t="shared" si="228"/>
        <v/>
      </c>
      <c r="AR2392" s="109" t="str">
        <f t="shared" si="231"/>
        <v/>
      </c>
      <c r="AT2392" s="134"/>
      <c r="AU2392" s="135"/>
      <c r="AV2392" s="135"/>
      <c r="AW2392" s="115"/>
    </row>
    <row r="2393" spans="34:49" ht="15" hidden="1" customHeight="1" x14ac:dyDescent="0.25">
      <c r="AH2393" s="28">
        <v>106</v>
      </c>
      <c r="AJ2393" s="101" t="str">
        <f t="shared" si="227"/>
        <v/>
      </c>
      <c r="AL2393" s="101" t="str">
        <f t="shared" si="229"/>
        <v/>
      </c>
      <c r="AM2393" s="28" t="str">
        <f>IF($AL2393="", "", IF(IFERROR(INDEX('Training &amp; Accreditation Items'!$F$11:$F$263, MATCH(IFERROR(INDEX($C$11:$C$263, MATCH($AH2393, $Z$11:$Z$263, 0)), ""), 'Training &amp; Accreditation Items'!$B$11:$B$263, 0)), "")="", "None", IFERROR(INDEX('Training &amp; Accreditation Items'!$F$11:$F$263, MATCH(IFERROR(INDEX($C$11:$C$263, MATCH($AH2393, $Z$11:$Z$263, 0)), ""), 'Training &amp; Accreditation Items'!$B$11:$B$263, 0)), "")))</f>
        <v/>
      </c>
      <c r="AO2393" s="28" t="str">
        <f t="shared" si="230"/>
        <v/>
      </c>
      <c r="AQ2393" s="106" t="str">
        <f t="shared" si="228"/>
        <v/>
      </c>
      <c r="AR2393" s="109" t="str">
        <f t="shared" si="231"/>
        <v/>
      </c>
      <c r="AT2393" s="134"/>
      <c r="AU2393" s="135"/>
      <c r="AV2393" s="135"/>
      <c r="AW2393" s="115"/>
    </row>
    <row r="2394" spans="34:49" ht="15" hidden="1" customHeight="1" x14ac:dyDescent="0.25">
      <c r="AH2394" s="28">
        <v>107</v>
      </c>
      <c r="AJ2394" s="101" t="str">
        <f t="shared" si="227"/>
        <v/>
      </c>
      <c r="AL2394" s="101" t="str">
        <f t="shared" si="229"/>
        <v/>
      </c>
      <c r="AM2394" s="28" t="str">
        <f>IF($AL2394="", "", IF(IFERROR(INDEX('Training &amp; Accreditation Items'!$F$11:$F$263, MATCH(IFERROR(INDEX($C$11:$C$263, MATCH($AH2394, $Z$11:$Z$263, 0)), ""), 'Training &amp; Accreditation Items'!$B$11:$B$263, 0)), "")="", "None", IFERROR(INDEX('Training &amp; Accreditation Items'!$F$11:$F$263, MATCH(IFERROR(INDEX($C$11:$C$263, MATCH($AH2394, $Z$11:$Z$263, 0)), ""), 'Training &amp; Accreditation Items'!$B$11:$B$263, 0)), "")))</f>
        <v/>
      </c>
      <c r="AO2394" s="28" t="str">
        <f t="shared" si="230"/>
        <v/>
      </c>
      <c r="AQ2394" s="106" t="str">
        <f t="shared" si="228"/>
        <v/>
      </c>
      <c r="AR2394" s="109" t="str">
        <f t="shared" si="231"/>
        <v/>
      </c>
      <c r="AT2394" s="134"/>
      <c r="AU2394" s="135"/>
      <c r="AV2394" s="135"/>
      <c r="AW2394" s="115"/>
    </row>
    <row r="2395" spans="34:49" ht="15" hidden="1" customHeight="1" x14ac:dyDescent="0.25">
      <c r="AH2395" s="28">
        <v>108</v>
      </c>
      <c r="AJ2395" s="101" t="str">
        <f t="shared" si="227"/>
        <v/>
      </c>
      <c r="AL2395" s="101" t="str">
        <f t="shared" si="229"/>
        <v/>
      </c>
      <c r="AM2395" s="28" t="str">
        <f>IF($AL2395="", "", IF(IFERROR(INDEX('Training &amp; Accreditation Items'!$F$11:$F$263, MATCH(IFERROR(INDEX($C$11:$C$263, MATCH($AH2395, $Z$11:$Z$263, 0)), ""), 'Training &amp; Accreditation Items'!$B$11:$B$263, 0)), "")="", "None", IFERROR(INDEX('Training &amp; Accreditation Items'!$F$11:$F$263, MATCH(IFERROR(INDEX($C$11:$C$263, MATCH($AH2395, $Z$11:$Z$263, 0)), ""), 'Training &amp; Accreditation Items'!$B$11:$B$263, 0)), "")))</f>
        <v/>
      </c>
      <c r="AO2395" s="28" t="str">
        <f t="shared" si="230"/>
        <v/>
      </c>
      <c r="AQ2395" s="106" t="str">
        <f t="shared" si="228"/>
        <v/>
      </c>
      <c r="AR2395" s="109" t="str">
        <f t="shared" si="231"/>
        <v/>
      </c>
      <c r="AT2395" s="134"/>
      <c r="AU2395" s="135"/>
      <c r="AV2395" s="135"/>
      <c r="AW2395" s="115"/>
    </row>
    <row r="2396" spans="34:49" ht="15" hidden="1" customHeight="1" x14ac:dyDescent="0.25">
      <c r="AH2396" s="28">
        <v>109</v>
      </c>
      <c r="AJ2396" s="101" t="str">
        <f t="shared" si="227"/>
        <v/>
      </c>
      <c r="AL2396" s="101" t="str">
        <f t="shared" si="229"/>
        <v/>
      </c>
      <c r="AM2396" s="28" t="str">
        <f>IF($AL2396="", "", IF(IFERROR(INDEX('Training &amp; Accreditation Items'!$F$11:$F$263, MATCH(IFERROR(INDEX($C$11:$C$263, MATCH($AH2396, $Z$11:$Z$263, 0)), ""), 'Training &amp; Accreditation Items'!$B$11:$B$263, 0)), "")="", "None", IFERROR(INDEX('Training &amp; Accreditation Items'!$F$11:$F$263, MATCH(IFERROR(INDEX($C$11:$C$263, MATCH($AH2396, $Z$11:$Z$263, 0)), ""), 'Training &amp; Accreditation Items'!$B$11:$B$263, 0)), "")))</f>
        <v/>
      </c>
      <c r="AO2396" s="28" t="str">
        <f t="shared" si="230"/>
        <v/>
      </c>
      <c r="AQ2396" s="106" t="str">
        <f t="shared" si="228"/>
        <v/>
      </c>
      <c r="AR2396" s="109" t="str">
        <f t="shared" si="231"/>
        <v/>
      </c>
      <c r="AT2396" s="134"/>
      <c r="AU2396" s="135"/>
      <c r="AV2396" s="135"/>
      <c r="AW2396" s="115"/>
    </row>
    <row r="2397" spans="34:49" ht="15" hidden="1" customHeight="1" x14ac:dyDescent="0.25">
      <c r="AH2397" s="28">
        <v>110</v>
      </c>
      <c r="AJ2397" s="101" t="str">
        <f t="shared" si="227"/>
        <v/>
      </c>
      <c r="AL2397" s="101" t="str">
        <f t="shared" si="229"/>
        <v/>
      </c>
      <c r="AM2397" s="28" t="str">
        <f>IF($AL2397="", "", IF(IFERROR(INDEX('Training &amp; Accreditation Items'!$F$11:$F$263, MATCH(IFERROR(INDEX($C$11:$C$263, MATCH($AH2397, $Z$11:$Z$263, 0)), ""), 'Training &amp; Accreditation Items'!$B$11:$B$263, 0)), "")="", "None", IFERROR(INDEX('Training &amp; Accreditation Items'!$F$11:$F$263, MATCH(IFERROR(INDEX($C$11:$C$263, MATCH($AH2397, $Z$11:$Z$263, 0)), ""), 'Training &amp; Accreditation Items'!$B$11:$B$263, 0)), "")))</f>
        <v/>
      </c>
      <c r="AO2397" s="28" t="str">
        <f t="shared" si="230"/>
        <v/>
      </c>
      <c r="AQ2397" s="106" t="str">
        <f t="shared" si="228"/>
        <v/>
      </c>
      <c r="AR2397" s="109" t="str">
        <f t="shared" si="231"/>
        <v/>
      </c>
      <c r="AT2397" s="134"/>
      <c r="AU2397" s="135"/>
      <c r="AV2397" s="135"/>
      <c r="AW2397" s="115"/>
    </row>
    <row r="2398" spans="34:49" ht="15" hidden="1" customHeight="1" x14ac:dyDescent="0.25">
      <c r="AH2398" s="28">
        <v>111</v>
      </c>
      <c r="AJ2398" s="101" t="str">
        <f t="shared" si="227"/>
        <v/>
      </c>
      <c r="AL2398" s="101" t="str">
        <f t="shared" si="229"/>
        <v/>
      </c>
      <c r="AM2398" s="28" t="str">
        <f>IF($AL2398="", "", IF(IFERROR(INDEX('Training &amp; Accreditation Items'!$F$11:$F$263, MATCH(IFERROR(INDEX($C$11:$C$263, MATCH($AH2398, $Z$11:$Z$263, 0)), ""), 'Training &amp; Accreditation Items'!$B$11:$B$263, 0)), "")="", "None", IFERROR(INDEX('Training &amp; Accreditation Items'!$F$11:$F$263, MATCH(IFERROR(INDEX($C$11:$C$263, MATCH($AH2398, $Z$11:$Z$263, 0)), ""), 'Training &amp; Accreditation Items'!$B$11:$B$263, 0)), "")))</f>
        <v/>
      </c>
      <c r="AO2398" s="28" t="str">
        <f t="shared" si="230"/>
        <v/>
      </c>
      <c r="AQ2398" s="106" t="str">
        <f t="shared" si="228"/>
        <v/>
      </c>
      <c r="AR2398" s="109" t="str">
        <f t="shared" si="231"/>
        <v/>
      </c>
      <c r="AT2398" s="134"/>
      <c r="AU2398" s="135"/>
      <c r="AV2398" s="135"/>
      <c r="AW2398" s="115"/>
    </row>
    <row r="2399" spans="34:49" ht="15" hidden="1" customHeight="1" x14ac:dyDescent="0.25">
      <c r="AH2399" s="28">
        <v>112</v>
      </c>
      <c r="AJ2399" s="101" t="str">
        <f t="shared" si="227"/>
        <v/>
      </c>
      <c r="AL2399" s="101" t="str">
        <f t="shared" si="229"/>
        <v/>
      </c>
      <c r="AM2399" s="28" t="str">
        <f>IF($AL2399="", "", IF(IFERROR(INDEX('Training &amp; Accreditation Items'!$F$11:$F$263, MATCH(IFERROR(INDEX($C$11:$C$263, MATCH($AH2399, $Z$11:$Z$263, 0)), ""), 'Training &amp; Accreditation Items'!$B$11:$B$263, 0)), "")="", "None", IFERROR(INDEX('Training &amp; Accreditation Items'!$F$11:$F$263, MATCH(IFERROR(INDEX($C$11:$C$263, MATCH($AH2399, $Z$11:$Z$263, 0)), ""), 'Training &amp; Accreditation Items'!$B$11:$B$263, 0)), "")))</f>
        <v/>
      </c>
      <c r="AO2399" s="28" t="str">
        <f t="shared" si="230"/>
        <v/>
      </c>
      <c r="AQ2399" s="106" t="str">
        <f t="shared" si="228"/>
        <v/>
      </c>
      <c r="AR2399" s="109" t="str">
        <f t="shared" si="231"/>
        <v/>
      </c>
      <c r="AT2399" s="134"/>
      <c r="AU2399" s="135"/>
      <c r="AV2399" s="135"/>
      <c r="AW2399" s="115"/>
    </row>
    <row r="2400" spans="34:49" ht="15" hidden="1" customHeight="1" x14ac:dyDescent="0.25">
      <c r="AH2400" s="28">
        <v>113</v>
      </c>
      <c r="AJ2400" s="101" t="str">
        <f t="shared" si="227"/>
        <v/>
      </c>
      <c r="AL2400" s="101" t="str">
        <f t="shared" si="229"/>
        <v/>
      </c>
      <c r="AM2400" s="28" t="str">
        <f>IF($AL2400="", "", IF(IFERROR(INDEX('Training &amp; Accreditation Items'!$F$11:$F$263, MATCH(IFERROR(INDEX($C$11:$C$263, MATCH($AH2400, $Z$11:$Z$263, 0)), ""), 'Training &amp; Accreditation Items'!$B$11:$B$263, 0)), "")="", "None", IFERROR(INDEX('Training &amp; Accreditation Items'!$F$11:$F$263, MATCH(IFERROR(INDEX($C$11:$C$263, MATCH($AH2400, $Z$11:$Z$263, 0)), ""), 'Training &amp; Accreditation Items'!$B$11:$B$263, 0)), "")))</f>
        <v/>
      </c>
      <c r="AO2400" s="28" t="str">
        <f t="shared" si="230"/>
        <v/>
      </c>
      <c r="AQ2400" s="106" t="str">
        <f t="shared" si="228"/>
        <v/>
      </c>
      <c r="AR2400" s="109" t="str">
        <f t="shared" si="231"/>
        <v/>
      </c>
      <c r="AT2400" s="134"/>
      <c r="AU2400" s="135"/>
      <c r="AV2400" s="135"/>
      <c r="AW2400" s="115"/>
    </row>
    <row r="2401" spans="34:49" ht="15" hidden="1" customHeight="1" x14ac:dyDescent="0.25">
      <c r="AH2401" s="28">
        <v>114</v>
      </c>
      <c r="AJ2401" s="101" t="str">
        <f t="shared" si="227"/>
        <v/>
      </c>
      <c r="AL2401" s="101" t="str">
        <f t="shared" si="229"/>
        <v/>
      </c>
      <c r="AM2401" s="28" t="str">
        <f>IF($AL2401="", "", IF(IFERROR(INDEX('Training &amp; Accreditation Items'!$F$11:$F$263, MATCH(IFERROR(INDEX($C$11:$C$263, MATCH($AH2401, $Z$11:$Z$263, 0)), ""), 'Training &amp; Accreditation Items'!$B$11:$B$263, 0)), "")="", "None", IFERROR(INDEX('Training &amp; Accreditation Items'!$F$11:$F$263, MATCH(IFERROR(INDEX($C$11:$C$263, MATCH($AH2401, $Z$11:$Z$263, 0)), ""), 'Training &amp; Accreditation Items'!$B$11:$B$263, 0)), "")))</f>
        <v/>
      </c>
      <c r="AO2401" s="28" t="str">
        <f t="shared" si="230"/>
        <v/>
      </c>
      <c r="AQ2401" s="106" t="str">
        <f t="shared" si="228"/>
        <v/>
      </c>
      <c r="AR2401" s="109" t="str">
        <f t="shared" si="231"/>
        <v/>
      </c>
      <c r="AT2401" s="134"/>
      <c r="AU2401" s="135"/>
      <c r="AV2401" s="135"/>
      <c r="AW2401" s="115"/>
    </row>
    <row r="2402" spans="34:49" ht="15" hidden="1" customHeight="1" x14ac:dyDescent="0.25">
      <c r="AH2402" s="28">
        <v>115</v>
      </c>
      <c r="AJ2402" s="101" t="str">
        <f t="shared" si="227"/>
        <v/>
      </c>
      <c r="AL2402" s="101" t="str">
        <f t="shared" si="229"/>
        <v/>
      </c>
      <c r="AM2402" s="28" t="str">
        <f>IF($AL2402="", "", IF(IFERROR(INDEX('Training &amp; Accreditation Items'!$F$11:$F$263, MATCH(IFERROR(INDEX($C$11:$C$263, MATCH($AH2402, $Z$11:$Z$263, 0)), ""), 'Training &amp; Accreditation Items'!$B$11:$B$263, 0)), "")="", "None", IFERROR(INDEX('Training &amp; Accreditation Items'!$F$11:$F$263, MATCH(IFERROR(INDEX($C$11:$C$263, MATCH($AH2402, $Z$11:$Z$263, 0)), ""), 'Training &amp; Accreditation Items'!$B$11:$B$263, 0)), "")))</f>
        <v/>
      </c>
      <c r="AO2402" s="28" t="str">
        <f t="shared" si="230"/>
        <v/>
      </c>
      <c r="AQ2402" s="106" t="str">
        <f t="shared" si="228"/>
        <v/>
      </c>
      <c r="AR2402" s="109" t="str">
        <f t="shared" si="231"/>
        <v/>
      </c>
      <c r="AT2402" s="134"/>
      <c r="AU2402" s="135"/>
      <c r="AV2402" s="135"/>
      <c r="AW2402" s="115"/>
    </row>
    <row r="2403" spans="34:49" ht="15" hidden="1" customHeight="1" x14ac:dyDescent="0.25">
      <c r="AH2403" s="28">
        <v>116</v>
      </c>
      <c r="AJ2403" s="101" t="str">
        <f t="shared" si="227"/>
        <v/>
      </c>
      <c r="AL2403" s="101" t="str">
        <f t="shared" si="229"/>
        <v/>
      </c>
      <c r="AM2403" s="28" t="str">
        <f>IF($AL2403="", "", IF(IFERROR(INDEX('Training &amp; Accreditation Items'!$F$11:$F$263, MATCH(IFERROR(INDEX($C$11:$C$263, MATCH($AH2403, $Z$11:$Z$263, 0)), ""), 'Training &amp; Accreditation Items'!$B$11:$B$263, 0)), "")="", "None", IFERROR(INDEX('Training &amp; Accreditation Items'!$F$11:$F$263, MATCH(IFERROR(INDEX($C$11:$C$263, MATCH($AH2403, $Z$11:$Z$263, 0)), ""), 'Training &amp; Accreditation Items'!$B$11:$B$263, 0)), "")))</f>
        <v/>
      </c>
      <c r="AO2403" s="28" t="str">
        <f t="shared" si="230"/>
        <v/>
      </c>
      <c r="AQ2403" s="106" t="str">
        <f t="shared" si="228"/>
        <v/>
      </c>
      <c r="AR2403" s="109" t="str">
        <f t="shared" si="231"/>
        <v/>
      </c>
      <c r="AT2403" s="134"/>
      <c r="AU2403" s="135"/>
      <c r="AV2403" s="135"/>
      <c r="AW2403" s="115"/>
    </row>
    <row r="2404" spans="34:49" ht="15" hidden="1" customHeight="1" x14ac:dyDescent="0.25">
      <c r="AH2404" s="28">
        <v>117</v>
      </c>
      <c r="AJ2404" s="101" t="str">
        <f t="shared" si="227"/>
        <v/>
      </c>
      <c r="AL2404" s="101" t="str">
        <f t="shared" si="229"/>
        <v/>
      </c>
      <c r="AM2404" s="28" t="str">
        <f>IF($AL2404="", "", IF(IFERROR(INDEX('Training &amp; Accreditation Items'!$F$11:$F$263, MATCH(IFERROR(INDEX($C$11:$C$263, MATCH($AH2404, $Z$11:$Z$263, 0)), ""), 'Training &amp; Accreditation Items'!$B$11:$B$263, 0)), "")="", "None", IFERROR(INDEX('Training &amp; Accreditation Items'!$F$11:$F$263, MATCH(IFERROR(INDEX($C$11:$C$263, MATCH($AH2404, $Z$11:$Z$263, 0)), ""), 'Training &amp; Accreditation Items'!$B$11:$B$263, 0)), "")))</f>
        <v/>
      </c>
      <c r="AO2404" s="28" t="str">
        <f t="shared" si="230"/>
        <v/>
      </c>
      <c r="AQ2404" s="106" t="str">
        <f t="shared" si="228"/>
        <v/>
      </c>
      <c r="AR2404" s="109" t="str">
        <f t="shared" si="231"/>
        <v/>
      </c>
      <c r="AT2404" s="134"/>
      <c r="AU2404" s="135"/>
      <c r="AV2404" s="135"/>
      <c r="AW2404" s="115"/>
    </row>
    <row r="2405" spans="34:49" ht="15" hidden="1" customHeight="1" x14ac:dyDescent="0.25">
      <c r="AH2405" s="28">
        <v>118</v>
      </c>
      <c r="AJ2405" s="101" t="str">
        <f t="shared" si="227"/>
        <v/>
      </c>
      <c r="AL2405" s="101" t="str">
        <f t="shared" si="229"/>
        <v/>
      </c>
      <c r="AM2405" s="28" t="str">
        <f>IF($AL2405="", "", IF(IFERROR(INDEX('Training &amp; Accreditation Items'!$F$11:$F$263, MATCH(IFERROR(INDEX($C$11:$C$263, MATCH($AH2405, $Z$11:$Z$263, 0)), ""), 'Training &amp; Accreditation Items'!$B$11:$B$263, 0)), "")="", "None", IFERROR(INDEX('Training &amp; Accreditation Items'!$F$11:$F$263, MATCH(IFERROR(INDEX($C$11:$C$263, MATCH($AH2405, $Z$11:$Z$263, 0)), ""), 'Training &amp; Accreditation Items'!$B$11:$B$263, 0)), "")))</f>
        <v/>
      </c>
      <c r="AO2405" s="28" t="str">
        <f t="shared" si="230"/>
        <v/>
      </c>
      <c r="AQ2405" s="106" t="str">
        <f t="shared" si="228"/>
        <v/>
      </c>
      <c r="AR2405" s="109" t="str">
        <f t="shared" si="231"/>
        <v/>
      </c>
      <c r="AT2405" s="134"/>
      <c r="AU2405" s="135"/>
      <c r="AV2405" s="135"/>
      <c r="AW2405" s="115"/>
    </row>
    <row r="2406" spans="34:49" ht="15" hidden="1" customHeight="1" x14ac:dyDescent="0.25">
      <c r="AH2406" s="28">
        <v>119</v>
      </c>
      <c r="AJ2406" s="101" t="str">
        <f t="shared" si="227"/>
        <v/>
      </c>
      <c r="AL2406" s="101" t="str">
        <f t="shared" si="229"/>
        <v/>
      </c>
      <c r="AM2406" s="28" t="str">
        <f>IF($AL2406="", "", IF(IFERROR(INDEX('Training &amp; Accreditation Items'!$F$11:$F$263, MATCH(IFERROR(INDEX($C$11:$C$263, MATCH($AH2406, $Z$11:$Z$263, 0)), ""), 'Training &amp; Accreditation Items'!$B$11:$B$263, 0)), "")="", "None", IFERROR(INDEX('Training &amp; Accreditation Items'!$F$11:$F$263, MATCH(IFERROR(INDEX($C$11:$C$263, MATCH($AH2406, $Z$11:$Z$263, 0)), ""), 'Training &amp; Accreditation Items'!$B$11:$B$263, 0)), "")))</f>
        <v/>
      </c>
      <c r="AO2406" s="28" t="str">
        <f t="shared" si="230"/>
        <v/>
      </c>
      <c r="AQ2406" s="106" t="str">
        <f t="shared" si="228"/>
        <v/>
      </c>
      <c r="AR2406" s="109" t="str">
        <f t="shared" si="231"/>
        <v/>
      </c>
      <c r="AT2406" s="134"/>
      <c r="AU2406" s="135"/>
      <c r="AV2406" s="135"/>
      <c r="AW2406" s="115"/>
    </row>
    <row r="2407" spans="34:49" ht="15" hidden="1" customHeight="1" x14ac:dyDescent="0.25">
      <c r="AH2407" s="28">
        <v>120</v>
      </c>
      <c r="AJ2407" s="101" t="str">
        <f t="shared" si="227"/>
        <v/>
      </c>
      <c r="AL2407" s="101" t="str">
        <f t="shared" si="229"/>
        <v/>
      </c>
      <c r="AM2407" s="28" t="str">
        <f>IF($AL2407="", "", IF(IFERROR(INDEX('Training &amp; Accreditation Items'!$F$11:$F$263, MATCH(IFERROR(INDEX($C$11:$C$263, MATCH($AH2407, $Z$11:$Z$263, 0)), ""), 'Training &amp; Accreditation Items'!$B$11:$B$263, 0)), "")="", "None", IFERROR(INDEX('Training &amp; Accreditation Items'!$F$11:$F$263, MATCH(IFERROR(INDEX($C$11:$C$263, MATCH($AH2407, $Z$11:$Z$263, 0)), ""), 'Training &amp; Accreditation Items'!$B$11:$B$263, 0)), "")))</f>
        <v/>
      </c>
      <c r="AO2407" s="28" t="str">
        <f t="shared" si="230"/>
        <v/>
      </c>
      <c r="AQ2407" s="106" t="str">
        <f t="shared" si="228"/>
        <v/>
      </c>
      <c r="AR2407" s="109" t="str">
        <f t="shared" si="231"/>
        <v/>
      </c>
      <c r="AT2407" s="134"/>
      <c r="AU2407" s="135"/>
      <c r="AV2407" s="135"/>
      <c r="AW2407" s="115"/>
    </row>
    <row r="2408" spans="34:49" ht="15" hidden="1" customHeight="1" x14ac:dyDescent="0.25">
      <c r="AH2408" s="28">
        <v>121</v>
      </c>
      <c r="AJ2408" s="101" t="str">
        <f t="shared" si="227"/>
        <v/>
      </c>
      <c r="AL2408" s="101" t="str">
        <f t="shared" si="229"/>
        <v/>
      </c>
      <c r="AM2408" s="28" t="str">
        <f>IF($AL2408="", "", IF(IFERROR(INDEX('Training &amp; Accreditation Items'!$F$11:$F$263, MATCH(IFERROR(INDEX($C$11:$C$263, MATCH($AH2408, $Z$11:$Z$263, 0)), ""), 'Training &amp; Accreditation Items'!$B$11:$B$263, 0)), "")="", "None", IFERROR(INDEX('Training &amp; Accreditation Items'!$F$11:$F$263, MATCH(IFERROR(INDEX($C$11:$C$263, MATCH($AH2408, $Z$11:$Z$263, 0)), ""), 'Training &amp; Accreditation Items'!$B$11:$B$263, 0)), "")))</f>
        <v/>
      </c>
      <c r="AO2408" s="28" t="str">
        <f t="shared" si="230"/>
        <v/>
      </c>
      <c r="AQ2408" s="106" t="str">
        <f t="shared" si="228"/>
        <v/>
      </c>
      <c r="AR2408" s="109" t="str">
        <f t="shared" si="231"/>
        <v/>
      </c>
      <c r="AT2408" s="134"/>
      <c r="AU2408" s="135"/>
      <c r="AV2408" s="135"/>
      <c r="AW2408" s="115"/>
    </row>
    <row r="2409" spans="34:49" ht="15" hidden="1" customHeight="1" x14ac:dyDescent="0.25">
      <c r="AH2409" s="28">
        <v>122</v>
      </c>
      <c r="AJ2409" s="101" t="str">
        <f t="shared" si="227"/>
        <v/>
      </c>
      <c r="AL2409" s="101" t="str">
        <f t="shared" si="229"/>
        <v/>
      </c>
      <c r="AM2409" s="28" t="str">
        <f>IF($AL2409="", "", IF(IFERROR(INDEX('Training &amp; Accreditation Items'!$F$11:$F$263, MATCH(IFERROR(INDEX($C$11:$C$263, MATCH($AH2409, $Z$11:$Z$263, 0)), ""), 'Training &amp; Accreditation Items'!$B$11:$B$263, 0)), "")="", "None", IFERROR(INDEX('Training &amp; Accreditation Items'!$F$11:$F$263, MATCH(IFERROR(INDEX($C$11:$C$263, MATCH($AH2409, $Z$11:$Z$263, 0)), ""), 'Training &amp; Accreditation Items'!$B$11:$B$263, 0)), "")))</f>
        <v/>
      </c>
      <c r="AO2409" s="28" t="str">
        <f t="shared" si="230"/>
        <v/>
      </c>
      <c r="AQ2409" s="106" t="str">
        <f t="shared" si="228"/>
        <v/>
      </c>
      <c r="AR2409" s="109" t="str">
        <f t="shared" si="231"/>
        <v/>
      </c>
      <c r="AT2409" s="134"/>
      <c r="AU2409" s="135"/>
      <c r="AV2409" s="135"/>
      <c r="AW2409" s="115"/>
    </row>
    <row r="2410" spans="34:49" ht="15" hidden="1" customHeight="1" x14ac:dyDescent="0.25">
      <c r="AH2410" s="28">
        <v>123</v>
      </c>
      <c r="AJ2410" s="101" t="str">
        <f t="shared" si="227"/>
        <v/>
      </c>
      <c r="AL2410" s="101" t="str">
        <f t="shared" si="229"/>
        <v/>
      </c>
      <c r="AM2410" s="28" t="str">
        <f>IF($AL2410="", "", IF(IFERROR(INDEX('Training &amp; Accreditation Items'!$F$11:$F$263, MATCH(IFERROR(INDEX($C$11:$C$263, MATCH($AH2410, $Z$11:$Z$263, 0)), ""), 'Training &amp; Accreditation Items'!$B$11:$B$263, 0)), "")="", "None", IFERROR(INDEX('Training &amp; Accreditation Items'!$F$11:$F$263, MATCH(IFERROR(INDEX($C$11:$C$263, MATCH($AH2410, $Z$11:$Z$263, 0)), ""), 'Training &amp; Accreditation Items'!$B$11:$B$263, 0)), "")))</f>
        <v/>
      </c>
      <c r="AO2410" s="28" t="str">
        <f t="shared" si="230"/>
        <v/>
      </c>
      <c r="AQ2410" s="106" t="str">
        <f t="shared" si="228"/>
        <v/>
      </c>
      <c r="AR2410" s="109" t="str">
        <f t="shared" si="231"/>
        <v/>
      </c>
      <c r="AT2410" s="134"/>
      <c r="AU2410" s="135"/>
      <c r="AV2410" s="135"/>
      <c r="AW2410" s="115"/>
    </row>
    <row r="2411" spans="34:49" ht="15" hidden="1" customHeight="1" x14ac:dyDescent="0.25">
      <c r="AH2411" s="28">
        <v>124</v>
      </c>
      <c r="AJ2411" s="101" t="str">
        <f t="shared" si="227"/>
        <v/>
      </c>
      <c r="AL2411" s="101" t="str">
        <f t="shared" si="229"/>
        <v/>
      </c>
      <c r="AM2411" s="28" t="str">
        <f>IF($AL2411="", "", IF(IFERROR(INDEX('Training &amp; Accreditation Items'!$F$11:$F$263, MATCH(IFERROR(INDEX($C$11:$C$263, MATCH($AH2411, $Z$11:$Z$263, 0)), ""), 'Training &amp; Accreditation Items'!$B$11:$B$263, 0)), "")="", "None", IFERROR(INDEX('Training &amp; Accreditation Items'!$F$11:$F$263, MATCH(IFERROR(INDEX($C$11:$C$263, MATCH($AH2411, $Z$11:$Z$263, 0)), ""), 'Training &amp; Accreditation Items'!$B$11:$B$263, 0)), "")))</f>
        <v/>
      </c>
      <c r="AO2411" s="28" t="str">
        <f t="shared" si="230"/>
        <v/>
      </c>
      <c r="AQ2411" s="106" t="str">
        <f t="shared" si="228"/>
        <v/>
      </c>
      <c r="AR2411" s="109" t="str">
        <f t="shared" si="231"/>
        <v/>
      </c>
      <c r="AT2411" s="134"/>
      <c r="AU2411" s="135"/>
      <c r="AV2411" s="135"/>
      <c r="AW2411" s="115"/>
    </row>
    <row r="2412" spans="34:49" ht="15" hidden="1" customHeight="1" x14ac:dyDescent="0.25">
      <c r="AH2412" s="28">
        <v>125</v>
      </c>
      <c r="AJ2412" s="101" t="str">
        <f t="shared" si="227"/>
        <v/>
      </c>
      <c r="AL2412" s="101" t="str">
        <f t="shared" si="229"/>
        <v/>
      </c>
      <c r="AM2412" s="28" t="str">
        <f>IF($AL2412="", "", IF(IFERROR(INDEX('Training &amp; Accreditation Items'!$F$11:$F$263, MATCH(IFERROR(INDEX($C$11:$C$263, MATCH($AH2412, $Z$11:$Z$263, 0)), ""), 'Training &amp; Accreditation Items'!$B$11:$B$263, 0)), "")="", "None", IFERROR(INDEX('Training &amp; Accreditation Items'!$F$11:$F$263, MATCH(IFERROR(INDEX($C$11:$C$263, MATCH($AH2412, $Z$11:$Z$263, 0)), ""), 'Training &amp; Accreditation Items'!$B$11:$B$263, 0)), "")))</f>
        <v/>
      </c>
      <c r="AO2412" s="28" t="str">
        <f t="shared" si="230"/>
        <v/>
      </c>
      <c r="AQ2412" s="106" t="str">
        <f t="shared" si="228"/>
        <v/>
      </c>
      <c r="AR2412" s="109" t="str">
        <f t="shared" si="231"/>
        <v/>
      </c>
      <c r="AT2412" s="134"/>
      <c r="AU2412" s="135"/>
      <c r="AV2412" s="135"/>
      <c r="AW2412" s="115"/>
    </row>
    <row r="2413" spans="34:49" ht="15" hidden="1" customHeight="1" x14ac:dyDescent="0.25">
      <c r="AH2413" s="28">
        <v>126</v>
      </c>
      <c r="AJ2413" s="101" t="str">
        <f t="shared" si="227"/>
        <v/>
      </c>
      <c r="AL2413" s="101" t="str">
        <f t="shared" si="229"/>
        <v/>
      </c>
      <c r="AM2413" s="28" t="str">
        <f>IF($AL2413="", "", IF(IFERROR(INDEX('Training &amp; Accreditation Items'!$F$11:$F$263, MATCH(IFERROR(INDEX($C$11:$C$263, MATCH($AH2413, $Z$11:$Z$263, 0)), ""), 'Training &amp; Accreditation Items'!$B$11:$B$263, 0)), "")="", "None", IFERROR(INDEX('Training &amp; Accreditation Items'!$F$11:$F$263, MATCH(IFERROR(INDEX($C$11:$C$263, MATCH($AH2413, $Z$11:$Z$263, 0)), ""), 'Training &amp; Accreditation Items'!$B$11:$B$263, 0)), "")))</f>
        <v/>
      </c>
      <c r="AO2413" s="28" t="str">
        <f t="shared" si="230"/>
        <v/>
      </c>
      <c r="AQ2413" s="106" t="str">
        <f t="shared" si="228"/>
        <v/>
      </c>
      <c r="AR2413" s="109" t="str">
        <f t="shared" si="231"/>
        <v/>
      </c>
      <c r="AT2413" s="134"/>
      <c r="AU2413" s="135"/>
      <c r="AV2413" s="135"/>
      <c r="AW2413" s="115"/>
    </row>
    <row r="2414" spans="34:49" ht="15" hidden="1" customHeight="1" x14ac:dyDescent="0.25">
      <c r="AH2414" s="28">
        <v>127</v>
      </c>
      <c r="AJ2414" s="101" t="str">
        <f t="shared" si="227"/>
        <v/>
      </c>
      <c r="AL2414" s="101" t="str">
        <f t="shared" si="229"/>
        <v/>
      </c>
      <c r="AM2414" s="28" t="str">
        <f>IF($AL2414="", "", IF(IFERROR(INDEX('Training &amp; Accreditation Items'!$F$11:$F$263, MATCH(IFERROR(INDEX($C$11:$C$263, MATCH($AH2414, $Z$11:$Z$263, 0)), ""), 'Training &amp; Accreditation Items'!$B$11:$B$263, 0)), "")="", "None", IFERROR(INDEX('Training &amp; Accreditation Items'!$F$11:$F$263, MATCH(IFERROR(INDEX($C$11:$C$263, MATCH($AH2414, $Z$11:$Z$263, 0)), ""), 'Training &amp; Accreditation Items'!$B$11:$B$263, 0)), "")))</f>
        <v/>
      </c>
      <c r="AO2414" s="28" t="str">
        <f t="shared" si="230"/>
        <v/>
      </c>
      <c r="AQ2414" s="106" t="str">
        <f t="shared" si="228"/>
        <v/>
      </c>
      <c r="AR2414" s="109" t="str">
        <f t="shared" si="231"/>
        <v/>
      </c>
      <c r="AT2414" s="134"/>
      <c r="AU2414" s="135"/>
      <c r="AV2414" s="135"/>
      <c r="AW2414" s="115"/>
    </row>
    <row r="2415" spans="34:49" ht="15" hidden="1" customHeight="1" x14ac:dyDescent="0.25">
      <c r="AH2415" s="28">
        <v>128</v>
      </c>
      <c r="AJ2415" s="101" t="str">
        <f t="shared" si="227"/>
        <v/>
      </c>
      <c r="AL2415" s="101" t="str">
        <f t="shared" si="229"/>
        <v/>
      </c>
      <c r="AM2415" s="28" t="str">
        <f>IF($AL2415="", "", IF(IFERROR(INDEX('Training &amp; Accreditation Items'!$F$11:$F$263, MATCH(IFERROR(INDEX($C$11:$C$263, MATCH($AH2415, $Z$11:$Z$263, 0)), ""), 'Training &amp; Accreditation Items'!$B$11:$B$263, 0)), "")="", "None", IFERROR(INDEX('Training &amp; Accreditation Items'!$F$11:$F$263, MATCH(IFERROR(INDEX($C$11:$C$263, MATCH($AH2415, $Z$11:$Z$263, 0)), ""), 'Training &amp; Accreditation Items'!$B$11:$B$263, 0)), "")))</f>
        <v/>
      </c>
      <c r="AO2415" s="28" t="str">
        <f t="shared" si="230"/>
        <v/>
      </c>
      <c r="AQ2415" s="106" t="str">
        <f t="shared" si="228"/>
        <v/>
      </c>
      <c r="AR2415" s="109" t="str">
        <f t="shared" si="231"/>
        <v/>
      </c>
      <c r="AT2415" s="134"/>
      <c r="AU2415" s="135"/>
      <c r="AV2415" s="135"/>
      <c r="AW2415" s="115"/>
    </row>
    <row r="2416" spans="34:49" ht="15" hidden="1" customHeight="1" x14ac:dyDescent="0.25">
      <c r="AH2416" s="28">
        <v>129</v>
      </c>
      <c r="AJ2416" s="101" t="str">
        <f t="shared" ref="AJ2416:AJ2479" si="232">IF(AJ2163="", "", DATE(YEAR($AJ139), MONTH(AJ2163)+$X139, DAY(AJ2163)))</f>
        <v/>
      </c>
      <c r="AL2416" s="101" t="str">
        <f t="shared" si="229"/>
        <v/>
      </c>
      <c r="AM2416" s="28" t="str">
        <f>IF($AL2416="", "", IF(IFERROR(INDEX('Training &amp; Accreditation Items'!$F$11:$F$263, MATCH(IFERROR(INDEX($C$11:$C$263, MATCH($AH2416, $Z$11:$Z$263, 0)), ""), 'Training &amp; Accreditation Items'!$B$11:$B$263, 0)), "")="", "None", IFERROR(INDEX('Training &amp; Accreditation Items'!$F$11:$F$263, MATCH(IFERROR(INDEX($C$11:$C$263, MATCH($AH2416, $Z$11:$Z$263, 0)), ""), 'Training &amp; Accreditation Items'!$B$11:$B$263, 0)), "")))</f>
        <v/>
      </c>
      <c r="AO2416" s="28" t="str">
        <f t="shared" si="230"/>
        <v/>
      </c>
      <c r="AQ2416" s="106" t="str">
        <f t="shared" si="228"/>
        <v/>
      </c>
      <c r="AR2416" s="109" t="str">
        <f t="shared" si="231"/>
        <v/>
      </c>
      <c r="AT2416" s="134"/>
      <c r="AU2416" s="135"/>
      <c r="AV2416" s="135"/>
      <c r="AW2416" s="115"/>
    </row>
    <row r="2417" spans="34:49" ht="15" hidden="1" customHeight="1" x14ac:dyDescent="0.25">
      <c r="AH2417" s="28">
        <v>130</v>
      </c>
      <c r="AJ2417" s="101" t="str">
        <f t="shared" si="232"/>
        <v/>
      </c>
      <c r="AL2417" s="101" t="str">
        <f t="shared" si="229"/>
        <v/>
      </c>
      <c r="AM2417" s="28" t="str">
        <f>IF($AL2417="", "", IF(IFERROR(INDEX('Training &amp; Accreditation Items'!$F$11:$F$263, MATCH(IFERROR(INDEX($C$11:$C$263, MATCH($AH2417, $Z$11:$Z$263, 0)), ""), 'Training &amp; Accreditation Items'!$B$11:$B$263, 0)), "")="", "None", IFERROR(INDEX('Training &amp; Accreditation Items'!$F$11:$F$263, MATCH(IFERROR(INDEX($C$11:$C$263, MATCH($AH2417, $Z$11:$Z$263, 0)), ""), 'Training &amp; Accreditation Items'!$B$11:$B$263, 0)), "")))</f>
        <v/>
      </c>
      <c r="AO2417" s="28" t="str">
        <f t="shared" si="230"/>
        <v/>
      </c>
      <c r="AQ2417" s="106" t="str">
        <f t="shared" si="228"/>
        <v/>
      </c>
      <c r="AR2417" s="109" t="str">
        <f t="shared" si="231"/>
        <v/>
      </c>
      <c r="AT2417" s="134"/>
      <c r="AU2417" s="135"/>
      <c r="AV2417" s="135"/>
      <c r="AW2417" s="115"/>
    </row>
    <row r="2418" spans="34:49" ht="15" hidden="1" customHeight="1" x14ac:dyDescent="0.25">
      <c r="AH2418" s="28">
        <v>131</v>
      </c>
      <c r="AJ2418" s="101" t="str">
        <f t="shared" si="232"/>
        <v/>
      </c>
      <c r="AL2418" s="101" t="str">
        <f t="shared" si="229"/>
        <v/>
      </c>
      <c r="AM2418" s="28" t="str">
        <f>IF($AL2418="", "", IF(IFERROR(INDEX('Training &amp; Accreditation Items'!$F$11:$F$263, MATCH(IFERROR(INDEX($C$11:$C$263, MATCH($AH2418, $Z$11:$Z$263, 0)), ""), 'Training &amp; Accreditation Items'!$B$11:$B$263, 0)), "")="", "None", IFERROR(INDEX('Training &amp; Accreditation Items'!$F$11:$F$263, MATCH(IFERROR(INDEX($C$11:$C$263, MATCH($AH2418, $Z$11:$Z$263, 0)), ""), 'Training &amp; Accreditation Items'!$B$11:$B$263, 0)), "")))</f>
        <v/>
      </c>
      <c r="AO2418" s="28" t="str">
        <f t="shared" si="230"/>
        <v/>
      </c>
      <c r="AQ2418" s="106" t="str">
        <f t="shared" si="228"/>
        <v/>
      </c>
      <c r="AR2418" s="109" t="str">
        <f t="shared" si="231"/>
        <v/>
      </c>
      <c r="AT2418" s="134"/>
      <c r="AU2418" s="135"/>
      <c r="AV2418" s="135"/>
      <c r="AW2418" s="115"/>
    </row>
    <row r="2419" spans="34:49" ht="15" hidden="1" customHeight="1" x14ac:dyDescent="0.25">
      <c r="AH2419" s="28">
        <v>132</v>
      </c>
      <c r="AJ2419" s="101" t="str">
        <f t="shared" si="232"/>
        <v/>
      </c>
      <c r="AL2419" s="101" t="str">
        <f t="shared" si="229"/>
        <v/>
      </c>
      <c r="AM2419" s="28" t="str">
        <f>IF($AL2419="", "", IF(IFERROR(INDEX('Training &amp; Accreditation Items'!$F$11:$F$263, MATCH(IFERROR(INDEX($C$11:$C$263, MATCH($AH2419, $Z$11:$Z$263, 0)), ""), 'Training &amp; Accreditation Items'!$B$11:$B$263, 0)), "")="", "None", IFERROR(INDEX('Training &amp; Accreditation Items'!$F$11:$F$263, MATCH(IFERROR(INDEX($C$11:$C$263, MATCH($AH2419, $Z$11:$Z$263, 0)), ""), 'Training &amp; Accreditation Items'!$B$11:$B$263, 0)), "")))</f>
        <v/>
      </c>
      <c r="AO2419" s="28" t="str">
        <f t="shared" si="230"/>
        <v/>
      </c>
      <c r="AQ2419" s="106" t="str">
        <f t="shared" si="228"/>
        <v/>
      </c>
      <c r="AR2419" s="109" t="str">
        <f t="shared" si="231"/>
        <v/>
      </c>
      <c r="AT2419" s="134"/>
      <c r="AU2419" s="135"/>
      <c r="AV2419" s="135"/>
      <c r="AW2419" s="115"/>
    </row>
    <row r="2420" spans="34:49" ht="15" hidden="1" customHeight="1" x14ac:dyDescent="0.25">
      <c r="AH2420" s="28">
        <v>133</v>
      </c>
      <c r="AJ2420" s="101" t="str">
        <f t="shared" si="232"/>
        <v/>
      </c>
      <c r="AL2420" s="101" t="str">
        <f t="shared" si="229"/>
        <v/>
      </c>
      <c r="AM2420" s="28" t="str">
        <f>IF($AL2420="", "", IF(IFERROR(INDEX('Training &amp; Accreditation Items'!$F$11:$F$263, MATCH(IFERROR(INDEX($C$11:$C$263, MATCH($AH2420, $Z$11:$Z$263, 0)), ""), 'Training &amp; Accreditation Items'!$B$11:$B$263, 0)), "")="", "None", IFERROR(INDEX('Training &amp; Accreditation Items'!$F$11:$F$263, MATCH(IFERROR(INDEX($C$11:$C$263, MATCH($AH2420, $Z$11:$Z$263, 0)), ""), 'Training &amp; Accreditation Items'!$B$11:$B$263, 0)), "")))</f>
        <v/>
      </c>
      <c r="AO2420" s="28" t="str">
        <f t="shared" si="230"/>
        <v/>
      </c>
      <c r="AQ2420" s="106" t="str">
        <f t="shared" si="228"/>
        <v/>
      </c>
      <c r="AR2420" s="109" t="str">
        <f t="shared" si="231"/>
        <v/>
      </c>
      <c r="AT2420" s="134"/>
      <c r="AU2420" s="135"/>
      <c r="AV2420" s="135"/>
      <c r="AW2420" s="115"/>
    </row>
    <row r="2421" spans="34:49" ht="15" hidden="1" customHeight="1" x14ac:dyDescent="0.25">
      <c r="AH2421" s="28">
        <v>134</v>
      </c>
      <c r="AJ2421" s="101" t="str">
        <f t="shared" si="232"/>
        <v/>
      </c>
      <c r="AL2421" s="101" t="str">
        <f t="shared" si="229"/>
        <v/>
      </c>
      <c r="AM2421" s="28" t="str">
        <f>IF($AL2421="", "", IF(IFERROR(INDEX('Training &amp; Accreditation Items'!$F$11:$F$263, MATCH(IFERROR(INDEX($C$11:$C$263, MATCH($AH2421, $Z$11:$Z$263, 0)), ""), 'Training &amp; Accreditation Items'!$B$11:$B$263, 0)), "")="", "None", IFERROR(INDEX('Training &amp; Accreditation Items'!$F$11:$F$263, MATCH(IFERROR(INDEX($C$11:$C$263, MATCH($AH2421, $Z$11:$Z$263, 0)), ""), 'Training &amp; Accreditation Items'!$B$11:$B$263, 0)), "")))</f>
        <v/>
      </c>
      <c r="AO2421" s="28" t="str">
        <f t="shared" si="230"/>
        <v/>
      </c>
      <c r="AQ2421" s="106" t="str">
        <f t="shared" si="228"/>
        <v/>
      </c>
      <c r="AR2421" s="109" t="str">
        <f t="shared" si="231"/>
        <v/>
      </c>
      <c r="AT2421" s="134"/>
      <c r="AU2421" s="135"/>
      <c r="AV2421" s="135"/>
      <c r="AW2421" s="115"/>
    </row>
    <row r="2422" spans="34:49" ht="15" hidden="1" customHeight="1" x14ac:dyDescent="0.25">
      <c r="AH2422" s="28">
        <v>135</v>
      </c>
      <c r="AJ2422" s="101" t="str">
        <f t="shared" si="232"/>
        <v/>
      </c>
      <c r="AL2422" s="101" t="str">
        <f t="shared" si="229"/>
        <v/>
      </c>
      <c r="AM2422" s="28" t="str">
        <f>IF($AL2422="", "", IF(IFERROR(INDEX('Training &amp; Accreditation Items'!$F$11:$F$263, MATCH(IFERROR(INDEX($C$11:$C$263, MATCH($AH2422, $Z$11:$Z$263, 0)), ""), 'Training &amp; Accreditation Items'!$B$11:$B$263, 0)), "")="", "None", IFERROR(INDEX('Training &amp; Accreditation Items'!$F$11:$F$263, MATCH(IFERROR(INDEX($C$11:$C$263, MATCH($AH2422, $Z$11:$Z$263, 0)), ""), 'Training &amp; Accreditation Items'!$B$11:$B$263, 0)), "")))</f>
        <v/>
      </c>
      <c r="AO2422" s="28" t="str">
        <f t="shared" si="230"/>
        <v/>
      </c>
      <c r="AQ2422" s="106" t="str">
        <f t="shared" si="228"/>
        <v/>
      </c>
      <c r="AR2422" s="109" t="str">
        <f t="shared" si="231"/>
        <v/>
      </c>
      <c r="AT2422" s="134"/>
      <c r="AU2422" s="135"/>
      <c r="AV2422" s="135"/>
      <c r="AW2422" s="115"/>
    </row>
    <row r="2423" spans="34:49" ht="15" hidden="1" customHeight="1" x14ac:dyDescent="0.25">
      <c r="AH2423" s="28">
        <v>136</v>
      </c>
      <c r="AJ2423" s="101" t="str">
        <f t="shared" si="232"/>
        <v/>
      </c>
      <c r="AL2423" s="101" t="str">
        <f t="shared" si="229"/>
        <v/>
      </c>
      <c r="AM2423" s="28" t="str">
        <f>IF($AL2423="", "", IF(IFERROR(INDEX('Training &amp; Accreditation Items'!$F$11:$F$263, MATCH(IFERROR(INDEX($C$11:$C$263, MATCH($AH2423, $Z$11:$Z$263, 0)), ""), 'Training &amp; Accreditation Items'!$B$11:$B$263, 0)), "")="", "None", IFERROR(INDEX('Training &amp; Accreditation Items'!$F$11:$F$263, MATCH(IFERROR(INDEX($C$11:$C$263, MATCH($AH2423, $Z$11:$Z$263, 0)), ""), 'Training &amp; Accreditation Items'!$B$11:$B$263, 0)), "")))</f>
        <v/>
      </c>
      <c r="AO2423" s="28" t="str">
        <f t="shared" si="230"/>
        <v/>
      </c>
      <c r="AQ2423" s="106" t="str">
        <f t="shared" si="228"/>
        <v/>
      </c>
      <c r="AR2423" s="109" t="str">
        <f t="shared" si="231"/>
        <v/>
      </c>
      <c r="AT2423" s="134"/>
      <c r="AU2423" s="135"/>
      <c r="AV2423" s="135"/>
      <c r="AW2423" s="115"/>
    </row>
    <row r="2424" spans="34:49" ht="15" hidden="1" customHeight="1" x14ac:dyDescent="0.25">
      <c r="AH2424" s="28">
        <v>137</v>
      </c>
      <c r="AJ2424" s="101" t="str">
        <f t="shared" si="232"/>
        <v/>
      </c>
      <c r="AL2424" s="101" t="str">
        <f t="shared" si="229"/>
        <v/>
      </c>
      <c r="AM2424" s="28" t="str">
        <f>IF($AL2424="", "", IF(IFERROR(INDEX('Training &amp; Accreditation Items'!$F$11:$F$263, MATCH(IFERROR(INDEX($C$11:$C$263, MATCH($AH2424, $Z$11:$Z$263, 0)), ""), 'Training &amp; Accreditation Items'!$B$11:$B$263, 0)), "")="", "None", IFERROR(INDEX('Training &amp; Accreditation Items'!$F$11:$F$263, MATCH(IFERROR(INDEX($C$11:$C$263, MATCH($AH2424, $Z$11:$Z$263, 0)), ""), 'Training &amp; Accreditation Items'!$B$11:$B$263, 0)), "")))</f>
        <v/>
      </c>
      <c r="AO2424" s="28" t="str">
        <f t="shared" si="230"/>
        <v/>
      </c>
      <c r="AQ2424" s="106" t="str">
        <f t="shared" si="228"/>
        <v/>
      </c>
      <c r="AR2424" s="109" t="str">
        <f t="shared" si="231"/>
        <v/>
      </c>
      <c r="AT2424" s="134"/>
      <c r="AU2424" s="135"/>
      <c r="AV2424" s="135"/>
      <c r="AW2424" s="115"/>
    </row>
    <row r="2425" spans="34:49" ht="15" hidden="1" customHeight="1" x14ac:dyDescent="0.25">
      <c r="AH2425" s="28">
        <v>138</v>
      </c>
      <c r="AJ2425" s="101" t="str">
        <f t="shared" si="232"/>
        <v/>
      </c>
      <c r="AL2425" s="101" t="str">
        <f t="shared" si="229"/>
        <v/>
      </c>
      <c r="AM2425" s="28" t="str">
        <f>IF($AL2425="", "", IF(IFERROR(INDEX('Training &amp; Accreditation Items'!$F$11:$F$263, MATCH(IFERROR(INDEX($C$11:$C$263, MATCH($AH2425, $Z$11:$Z$263, 0)), ""), 'Training &amp; Accreditation Items'!$B$11:$B$263, 0)), "")="", "None", IFERROR(INDEX('Training &amp; Accreditation Items'!$F$11:$F$263, MATCH(IFERROR(INDEX($C$11:$C$263, MATCH($AH2425, $Z$11:$Z$263, 0)), ""), 'Training &amp; Accreditation Items'!$B$11:$B$263, 0)), "")))</f>
        <v/>
      </c>
      <c r="AO2425" s="28" t="str">
        <f t="shared" si="230"/>
        <v/>
      </c>
      <c r="AQ2425" s="106" t="str">
        <f t="shared" si="228"/>
        <v/>
      </c>
      <c r="AR2425" s="109" t="str">
        <f t="shared" si="231"/>
        <v/>
      </c>
      <c r="AT2425" s="134"/>
      <c r="AU2425" s="135"/>
      <c r="AV2425" s="135"/>
      <c r="AW2425" s="115"/>
    </row>
    <row r="2426" spans="34:49" ht="15" hidden="1" customHeight="1" x14ac:dyDescent="0.25">
      <c r="AH2426" s="28">
        <v>139</v>
      </c>
      <c r="AJ2426" s="101" t="str">
        <f t="shared" si="232"/>
        <v/>
      </c>
      <c r="AL2426" s="101" t="str">
        <f t="shared" si="229"/>
        <v/>
      </c>
      <c r="AM2426" s="28" t="str">
        <f>IF($AL2426="", "", IF(IFERROR(INDEX('Training &amp; Accreditation Items'!$F$11:$F$263, MATCH(IFERROR(INDEX($C$11:$C$263, MATCH($AH2426, $Z$11:$Z$263, 0)), ""), 'Training &amp; Accreditation Items'!$B$11:$B$263, 0)), "")="", "None", IFERROR(INDEX('Training &amp; Accreditation Items'!$F$11:$F$263, MATCH(IFERROR(INDEX($C$11:$C$263, MATCH($AH2426, $Z$11:$Z$263, 0)), ""), 'Training &amp; Accreditation Items'!$B$11:$B$263, 0)), "")))</f>
        <v/>
      </c>
      <c r="AO2426" s="28" t="str">
        <f t="shared" si="230"/>
        <v/>
      </c>
      <c r="AQ2426" s="106" t="str">
        <f t="shared" si="228"/>
        <v/>
      </c>
      <c r="AR2426" s="109" t="str">
        <f t="shared" si="231"/>
        <v/>
      </c>
      <c r="AT2426" s="134"/>
      <c r="AU2426" s="135"/>
      <c r="AV2426" s="135"/>
      <c r="AW2426" s="115"/>
    </row>
    <row r="2427" spans="34:49" ht="15" hidden="1" customHeight="1" x14ac:dyDescent="0.25">
      <c r="AH2427" s="28">
        <v>140</v>
      </c>
      <c r="AJ2427" s="101" t="str">
        <f t="shared" si="232"/>
        <v/>
      </c>
      <c r="AL2427" s="101" t="str">
        <f t="shared" si="229"/>
        <v/>
      </c>
      <c r="AM2427" s="28" t="str">
        <f>IF($AL2427="", "", IF(IFERROR(INDEX('Training &amp; Accreditation Items'!$F$11:$F$263, MATCH(IFERROR(INDEX($C$11:$C$263, MATCH($AH2427, $Z$11:$Z$263, 0)), ""), 'Training &amp; Accreditation Items'!$B$11:$B$263, 0)), "")="", "None", IFERROR(INDEX('Training &amp; Accreditation Items'!$F$11:$F$263, MATCH(IFERROR(INDEX($C$11:$C$263, MATCH($AH2427, $Z$11:$Z$263, 0)), ""), 'Training &amp; Accreditation Items'!$B$11:$B$263, 0)), "")))</f>
        <v/>
      </c>
      <c r="AO2427" s="28" t="str">
        <f t="shared" si="230"/>
        <v/>
      </c>
      <c r="AQ2427" s="106" t="str">
        <f t="shared" si="228"/>
        <v/>
      </c>
      <c r="AR2427" s="109" t="str">
        <f t="shared" si="231"/>
        <v/>
      </c>
      <c r="AT2427" s="134"/>
      <c r="AU2427" s="135"/>
      <c r="AV2427" s="135"/>
      <c r="AW2427" s="115"/>
    </row>
    <row r="2428" spans="34:49" ht="15" hidden="1" customHeight="1" x14ac:dyDescent="0.25">
      <c r="AH2428" s="28">
        <v>141</v>
      </c>
      <c r="AJ2428" s="101" t="str">
        <f t="shared" si="232"/>
        <v/>
      </c>
      <c r="AL2428" s="101" t="str">
        <f t="shared" si="229"/>
        <v/>
      </c>
      <c r="AM2428" s="28" t="str">
        <f>IF($AL2428="", "", IF(IFERROR(INDEX('Training &amp; Accreditation Items'!$F$11:$F$263, MATCH(IFERROR(INDEX($C$11:$C$263, MATCH($AH2428, $Z$11:$Z$263, 0)), ""), 'Training &amp; Accreditation Items'!$B$11:$B$263, 0)), "")="", "None", IFERROR(INDEX('Training &amp; Accreditation Items'!$F$11:$F$263, MATCH(IFERROR(INDEX($C$11:$C$263, MATCH($AH2428, $Z$11:$Z$263, 0)), ""), 'Training &amp; Accreditation Items'!$B$11:$B$263, 0)), "")))</f>
        <v/>
      </c>
      <c r="AO2428" s="28" t="str">
        <f t="shared" si="230"/>
        <v/>
      </c>
      <c r="AQ2428" s="106" t="str">
        <f t="shared" si="228"/>
        <v/>
      </c>
      <c r="AR2428" s="109" t="str">
        <f t="shared" si="231"/>
        <v/>
      </c>
      <c r="AT2428" s="134"/>
      <c r="AU2428" s="135"/>
      <c r="AV2428" s="135"/>
      <c r="AW2428" s="115"/>
    </row>
    <row r="2429" spans="34:49" ht="15" hidden="1" customHeight="1" x14ac:dyDescent="0.25">
      <c r="AH2429" s="28">
        <v>142</v>
      </c>
      <c r="AJ2429" s="101" t="str">
        <f t="shared" si="232"/>
        <v/>
      </c>
      <c r="AL2429" s="101" t="str">
        <f t="shared" si="229"/>
        <v/>
      </c>
      <c r="AM2429" s="28" t="str">
        <f>IF($AL2429="", "", IF(IFERROR(INDEX('Training &amp; Accreditation Items'!$F$11:$F$263, MATCH(IFERROR(INDEX($C$11:$C$263, MATCH($AH2429, $Z$11:$Z$263, 0)), ""), 'Training &amp; Accreditation Items'!$B$11:$B$263, 0)), "")="", "None", IFERROR(INDEX('Training &amp; Accreditation Items'!$F$11:$F$263, MATCH(IFERROR(INDEX($C$11:$C$263, MATCH($AH2429, $Z$11:$Z$263, 0)), ""), 'Training &amp; Accreditation Items'!$B$11:$B$263, 0)), "")))</f>
        <v/>
      </c>
      <c r="AO2429" s="28" t="str">
        <f t="shared" si="230"/>
        <v/>
      </c>
      <c r="AQ2429" s="106" t="str">
        <f t="shared" si="228"/>
        <v/>
      </c>
      <c r="AR2429" s="109" t="str">
        <f t="shared" si="231"/>
        <v/>
      </c>
      <c r="AT2429" s="134"/>
      <c r="AU2429" s="135"/>
      <c r="AV2429" s="135"/>
      <c r="AW2429" s="115"/>
    </row>
    <row r="2430" spans="34:49" ht="15" hidden="1" customHeight="1" x14ac:dyDescent="0.25">
      <c r="AH2430" s="28">
        <v>143</v>
      </c>
      <c r="AJ2430" s="101" t="str">
        <f t="shared" si="232"/>
        <v/>
      </c>
      <c r="AL2430" s="101" t="str">
        <f t="shared" si="229"/>
        <v/>
      </c>
      <c r="AM2430" s="28" t="str">
        <f>IF($AL2430="", "", IF(IFERROR(INDEX('Training &amp; Accreditation Items'!$F$11:$F$263, MATCH(IFERROR(INDEX($C$11:$C$263, MATCH($AH2430, $Z$11:$Z$263, 0)), ""), 'Training &amp; Accreditation Items'!$B$11:$B$263, 0)), "")="", "None", IFERROR(INDEX('Training &amp; Accreditation Items'!$F$11:$F$263, MATCH(IFERROR(INDEX($C$11:$C$263, MATCH($AH2430, $Z$11:$Z$263, 0)), ""), 'Training &amp; Accreditation Items'!$B$11:$B$263, 0)), "")))</f>
        <v/>
      </c>
      <c r="AO2430" s="28" t="str">
        <f t="shared" si="230"/>
        <v/>
      </c>
      <c r="AQ2430" s="106" t="str">
        <f t="shared" si="228"/>
        <v/>
      </c>
      <c r="AR2430" s="109" t="str">
        <f t="shared" si="231"/>
        <v/>
      </c>
      <c r="AT2430" s="134"/>
      <c r="AU2430" s="135"/>
      <c r="AV2430" s="135"/>
      <c r="AW2430" s="115"/>
    </row>
    <row r="2431" spans="34:49" ht="15" hidden="1" customHeight="1" x14ac:dyDescent="0.25">
      <c r="AH2431" s="28">
        <v>144</v>
      </c>
      <c r="AJ2431" s="101" t="str">
        <f t="shared" si="232"/>
        <v/>
      </c>
      <c r="AL2431" s="101" t="str">
        <f t="shared" si="229"/>
        <v/>
      </c>
      <c r="AM2431" s="28" t="str">
        <f>IF($AL2431="", "", IF(IFERROR(INDEX('Training &amp; Accreditation Items'!$F$11:$F$263, MATCH(IFERROR(INDEX($C$11:$C$263, MATCH($AH2431, $Z$11:$Z$263, 0)), ""), 'Training &amp; Accreditation Items'!$B$11:$B$263, 0)), "")="", "None", IFERROR(INDEX('Training &amp; Accreditation Items'!$F$11:$F$263, MATCH(IFERROR(INDEX($C$11:$C$263, MATCH($AH2431, $Z$11:$Z$263, 0)), ""), 'Training &amp; Accreditation Items'!$B$11:$B$263, 0)), "")))</f>
        <v/>
      </c>
      <c r="AO2431" s="28" t="str">
        <f t="shared" si="230"/>
        <v/>
      </c>
      <c r="AQ2431" s="106" t="str">
        <f t="shared" si="228"/>
        <v/>
      </c>
      <c r="AR2431" s="109" t="str">
        <f t="shared" si="231"/>
        <v/>
      </c>
      <c r="AT2431" s="134"/>
      <c r="AU2431" s="135"/>
      <c r="AV2431" s="135"/>
      <c r="AW2431" s="115"/>
    </row>
    <row r="2432" spans="34:49" ht="15" hidden="1" customHeight="1" x14ac:dyDescent="0.25">
      <c r="AH2432" s="28">
        <v>145</v>
      </c>
      <c r="AJ2432" s="101" t="str">
        <f t="shared" si="232"/>
        <v/>
      </c>
      <c r="AL2432" s="101" t="str">
        <f t="shared" si="229"/>
        <v/>
      </c>
      <c r="AM2432" s="28" t="str">
        <f>IF($AL2432="", "", IF(IFERROR(INDEX('Training &amp; Accreditation Items'!$F$11:$F$263, MATCH(IFERROR(INDEX($C$11:$C$263, MATCH($AH2432, $Z$11:$Z$263, 0)), ""), 'Training &amp; Accreditation Items'!$B$11:$B$263, 0)), "")="", "None", IFERROR(INDEX('Training &amp; Accreditation Items'!$F$11:$F$263, MATCH(IFERROR(INDEX($C$11:$C$263, MATCH($AH2432, $Z$11:$Z$263, 0)), ""), 'Training &amp; Accreditation Items'!$B$11:$B$263, 0)), "")))</f>
        <v/>
      </c>
      <c r="AO2432" s="28" t="str">
        <f t="shared" si="230"/>
        <v/>
      </c>
      <c r="AQ2432" s="106" t="str">
        <f t="shared" si="228"/>
        <v/>
      </c>
      <c r="AR2432" s="109" t="str">
        <f t="shared" si="231"/>
        <v/>
      </c>
      <c r="AT2432" s="134"/>
      <c r="AU2432" s="135"/>
      <c r="AV2432" s="135"/>
      <c r="AW2432" s="115"/>
    </row>
    <row r="2433" spans="34:49" ht="15" hidden="1" customHeight="1" x14ac:dyDescent="0.25">
      <c r="AH2433" s="28">
        <v>146</v>
      </c>
      <c r="AJ2433" s="101" t="str">
        <f t="shared" si="232"/>
        <v/>
      </c>
      <c r="AL2433" s="101" t="str">
        <f t="shared" si="229"/>
        <v/>
      </c>
      <c r="AM2433" s="28" t="str">
        <f>IF($AL2433="", "", IF(IFERROR(INDEX('Training &amp; Accreditation Items'!$F$11:$F$263, MATCH(IFERROR(INDEX($C$11:$C$263, MATCH($AH2433, $Z$11:$Z$263, 0)), ""), 'Training &amp; Accreditation Items'!$B$11:$B$263, 0)), "")="", "None", IFERROR(INDEX('Training &amp; Accreditation Items'!$F$11:$F$263, MATCH(IFERROR(INDEX($C$11:$C$263, MATCH($AH2433, $Z$11:$Z$263, 0)), ""), 'Training &amp; Accreditation Items'!$B$11:$B$263, 0)), "")))</f>
        <v/>
      </c>
      <c r="AO2433" s="28" t="str">
        <f t="shared" si="230"/>
        <v/>
      </c>
      <c r="AQ2433" s="106" t="str">
        <f t="shared" si="228"/>
        <v/>
      </c>
      <c r="AR2433" s="109" t="str">
        <f t="shared" si="231"/>
        <v/>
      </c>
      <c r="AT2433" s="134"/>
      <c r="AU2433" s="135"/>
      <c r="AV2433" s="135"/>
      <c r="AW2433" s="115"/>
    </row>
    <row r="2434" spans="34:49" ht="15" hidden="1" customHeight="1" x14ac:dyDescent="0.25">
      <c r="AH2434" s="28">
        <v>147</v>
      </c>
      <c r="AJ2434" s="101" t="str">
        <f t="shared" si="232"/>
        <v/>
      </c>
      <c r="AL2434" s="101" t="str">
        <f t="shared" si="229"/>
        <v/>
      </c>
      <c r="AM2434" s="28" t="str">
        <f>IF($AL2434="", "", IF(IFERROR(INDEX('Training &amp; Accreditation Items'!$F$11:$F$263, MATCH(IFERROR(INDEX($C$11:$C$263, MATCH($AH2434, $Z$11:$Z$263, 0)), ""), 'Training &amp; Accreditation Items'!$B$11:$B$263, 0)), "")="", "None", IFERROR(INDEX('Training &amp; Accreditation Items'!$F$11:$F$263, MATCH(IFERROR(INDEX($C$11:$C$263, MATCH($AH2434, $Z$11:$Z$263, 0)), ""), 'Training &amp; Accreditation Items'!$B$11:$B$263, 0)), "")))</f>
        <v/>
      </c>
      <c r="AO2434" s="28" t="str">
        <f t="shared" si="230"/>
        <v/>
      </c>
      <c r="AQ2434" s="106" t="str">
        <f t="shared" si="228"/>
        <v/>
      </c>
      <c r="AR2434" s="109" t="str">
        <f t="shared" si="231"/>
        <v/>
      </c>
      <c r="AT2434" s="134"/>
      <c r="AU2434" s="135"/>
      <c r="AV2434" s="135"/>
      <c r="AW2434" s="115"/>
    </row>
    <row r="2435" spans="34:49" ht="15" hidden="1" customHeight="1" x14ac:dyDescent="0.25">
      <c r="AH2435" s="28">
        <v>148</v>
      </c>
      <c r="AJ2435" s="101" t="str">
        <f t="shared" si="232"/>
        <v/>
      </c>
      <c r="AL2435" s="101" t="str">
        <f t="shared" si="229"/>
        <v/>
      </c>
      <c r="AM2435" s="28" t="str">
        <f>IF($AL2435="", "", IF(IFERROR(INDEX('Training &amp; Accreditation Items'!$F$11:$F$263, MATCH(IFERROR(INDEX($C$11:$C$263, MATCH($AH2435, $Z$11:$Z$263, 0)), ""), 'Training &amp; Accreditation Items'!$B$11:$B$263, 0)), "")="", "None", IFERROR(INDEX('Training &amp; Accreditation Items'!$F$11:$F$263, MATCH(IFERROR(INDEX($C$11:$C$263, MATCH($AH2435, $Z$11:$Z$263, 0)), ""), 'Training &amp; Accreditation Items'!$B$11:$B$263, 0)), "")))</f>
        <v/>
      </c>
      <c r="AO2435" s="28" t="str">
        <f t="shared" si="230"/>
        <v/>
      </c>
      <c r="AQ2435" s="106" t="str">
        <f t="shared" si="228"/>
        <v/>
      </c>
      <c r="AR2435" s="109" t="str">
        <f t="shared" si="231"/>
        <v/>
      </c>
      <c r="AT2435" s="134"/>
      <c r="AU2435" s="135"/>
      <c r="AV2435" s="135"/>
      <c r="AW2435" s="115"/>
    </row>
    <row r="2436" spans="34:49" ht="15" hidden="1" customHeight="1" x14ac:dyDescent="0.25">
      <c r="AH2436" s="28">
        <v>149</v>
      </c>
      <c r="AJ2436" s="101" t="str">
        <f t="shared" si="232"/>
        <v/>
      </c>
      <c r="AL2436" s="101" t="str">
        <f t="shared" si="229"/>
        <v/>
      </c>
      <c r="AM2436" s="28" t="str">
        <f>IF($AL2436="", "", IF(IFERROR(INDEX('Training &amp; Accreditation Items'!$F$11:$F$263, MATCH(IFERROR(INDEX($C$11:$C$263, MATCH($AH2436, $Z$11:$Z$263, 0)), ""), 'Training &amp; Accreditation Items'!$B$11:$B$263, 0)), "")="", "None", IFERROR(INDEX('Training &amp; Accreditation Items'!$F$11:$F$263, MATCH(IFERROR(INDEX($C$11:$C$263, MATCH($AH2436, $Z$11:$Z$263, 0)), ""), 'Training &amp; Accreditation Items'!$B$11:$B$263, 0)), "")))</f>
        <v/>
      </c>
      <c r="AO2436" s="28" t="str">
        <f t="shared" si="230"/>
        <v/>
      </c>
      <c r="AQ2436" s="106" t="str">
        <f t="shared" si="228"/>
        <v/>
      </c>
      <c r="AR2436" s="109" t="str">
        <f t="shared" si="231"/>
        <v/>
      </c>
      <c r="AT2436" s="134"/>
      <c r="AU2436" s="135"/>
      <c r="AV2436" s="135"/>
      <c r="AW2436" s="115"/>
    </row>
    <row r="2437" spans="34:49" ht="15" hidden="1" customHeight="1" x14ac:dyDescent="0.25">
      <c r="AH2437" s="28">
        <v>150</v>
      </c>
      <c r="AJ2437" s="101" t="str">
        <f t="shared" si="232"/>
        <v/>
      </c>
      <c r="AL2437" s="101" t="str">
        <f t="shared" si="229"/>
        <v/>
      </c>
      <c r="AM2437" s="28" t="str">
        <f>IF($AL2437="", "", IF(IFERROR(INDEX('Training &amp; Accreditation Items'!$F$11:$F$263, MATCH(IFERROR(INDEX($C$11:$C$263, MATCH($AH2437, $Z$11:$Z$263, 0)), ""), 'Training &amp; Accreditation Items'!$B$11:$B$263, 0)), "")="", "None", IFERROR(INDEX('Training &amp; Accreditation Items'!$F$11:$F$263, MATCH(IFERROR(INDEX($C$11:$C$263, MATCH($AH2437, $Z$11:$Z$263, 0)), ""), 'Training &amp; Accreditation Items'!$B$11:$B$263, 0)), "")))</f>
        <v/>
      </c>
      <c r="AO2437" s="28" t="str">
        <f t="shared" si="230"/>
        <v/>
      </c>
      <c r="AQ2437" s="106" t="str">
        <f t="shared" si="228"/>
        <v/>
      </c>
      <c r="AR2437" s="109" t="str">
        <f t="shared" si="231"/>
        <v/>
      </c>
      <c r="AT2437" s="134"/>
      <c r="AU2437" s="135"/>
      <c r="AV2437" s="135"/>
      <c r="AW2437" s="115"/>
    </row>
    <row r="2438" spans="34:49" ht="15" hidden="1" customHeight="1" x14ac:dyDescent="0.25">
      <c r="AH2438" s="28">
        <v>151</v>
      </c>
      <c r="AJ2438" s="101" t="str">
        <f t="shared" si="232"/>
        <v/>
      </c>
      <c r="AL2438" s="101" t="str">
        <f t="shared" si="229"/>
        <v/>
      </c>
      <c r="AM2438" s="28" t="str">
        <f>IF($AL2438="", "", IF(IFERROR(INDEX('Training &amp; Accreditation Items'!$F$11:$F$263, MATCH(IFERROR(INDEX($C$11:$C$263, MATCH($AH2438, $Z$11:$Z$263, 0)), ""), 'Training &amp; Accreditation Items'!$B$11:$B$263, 0)), "")="", "None", IFERROR(INDEX('Training &amp; Accreditation Items'!$F$11:$F$263, MATCH(IFERROR(INDEX($C$11:$C$263, MATCH($AH2438, $Z$11:$Z$263, 0)), ""), 'Training &amp; Accreditation Items'!$B$11:$B$263, 0)), "")))</f>
        <v/>
      </c>
      <c r="AO2438" s="28" t="str">
        <f t="shared" si="230"/>
        <v/>
      </c>
      <c r="AQ2438" s="106" t="str">
        <f t="shared" si="228"/>
        <v/>
      </c>
      <c r="AR2438" s="109" t="str">
        <f t="shared" si="231"/>
        <v/>
      </c>
      <c r="AT2438" s="134"/>
      <c r="AU2438" s="135"/>
      <c r="AV2438" s="135"/>
      <c r="AW2438" s="115"/>
    </row>
    <row r="2439" spans="34:49" ht="15" hidden="1" customHeight="1" x14ac:dyDescent="0.25">
      <c r="AH2439" s="28">
        <v>152</v>
      </c>
      <c r="AJ2439" s="101" t="str">
        <f t="shared" si="232"/>
        <v/>
      </c>
      <c r="AL2439" s="101" t="str">
        <f t="shared" si="229"/>
        <v/>
      </c>
      <c r="AM2439" s="28" t="str">
        <f>IF($AL2439="", "", IF(IFERROR(INDEX('Training &amp; Accreditation Items'!$F$11:$F$263, MATCH(IFERROR(INDEX($C$11:$C$263, MATCH($AH2439, $Z$11:$Z$263, 0)), ""), 'Training &amp; Accreditation Items'!$B$11:$B$263, 0)), "")="", "None", IFERROR(INDEX('Training &amp; Accreditation Items'!$F$11:$F$263, MATCH(IFERROR(INDEX($C$11:$C$263, MATCH($AH2439, $Z$11:$Z$263, 0)), ""), 'Training &amp; Accreditation Items'!$B$11:$B$263, 0)), "")))</f>
        <v/>
      </c>
      <c r="AO2439" s="28" t="str">
        <f t="shared" si="230"/>
        <v/>
      </c>
      <c r="AQ2439" s="106" t="str">
        <f t="shared" si="228"/>
        <v/>
      </c>
      <c r="AR2439" s="109" t="str">
        <f t="shared" si="231"/>
        <v/>
      </c>
      <c r="AT2439" s="134"/>
      <c r="AU2439" s="135"/>
      <c r="AV2439" s="135"/>
      <c r="AW2439" s="115"/>
    </row>
    <row r="2440" spans="34:49" ht="15" hidden="1" customHeight="1" x14ac:dyDescent="0.25">
      <c r="AH2440" s="28">
        <v>153</v>
      </c>
      <c r="AJ2440" s="101" t="str">
        <f t="shared" si="232"/>
        <v/>
      </c>
      <c r="AL2440" s="101" t="str">
        <f t="shared" si="229"/>
        <v/>
      </c>
      <c r="AM2440" s="28" t="str">
        <f>IF($AL2440="", "", IF(IFERROR(INDEX('Training &amp; Accreditation Items'!$F$11:$F$263, MATCH(IFERROR(INDEX($C$11:$C$263, MATCH($AH2440, $Z$11:$Z$263, 0)), ""), 'Training &amp; Accreditation Items'!$B$11:$B$263, 0)), "")="", "None", IFERROR(INDEX('Training &amp; Accreditation Items'!$F$11:$F$263, MATCH(IFERROR(INDEX($C$11:$C$263, MATCH($AH2440, $Z$11:$Z$263, 0)), ""), 'Training &amp; Accreditation Items'!$B$11:$B$263, 0)), "")))</f>
        <v/>
      </c>
      <c r="AO2440" s="28" t="str">
        <f t="shared" si="230"/>
        <v/>
      </c>
      <c r="AQ2440" s="106" t="str">
        <f t="shared" si="228"/>
        <v/>
      </c>
      <c r="AR2440" s="109" t="str">
        <f t="shared" si="231"/>
        <v/>
      </c>
      <c r="AT2440" s="134"/>
      <c r="AU2440" s="135"/>
      <c r="AV2440" s="135"/>
      <c r="AW2440" s="115"/>
    </row>
    <row r="2441" spans="34:49" ht="15" hidden="1" customHeight="1" x14ac:dyDescent="0.25">
      <c r="AH2441" s="28">
        <v>154</v>
      </c>
      <c r="AJ2441" s="101" t="str">
        <f t="shared" si="232"/>
        <v/>
      </c>
      <c r="AL2441" s="101" t="str">
        <f t="shared" si="229"/>
        <v/>
      </c>
      <c r="AM2441" s="28" t="str">
        <f>IF($AL2441="", "", IF(IFERROR(INDEX('Training &amp; Accreditation Items'!$F$11:$F$263, MATCH(IFERROR(INDEX($C$11:$C$263, MATCH($AH2441, $Z$11:$Z$263, 0)), ""), 'Training &amp; Accreditation Items'!$B$11:$B$263, 0)), "")="", "None", IFERROR(INDEX('Training &amp; Accreditation Items'!$F$11:$F$263, MATCH(IFERROR(INDEX($C$11:$C$263, MATCH($AH2441, $Z$11:$Z$263, 0)), ""), 'Training &amp; Accreditation Items'!$B$11:$B$263, 0)), "")))</f>
        <v/>
      </c>
      <c r="AO2441" s="28" t="str">
        <f t="shared" si="230"/>
        <v/>
      </c>
      <c r="AQ2441" s="106" t="str">
        <f t="shared" si="228"/>
        <v/>
      </c>
      <c r="AR2441" s="109" t="str">
        <f t="shared" si="231"/>
        <v/>
      </c>
      <c r="AT2441" s="134"/>
      <c r="AU2441" s="135"/>
      <c r="AV2441" s="135"/>
      <c r="AW2441" s="115"/>
    </row>
    <row r="2442" spans="34:49" ht="15" hidden="1" customHeight="1" x14ac:dyDescent="0.25">
      <c r="AH2442" s="28">
        <v>155</v>
      </c>
      <c r="AJ2442" s="101" t="str">
        <f t="shared" si="232"/>
        <v/>
      </c>
      <c r="AL2442" s="101" t="str">
        <f t="shared" si="229"/>
        <v/>
      </c>
      <c r="AM2442" s="28" t="str">
        <f>IF($AL2442="", "", IF(IFERROR(INDEX('Training &amp; Accreditation Items'!$F$11:$F$263, MATCH(IFERROR(INDEX($C$11:$C$263, MATCH($AH2442, $Z$11:$Z$263, 0)), ""), 'Training &amp; Accreditation Items'!$B$11:$B$263, 0)), "")="", "None", IFERROR(INDEX('Training &amp; Accreditation Items'!$F$11:$F$263, MATCH(IFERROR(INDEX($C$11:$C$263, MATCH($AH2442, $Z$11:$Z$263, 0)), ""), 'Training &amp; Accreditation Items'!$B$11:$B$263, 0)), "")))</f>
        <v/>
      </c>
      <c r="AO2442" s="28" t="str">
        <f t="shared" si="230"/>
        <v/>
      </c>
      <c r="AQ2442" s="106" t="str">
        <f t="shared" si="228"/>
        <v/>
      </c>
      <c r="AR2442" s="109" t="str">
        <f t="shared" si="231"/>
        <v/>
      </c>
      <c r="AT2442" s="134"/>
      <c r="AU2442" s="135"/>
      <c r="AV2442" s="135"/>
      <c r="AW2442" s="115"/>
    </row>
    <row r="2443" spans="34:49" ht="15" hidden="1" customHeight="1" x14ac:dyDescent="0.25">
      <c r="AH2443" s="28">
        <v>156</v>
      </c>
      <c r="AJ2443" s="101" t="str">
        <f t="shared" si="232"/>
        <v/>
      </c>
      <c r="AL2443" s="101" t="str">
        <f t="shared" si="229"/>
        <v/>
      </c>
      <c r="AM2443" s="28" t="str">
        <f>IF($AL2443="", "", IF(IFERROR(INDEX('Training &amp; Accreditation Items'!$F$11:$F$263, MATCH(IFERROR(INDEX($C$11:$C$263, MATCH($AH2443, $Z$11:$Z$263, 0)), ""), 'Training &amp; Accreditation Items'!$B$11:$B$263, 0)), "")="", "None", IFERROR(INDEX('Training &amp; Accreditation Items'!$F$11:$F$263, MATCH(IFERROR(INDEX($C$11:$C$263, MATCH($AH2443, $Z$11:$Z$263, 0)), ""), 'Training &amp; Accreditation Items'!$B$11:$B$263, 0)), "")))</f>
        <v/>
      </c>
      <c r="AO2443" s="28" t="str">
        <f t="shared" si="230"/>
        <v/>
      </c>
      <c r="AQ2443" s="106" t="str">
        <f t="shared" ref="AQ2443:AQ2506" si="233">IF($AL2443="", "", IFERROR(INDEX($I$11:$I$263, MATCH($AH2443, $Z$11:$Z$263, 0)), ""))</f>
        <v/>
      </c>
      <c r="AR2443" s="109" t="str">
        <f t="shared" si="231"/>
        <v/>
      </c>
      <c r="AT2443" s="134"/>
      <c r="AU2443" s="135"/>
      <c r="AV2443" s="135"/>
      <c r="AW2443" s="115"/>
    </row>
    <row r="2444" spans="34:49" ht="15" hidden="1" customHeight="1" x14ac:dyDescent="0.25">
      <c r="AH2444" s="28">
        <v>157</v>
      </c>
      <c r="AJ2444" s="101" t="str">
        <f t="shared" si="232"/>
        <v/>
      </c>
      <c r="AL2444" s="101" t="str">
        <f t="shared" ref="AL2444:AL2507" si="234">IF($AJ2444="", "", IF(OR($AJ2444&lt;$AJ$5, $AJ2444&gt;$AJ$6), "", $AJ2444))</f>
        <v/>
      </c>
      <c r="AM2444" s="28" t="str">
        <f>IF($AL2444="", "", IF(IFERROR(INDEX('Training &amp; Accreditation Items'!$F$11:$F$263, MATCH(IFERROR(INDEX($C$11:$C$263, MATCH($AH2444, $Z$11:$Z$263, 0)), ""), 'Training &amp; Accreditation Items'!$B$11:$B$263, 0)), "")="", "None", IFERROR(INDEX('Training &amp; Accreditation Items'!$F$11:$F$263, MATCH(IFERROR(INDEX($C$11:$C$263, MATCH($AH2444, $Z$11:$Z$263, 0)), ""), 'Training &amp; Accreditation Items'!$B$11:$B$263, 0)), "")))</f>
        <v/>
      </c>
      <c r="AO2444" s="28" t="str">
        <f t="shared" ref="AO2444:AO2507" si="235">IF($AL2444="", "", TEXT($AL2444, "mmm yyyy"))</f>
        <v/>
      </c>
      <c r="AQ2444" s="106" t="str">
        <f t="shared" si="233"/>
        <v/>
      </c>
      <c r="AR2444" s="109" t="str">
        <f t="shared" ref="AR2444:AR2507" si="236">IF($AO2444="", "", CONCATENATE($AO2444, " - ", $AM2444))</f>
        <v/>
      </c>
      <c r="AT2444" s="134"/>
      <c r="AU2444" s="135"/>
      <c r="AV2444" s="135"/>
      <c r="AW2444" s="115"/>
    </row>
    <row r="2445" spans="34:49" ht="15" hidden="1" customHeight="1" x14ac:dyDescent="0.25">
      <c r="AH2445" s="28">
        <v>158</v>
      </c>
      <c r="AJ2445" s="101" t="str">
        <f t="shared" si="232"/>
        <v/>
      </c>
      <c r="AL2445" s="101" t="str">
        <f t="shared" si="234"/>
        <v/>
      </c>
      <c r="AM2445" s="28" t="str">
        <f>IF($AL2445="", "", IF(IFERROR(INDEX('Training &amp; Accreditation Items'!$F$11:$F$263, MATCH(IFERROR(INDEX($C$11:$C$263, MATCH($AH2445, $Z$11:$Z$263, 0)), ""), 'Training &amp; Accreditation Items'!$B$11:$B$263, 0)), "")="", "None", IFERROR(INDEX('Training &amp; Accreditation Items'!$F$11:$F$263, MATCH(IFERROR(INDEX($C$11:$C$263, MATCH($AH2445, $Z$11:$Z$263, 0)), ""), 'Training &amp; Accreditation Items'!$B$11:$B$263, 0)), "")))</f>
        <v/>
      </c>
      <c r="AO2445" s="28" t="str">
        <f t="shared" si="235"/>
        <v/>
      </c>
      <c r="AQ2445" s="106" t="str">
        <f t="shared" si="233"/>
        <v/>
      </c>
      <c r="AR2445" s="109" t="str">
        <f t="shared" si="236"/>
        <v/>
      </c>
      <c r="AT2445" s="134"/>
      <c r="AU2445" s="135"/>
      <c r="AV2445" s="135"/>
      <c r="AW2445" s="115"/>
    </row>
    <row r="2446" spans="34:49" ht="15" hidden="1" customHeight="1" x14ac:dyDescent="0.25">
      <c r="AH2446" s="28">
        <v>159</v>
      </c>
      <c r="AJ2446" s="101" t="str">
        <f t="shared" si="232"/>
        <v/>
      </c>
      <c r="AL2446" s="101" t="str">
        <f t="shared" si="234"/>
        <v/>
      </c>
      <c r="AM2446" s="28" t="str">
        <f>IF($AL2446="", "", IF(IFERROR(INDEX('Training &amp; Accreditation Items'!$F$11:$F$263, MATCH(IFERROR(INDEX($C$11:$C$263, MATCH($AH2446, $Z$11:$Z$263, 0)), ""), 'Training &amp; Accreditation Items'!$B$11:$B$263, 0)), "")="", "None", IFERROR(INDEX('Training &amp; Accreditation Items'!$F$11:$F$263, MATCH(IFERROR(INDEX($C$11:$C$263, MATCH($AH2446, $Z$11:$Z$263, 0)), ""), 'Training &amp; Accreditation Items'!$B$11:$B$263, 0)), "")))</f>
        <v/>
      </c>
      <c r="AO2446" s="28" t="str">
        <f t="shared" si="235"/>
        <v/>
      </c>
      <c r="AQ2446" s="106" t="str">
        <f t="shared" si="233"/>
        <v/>
      </c>
      <c r="AR2446" s="109" t="str">
        <f t="shared" si="236"/>
        <v/>
      </c>
      <c r="AT2446" s="134"/>
      <c r="AU2446" s="135"/>
      <c r="AV2446" s="135"/>
      <c r="AW2446" s="115"/>
    </row>
    <row r="2447" spans="34:49" ht="15" hidden="1" customHeight="1" x14ac:dyDescent="0.25">
      <c r="AH2447" s="28">
        <v>160</v>
      </c>
      <c r="AJ2447" s="101" t="str">
        <f t="shared" si="232"/>
        <v/>
      </c>
      <c r="AL2447" s="101" t="str">
        <f t="shared" si="234"/>
        <v/>
      </c>
      <c r="AM2447" s="28" t="str">
        <f>IF($AL2447="", "", IF(IFERROR(INDEX('Training &amp; Accreditation Items'!$F$11:$F$263, MATCH(IFERROR(INDEX($C$11:$C$263, MATCH($AH2447, $Z$11:$Z$263, 0)), ""), 'Training &amp; Accreditation Items'!$B$11:$B$263, 0)), "")="", "None", IFERROR(INDEX('Training &amp; Accreditation Items'!$F$11:$F$263, MATCH(IFERROR(INDEX($C$11:$C$263, MATCH($AH2447, $Z$11:$Z$263, 0)), ""), 'Training &amp; Accreditation Items'!$B$11:$B$263, 0)), "")))</f>
        <v/>
      </c>
      <c r="AO2447" s="28" t="str">
        <f t="shared" si="235"/>
        <v/>
      </c>
      <c r="AQ2447" s="106" t="str">
        <f t="shared" si="233"/>
        <v/>
      </c>
      <c r="AR2447" s="109" t="str">
        <f t="shared" si="236"/>
        <v/>
      </c>
      <c r="AT2447" s="134"/>
      <c r="AU2447" s="135"/>
      <c r="AV2447" s="135"/>
      <c r="AW2447" s="115"/>
    </row>
    <row r="2448" spans="34:49" ht="15" hidden="1" customHeight="1" x14ac:dyDescent="0.25">
      <c r="AH2448" s="28">
        <v>161</v>
      </c>
      <c r="AJ2448" s="101" t="str">
        <f t="shared" si="232"/>
        <v/>
      </c>
      <c r="AL2448" s="101" t="str">
        <f t="shared" si="234"/>
        <v/>
      </c>
      <c r="AM2448" s="28" t="str">
        <f>IF($AL2448="", "", IF(IFERROR(INDEX('Training &amp; Accreditation Items'!$F$11:$F$263, MATCH(IFERROR(INDEX($C$11:$C$263, MATCH($AH2448, $Z$11:$Z$263, 0)), ""), 'Training &amp; Accreditation Items'!$B$11:$B$263, 0)), "")="", "None", IFERROR(INDEX('Training &amp; Accreditation Items'!$F$11:$F$263, MATCH(IFERROR(INDEX($C$11:$C$263, MATCH($AH2448, $Z$11:$Z$263, 0)), ""), 'Training &amp; Accreditation Items'!$B$11:$B$263, 0)), "")))</f>
        <v/>
      </c>
      <c r="AO2448" s="28" t="str">
        <f t="shared" si="235"/>
        <v/>
      </c>
      <c r="AQ2448" s="106" t="str">
        <f t="shared" si="233"/>
        <v/>
      </c>
      <c r="AR2448" s="109" t="str">
        <f t="shared" si="236"/>
        <v/>
      </c>
      <c r="AT2448" s="134"/>
      <c r="AU2448" s="135"/>
      <c r="AV2448" s="135"/>
      <c r="AW2448" s="115"/>
    </row>
    <row r="2449" spans="34:49" ht="15" hidden="1" customHeight="1" x14ac:dyDescent="0.25">
      <c r="AH2449" s="28">
        <v>162</v>
      </c>
      <c r="AJ2449" s="101" t="str">
        <f t="shared" si="232"/>
        <v/>
      </c>
      <c r="AL2449" s="101" t="str">
        <f t="shared" si="234"/>
        <v/>
      </c>
      <c r="AM2449" s="28" t="str">
        <f>IF($AL2449="", "", IF(IFERROR(INDEX('Training &amp; Accreditation Items'!$F$11:$F$263, MATCH(IFERROR(INDEX($C$11:$C$263, MATCH($AH2449, $Z$11:$Z$263, 0)), ""), 'Training &amp; Accreditation Items'!$B$11:$B$263, 0)), "")="", "None", IFERROR(INDEX('Training &amp; Accreditation Items'!$F$11:$F$263, MATCH(IFERROR(INDEX($C$11:$C$263, MATCH($AH2449, $Z$11:$Z$263, 0)), ""), 'Training &amp; Accreditation Items'!$B$11:$B$263, 0)), "")))</f>
        <v/>
      </c>
      <c r="AO2449" s="28" t="str">
        <f t="shared" si="235"/>
        <v/>
      </c>
      <c r="AQ2449" s="106" t="str">
        <f t="shared" si="233"/>
        <v/>
      </c>
      <c r="AR2449" s="109" t="str">
        <f t="shared" si="236"/>
        <v/>
      </c>
      <c r="AT2449" s="134"/>
      <c r="AU2449" s="135"/>
      <c r="AV2449" s="135"/>
      <c r="AW2449" s="115"/>
    </row>
    <row r="2450" spans="34:49" ht="15" hidden="1" customHeight="1" x14ac:dyDescent="0.25">
      <c r="AH2450" s="28">
        <v>163</v>
      </c>
      <c r="AJ2450" s="101" t="str">
        <f t="shared" si="232"/>
        <v/>
      </c>
      <c r="AL2450" s="101" t="str">
        <f t="shared" si="234"/>
        <v/>
      </c>
      <c r="AM2450" s="28" t="str">
        <f>IF($AL2450="", "", IF(IFERROR(INDEX('Training &amp; Accreditation Items'!$F$11:$F$263, MATCH(IFERROR(INDEX($C$11:$C$263, MATCH($AH2450, $Z$11:$Z$263, 0)), ""), 'Training &amp; Accreditation Items'!$B$11:$B$263, 0)), "")="", "None", IFERROR(INDEX('Training &amp; Accreditation Items'!$F$11:$F$263, MATCH(IFERROR(INDEX($C$11:$C$263, MATCH($AH2450, $Z$11:$Z$263, 0)), ""), 'Training &amp; Accreditation Items'!$B$11:$B$263, 0)), "")))</f>
        <v/>
      </c>
      <c r="AO2450" s="28" t="str">
        <f t="shared" si="235"/>
        <v/>
      </c>
      <c r="AQ2450" s="106" t="str">
        <f t="shared" si="233"/>
        <v/>
      </c>
      <c r="AR2450" s="109" t="str">
        <f t="shared" si="236"/>
        <v/>
      </c>
      <c r="AT2450" s="134"/>
      <c r="AU2450" s="135"/>
      <c r="AV2450" s="135"/>
      <c r="AW2450" s="115"/>
    </row>
    <row r="2451" spans="34:49" ht="15" hidden="1" customHeight="1" x14ac:dyDescent="0.25">
      <c r="AH2451" s="28">
        <v>164</v>
      </c>
      <c r="AJ2451" s="101" t="str">
        <f t="shared" si="232"/>
        <v/>
      </c>
      <c r="AL2451" s="101" t="str">
        <f t="shared" si="234"/>
        <v/>
      </c>
      <c r="AM2451" s="28" t="str">
        <f>IF($AL2451="", "", IF(IFERROR(INDEX('Training &amp; Accreditation Items'!$F$11:$F$263, MATCH(IFERROR(INDEX($C$11:$C$263, MATCH($AH2451, $Z$11:$Z$263, 0)), ""), 'Training &amp; Accreditation Items'!$B$11:$B$263, 0)), "")="", "None", IFERROR(INDEX('Training &amp; Accreditation Items'!$F$11:$F$263, MATCH(IFERROR(INDEX($C$11:$C$263, MATCH($AH2451, $Z$11:$Z$263, 0)), ""), 'Training &amp; Accreditation Items'!$B$11:$B$263, 0)), "")))</f>
        <v/>
      </c>
      <c r="AO2451" s="28" t="str">
        <f t="shared" si="235"/>
        <v/>
      </c>
      <c r="AQ2451" s="106" t="str">
        <f t="shared" si="233"/>
        <v/>
      </c>
      <c r="AR2451" s="109" t="str">
        <f t="shared" si="236"/>
        <v/>
      </c>
      <c r="AT2451" s="134"/>
      <c r="AU2451" s="135"/>
      <c r="AV2451" s="135"/>
      <c r="AW2451" s="115"/>
    </row>
    <row r="2452" spans="34:49" ht="15" hidden="1" customHeight="1" x14ac:dyDescent="0.25">
      <c r="AH2452" s="28">
        <v>165</v>
      </c>
      <c r="AJ2452" s="101" t="str">
        <f t="shared" si="232"/>
        <v/>
      </c>
      <c r="AL2452" s="101" t="str">
        <f t="shared" si="234"/>
        <v/>
      </c>
      <c r="AM2452" s="28" t="str">
        <f>IF($AL2452="", "", IF(IFERROR(INDEX('Training &amp; Accreditation Items'!$F$11:$F$263, MATCH(IFERROR(INDEX($C$11:$C$263, MATCH($AH2452, $Z$11:$Z$263, 0)), ""), 'Training &amp; Accreditation Items'!$B$11:$B$263, 0)), "")="", "None", IFERROR(INDEX('Training &amp; Accreditation Items'!$F$11:$F$263, MATCH(IFERROR(INDEX($C$11:$C$263, MATCH($AH2452, $Z$11:$Z$263, 0)), ""), 'Training &amp; Accreditation Items'!$B$11:$B$263, 0)), "")))</f>
        <v/>
      </c>
      <c r="AO2452" s="28" t="str">
        <f t="shared" si="235"/>
        <v/>
      </c>
      <c r="AQ2452" s="106" t="str">
        <f t="shared" si="233"/>
        <v/>
      </c>
      <c r="AR2452" s="109" t="str">
        <f t="shared" si="236"/>
        <v/>
      </c>
      <c r="AT2452" s="134"/>
      <c r="AU2452" s="135"/>
      <c r="AV2452" s="135"/>
      <c r="AW2452" s="115"/>
    </row>
    <row r="2453" spans="34:49" ht="15" hidden="1" customHeight="1" x14ac:dyDescent="0.25">
      <c r="AH2453" s="28">
        <v>166</v>
      </c>
      <c r="AJ2453" s="101" t="str">
        <f t="shared" si="232"/>
        <v/>
      </c>
      <c r="AL2453" s="101" t="str">
        <f t="shared" si="234"/>
        <v/>
      </c>
      <c r="AM2453" s="28" t="str">
        <f>IF($AL2453="", "", IF(IFERROR(INDEX('Training &amp; Accreditation Items'!$F$11:$F$263, MATCH(IFERROR(INDEX($C$11:$C$263, MATCH($AH2453, $Z$11:$Z$263, 0)), ""), 'Training &amp; Accreditation Items'!$B$11:$B$263, 0)), "")="", "None", IFERROR(INDEX('Training &amp; Accreditation Items'!$F$11:$F$263, MATCH(IFERROR(INDEX($C$11:$C$263, MATCH($AH2453, $Z$11:$Z$263, 0)), ""), 'Training &amp; Accreditation Items'!$B$11:$B$263, 0)), "")))</f>
        <v/>
      </c>
      <c r="AO2453" s="28" t="str">
        <f t="shared" si="235"/>
        <v/>
      </c>
      <c r="AQ2453" s="106" t="str">
        <f t="shared" si="233"/>
        <v/>
      </c>
      <c r="AR2453" s="109" t="str">
        <f t="shared" si="236"/>
        <v/>
      </c>
      <c r="AT2453" s="134"/>
      <c r="AU2453" s="135"/>
      <c r="AV2453" s="135"/>
      <c r="AW2453" s="115"/>
    </row>
    <row r="2454" spans="34:49" ht="15" hidden="1" customHeight="1" x14ac:dyDescent="0.25">
      <c r="AH2454" s="28">
        <v>167</v>
      </c>
      <c r="AJ2454" s="101" t="str">
        <f t="shared" si="232"/>
        <v/>
      </c>
      <c r="AL2454" s="101" t="str">
        <f t="shared" si="234"/>
        <v/>
      </c>
      <c r="AM2454" s="28" t="str">
        <f>IF($AL2454="", "", IF(IFERROR(INDEX('Training &amp; Accreditation Items'!$F$11:$F$263, MATCH(IFERROR(INDEX($C$11:$C$263, MATCH($AH2454, $Z$11:$Z$263, 0)), ""), 'Training &amp; Accreditation Items'!$B$11:$B$263, 0)), "")="", "None", IFERROR(INDEX('Training &amp; Accreditation Items'!$F$11:$F$263, MATCH(IFERROR(INDEX($C$11:$C$263, MATCH($AH2454, $Z$11:$Z$263, 0)), ""), 'Training &amp; Accreditation Items'!$B$11:$B$263, 0)), "")))</f>
        <v/>
      </c>
      <c r="AO2454" s="28" t="str">
        <f t="shared" si="235"/>
        <v/>
      </c>
      <c r="AQ2454" s="106" t="str">
        <f t="shared" si="233"/>
        <v/>
      </c>
      <c r="AR2454" s="109" t="str">
        <f t="shared" si="236"/>
        <v/>
      </c>
      <c r="AT2454" s="134"/>
      <c r="AU2454" s="135"/>
      <c r="AV2454" s="135"/>
      <c r="AW2454" s="115"/>
    </row>
    <row r="2455" spans="34:49" ht="15" hidden="1" customHeight="1" x14ac:dyDescent="0.25">
      <c r="AH2455" s="28">
        <v>168</v>
      </c>
      <c r="AJ2455" s="101" t="str">
        <f t="shared" si="232"/>
        <v/>
      </c>
      <c r="AL2455" s="101" t="str">
        <f t="shared" si="234"/>
        <v/>
      </c>
      <c r="AM2455" s="28" t="str">
        <f>IF($AL2455="", "", IF(IFERROR(INDEX('Training &amp; Accreditation Items'!$F$11:$F$263, MATCH(IFERROR(INDEX($C$11:$C$263, MATCH($AH2455, $Z$11:$Z$263, 0)), ""), 'Training &amp; Accreditation Items'!$B$11:$B$263, 0)), "")="", "None", IFERROR(INDEX('Training &amp; Accreditation Items'!$F$11:$F$263, MATCH(IFERROR(INDEX($C$11:$C$263, MATCH($AH2455, $Z$11:$Z$263, 0)), ""), 'Training &amp; Accreditation Items'!$B$11:$B$263, 0)), "")))</f>
        <v/>
      </c>
      <c r="AO2455" s="28" t="str">
        <f t="shared" si="235"/>
        <v/>
      </c>
      <c r="AQ2455" s="106" t="str">
        <f t="shared" si="233"/>
        <v/>
      </c>
      <c r="AR2455" s="109" t="str">
        <f t="shared" si="236"/>
        <v/>
      </c>
      <c r="AT2455" s="134"/>
      <c r="AU2455" s="135"/>
      <c r="AV2455" s="135"/>
      <c r="AW2455" s="115"/>
    </row>
    <row r="2456" spans="34:49" ht="15" hidden="1" customHeight="1" x14ac:dyDescent="0.25">
      <c r="AH2456" s="28">
        <v>169</v>
      </c>
      <c r="AJ2456" s="101" t="str">
        <f t="shared" si="232"/>
        <v/>
      </c>
      <c r="AL2456" s="101" t="str">
        <f t="shared" si="234"/>
        <v/>
      </c>
      <c r="AM2456" s="28" t="str">
        <f>IF($AL2456="", "", IF(IFERROR(INDEX('Training &amp; Accreditation Items'!$F$11:$F$263, MATCH(IFERROR(INDEX($C$11:$C$263, MATCH($AH2456, $Z$11:$Z$263, 0)), ""), 'Training &amp; Accreditation Items'!$B$11:$B$263, 0)), "")="", "None", IFERROR(INDEX('Training &amp; Accreditation Items'!$F$11:$F$263, MATCH(IFERROR(INDEX($C$11:$C$263, MATCH($AH2456, $Z$11:$Z$263, 0)), ""), 'Training &amp; Accreditation Items'!$B$11:$B$263, 0)), "")))</f>
        <v/>
      </c>
      <c r="AO2456" s="28" t="str">
        <f t="shared" si="235"/>
        <v/>
      </c>
      <c r="AQ2456" s="106" t="str">
        <f t="shared" si="233"/>
        <v/>
      </c>
      <c r="AR2456" s="109" t="str">
        <f t="shared" si="236"/>
        <v/>
      </c>
      <c r="AT2456" s="134"/>
      <c r="AU2456" s="135"/>
      <c r="AV2456" s="135"/>
      <c r="AW2456" s="115"/>
    </row>
    <row r="2457" spans="34:49" ht="15" hidden="1" customHeight="1" x14ac:dyDescent="0.25">
      <c r="AH2457" s="28">
        <v>170</v>
      </c>
      <c r="AJ2457" s="101" t="str">
        <f t="shared" si="232"/>
        <v/>
      </c>
      <c r="AL2457" s="101" t="str">
        <f t="shared" si="234"/>
        <v/>
      </c>
      <c r="AM2457" s="28" t="str">
        <f>IF($AL2457="", "", IF(IFERROR(INDEX('Training &amp; Accreditation Items'!$F$11:$F$263, MATCH(IFERROR(INDEX($C$11:$C$263, MATCH($AH2457, $Z$11:$Z$263, 0)), ""), 'Training &amp; Accreditation Items'!$B$11:$B$263, 0)), "")="", "None", IFERROR(INDEX('Training &amp; Accreditation Items'!$F$11:$F$263, MATCH(IFERROR(INDEX($C$11:$C$263, MATCH($AH2457, $Z$11:$Z$263, 0)), ""), 'Training &amp; Accreditation Items'!$B$11:$B$263, 0)), "")))</f>
        <v/>
      </c>
      <c r="AO2457" s="28" t="str">
        <f t="shared" si="235"/>
        <v/>
      </c>
      <c r="AQ2457" s="106" t="str">
        <f t="shared" si="233"/>
        <v/>
      </c>
      <c r="AR2457" s="109" t="str">
        <f t="shared" si="236"/>
        <v/>
      </c>
      <c r="AT2457" s="134"/>
      <c r="AU2457" s="135"/>
      <c r="AV2457" s="135"/>
      <c r="AW2457" s="115"/>
    </row>
    <row r="2458" spans="34:49" ht="15" hidden="1" customHeight="1" x14ac:dyDescent="0.25">
      <c r="AH2458" s="28">
        <v>171</v>
      </c>
      <c r="AJ2458" s="101" t="str">
        <f t="shared" si="232"/>
        <v/>
      </c>
      <c r="AL2458" s="101" t="str">
        <f t="shared" si="234"/>
        <v/>
      </c>
      <c r="AM2458" s="28" t="str">
        <f>IF($AL2458="", "", IF(IFERROR(INDEX('Training &amp; Accreditation Items'!$F$11:$F$263, MATCH(IFERROR(INDEX($C$11:$C$263, MATCH($AH2458, $Z$11:$Z$263, 0)), ""), 'Training &amp; Accreditation Items'!$B$11:$B$263, 0)), "")="", "None", IFERROR(INDEX('Training &amp; Accreditation Items'!$F$11:$F$263, MATCH(IFERROR(INDEX($C$11:$C$263, MATCH($AH2458, $Z$11:$Z$263, 0)), ""), 'Training &amp; Accreditation Items'!$B$11:$B$263, 0)), "")))</f>
        <v/>
      </c>
      <c r="AO2458" s="28" t="str">
        <f t="shared" si="235"/>
        <v/>
      </c>
      <c r="AQ2458" s="106" t="str">
        <f t="shared" si="233"/>
        <v/>
      </c>
      <c r="AR2458" s="109" t="str">
        <f t="shared" si="236"/>
        <v/>
      </c>
      <c r="AT2458" s="134"/>
      <c r="AU2458" s="135"/>
      <c r="AV2458" s="135"/>
      <c r="AW2458" s="115"/>
    </row>
    <row r="2459" spans="34:49" ht="15" hidden="1" customHeight="1" x14ac:dyDescent="0.25">
      <c r="AH2459" s="28">
        <v>172</v>
      </c>
      <c r="AJ2459" s="101" t="str">
        <f t="shared" si="232"/>
        <v/>
      </c>
      <c r="AL2459" s="101" t="str">
        <f t="shared" si="234"/>
        <v/>
      </c>
      <c r="AM2459" s="28" t="str">
        <f>IF($AL2459="", "", IF(IFERROR(INDEX('Training &amp; Accreditation Items'!$F$11:$F$263, MATCH(IFERROR(INDEX($C$11:$C$263, MATCH($AH2459, $Z$11:$Z$263, 0)), ""), 'Training &amp; Accreditation Items'!$B$11:$B$263, 0)), "")="", "None", IFERROR(INDEX('Training &amp; Accreditation Items'!$F$11:$F$263, MATCH(IFERROR(INDEX($C$11:$C$263, MATCH($AH2459, $Z$11:$Z$263, 0)), ""), 'Training &amp; Accreditation Items'!$B$11:$B$263, 0)), "")))</f>
        <v/>
      </c>
      <c r="AO2459" s="28" t="str">
        <f t="shared" si="235"/>
        <v/>
      </c>
      <c r="AQ2459" s="106" t="str">
        <f t="shared" si="233"/>
        <v/>
      </c>
      <c r="AR2459" s="109" t="str">
        <f t="shared" si="236"/>
        <v/>
      </c>
      <c r="AT2459" s="134"/>
      <c r="AU2459" s="135"/>
      <c r="AV2459" s="135"/>
      <c r="AW2459" s="115"/>
    </row>
    <row r="2460" spans="34:49" ht="15" hidden="1" customHeight="1" x14ac:dyDescent="0.25">
      <c r="AH2460" s="28">
        <v>173</v>
      </c>
      <c r="AJ2460" s="101" t="str">
        <f t="shared" si="232"/>
        <v/>
      </c>
      <c r="AL2460" s="101" t="str">
        <f t="shared" si="234"/>
        <v/>
      </c>
      <c r="AM2460" s="28" t="str">
        <f>IF($AL2460="", "", IF(IFERROR(INDEX('Training &amp; Accreditation Items'!$F$11:$F$263, MATCH(IFERROR(INDEX($C$11:$C$263, MATCH($AH2460, $Z$11:$Z$263, 0)), ""), 'Training &amp; Accreditation Items'!$B$11:$B$263, 0)), "")="", "None", IFERROR(INDEX('Training &amp; Accreditation Items'!$F$11:$F$263, MATCH(IFERROR(INDEX($C$11:$C$263, MATCH($AH2460, $Z$11:$Z$263, 0)), ""), 'Training &amp; Accreditation Items'!$B$11:$B$263, 0)), "")))</f>
        <v/>
      </c>
      <c r="AO2460" s="28" t="str">
        <f t="shared" si="235"/>
        <v/>
      </c>
      <c r="AQ2460" s="106" t="str">
        <f t="shared" si="233"/>
        <v/>
      </c>
      <c r="AR2460" s="109" t="str">
        <f t="shared" si="236"/>
        <v/>
      </c>
      <c r="AT2460" s="134"/>
      <c r="AU2460" s="135"/>
      <c r="AV2460" s="135"/>
      <c r="AW2460" s="115"/>
    </row>
    <row r="2461" spans="34:49" ht="15" hidden="1" customHeight="1" x14ac:dyDescent="0.25">
      <c r="AH2461" s="28">
        <v>174</v>
      </c>
      <c r="AJ2461" s="101" t="str">
        <f t="shared" si="232"/>
        <v/>
      </c>
      <c r="AL2461" s="101" t="str">
        <f t="shared" si="234"/>
        <v/>
      </c>
      <c r="AM2461" s="28" t="str">
        <f>IF($AL2461="", "", IF(IFERROR(INDEX('Training &amp; Accreditation Items'!$F$11:$F$263, MATCH(IFERROR(INDEX($C$11:$C$263, MATCH($AH2461, $Z$11:$Z$263, 0)), ""), 'Training &amp; Accreditation Items'!$B$11:$B$263, 0)), "")="", "None", IFERROR(INDEX('Training &amp; Accreditation Items'!$F$11:$F$263, MATCH(IFERROR(INDEX($C$11:$C$263, MATCH($AH2461, $Z$11:$Z$263, 0)), ""), 'Training &amp; Accreditation Items'!$B$11:$B$263, 0)), "")))</f>
        <v/>
      </c>
      <c r="AO2461" s="28" t="str">
        <f t="shared" si="235"/>
        <v/>
      </c>
      <c r="AQ2461" s="106" t="str">
        <f t="shared" si="233"/>
        <v/>
      </c>
      <c r="AR2461" s="109" t="str">
        <f t="shared" si="236"/>
        <v/>
      </c>
      <c r="AT2461" s="134"/>
      <c r="AU2461" s="135"/>
      <c r="AV2461" s="135"/>
      <c r="AW2461" s="115"/>
    </row>
    <row r="2462" spans="34:49" ht="15" hidden="1" customHeight="1" x14ac:dyDescent="0.25">
      <c r="AH2462" s="28">
        <v>175</v>
      </c>
      <c r="AJ2462" s="101" t="str">
        <f t="shared" si="232"/>
        <v/>
      </c>
      <c r="AL2462" s="101" t="str">
        <f t="shared" si="234"/>
        <v/>
      </c>
      <c r="AM2462" s="28" t="str">
        <f>IF($AL2462="", "", IF(IFERROR(INDEX('Training &amp; Accreditation Items'!$F$11:$F$263, MATCH(IFERROR(INDEX($C$11:$C$263, MATCH($AH2462, $Z$11:$Z$263, 0)), ""), 'Training &amp; Accreditation Items'!$B$11:$B$263, 0)), "")="", "None", IFERROR(INDEX('Training &amp; Accreditation Items'!$F$11:$F$263, MATCH(IFERROR(INDEX($C$11:$C$263, MATCH($AH2462, $Z$11:$Z$263, 0)), ""), 'Training &amp; Accreditation Items'!$B$11:$B$263, 0)), "")))</f>
        <v/>
      </c>
      <c r="AO2462" s="28" t="str">
        <f t="shared" si="235"/>
        <v/>
      </c>
      <c r="AQ2462" s="106" t="str">
        <f t="shared" si="233"/>
        <v/>
      </c>
      <c r="AR2462" s="109" t="str">
        <f t="shared" si="236"/>
        <v/>
      </c>
      <c r="AT2462" s="134"/>
      <c r="AU2462" s="135"/>
      <c r="AV2462" s="135"/>
      <c r="AW2462" s="115"/>
    </row>
    <row r="2463" spans="34:49" ht="15" hidden="1" customHeight="1" x14ac:dyDescent="0.25">
      <c r="AH2463" s="28">
        <v>176</v>
      </c>
      <c r="AJ2463" s="101" t="str">
        <f t="shared" si="232"/>
        <v/>
      </c>
      <c r="AL2463" s="101" t="str">
        <f t="shared" si="234"/>
        <v/>
      </c>
      <c r="AM2463" s="28" t="str">
        <f>IF($AL2463="", "", IF(IFERROR(INDEX('Training &amp; Accreditation Items'!$F$11:$F$263, MATCH(IFERROR(INDEX($C$11:$C$263, MATCH($AH2463, $Z$11:$Z$263, 0)), ""), 'Training &amp; Accreditation Items'!$B$11:$B$263, 0)), "")="", "None", IFERROR(INDEX('Training &amp; Accreditation Items'!$F$11:$F$263, MATCH(IFERROR(INDEX($C$11:$C$263, MATCH($AH2463, $Z$11:$Z$263, 0)), ""), 'Training &amp; Accreditation Items'!$B$11:$B$263, 0)), "")))</f>
        <v/>
      </c>
      <c r="AO2463" s="28" t="str">
        <f t="shared" si="235"/>
        <v/>
      </c>
      <c r="AQ2463" s="106" t="str">
        <f t="shared" si="233"/>
        <v/>
      </c>
      <c r="AR2463" s="109" t="str">
        <f t="shared" si="236"/>
        <v/>
      </c>
      <c r="AT2463" s="134"/>
      <c r="AU2463" s="135"/>
      <c r="AV2463" s="135"/>
      <c r="AW2463" s="115"/>
    </row>
    <row r="2464" spans="34:49" ht="15" hidden="1" customHeight="1" x14ac:dyDescent="0.25">
      <c r="AH2464" s="28">
        <v>177</v>
      </c>
      <c r="AJ2464" s="101" t="str">
        <f t="shared" si="232"/>
        <v/>
      </c>
      <c r="AL2464" s="101" t="str">
        <f t="shared" si="234"/>
        <v/>
      </c>
      <c r="AM2464" s="28" t="str">
        <f>IF($AL2464="", "", IF(IFERROR(INDEX('Training &amp; Accreditation Items'!$F$11:$F$263, MATCH(IFERROR(INDEX($C$11:$C$263, MATCH($AH2464, $Z$11:$Z$263, 0)), ""), 'Training &amp; Accreditation Items'!$B$11:$B$263, 0)), "")="", "None", IFERROR(INDEX('Training &amp; Accreditation Items'!$F$11:$F$263, MATCH(IFERROR(INDEX($C$11:$C$263, MATCH($AH2464, $Z$11:$Z$263, 0)), ""), 'Training &amp; Accreditation Items'!$B$11:$B$263, 0)), "")))</f>
        <v/>
      </c>
      <c r="AO2464" s="28" t="str">
        <f t="shared" si="235"/>
        <v/>
      </c>
      <c r="AQ2464" s="106" t="str">
        <f t="shared" si="233"/>
        <v/>
      </c>
      <c r="AR2464" s="109" t="str">
        <f t="shared" si="236"/>
        <v/>
      </c>
      <c r="AT2464" s="134"/>
      <c r="AU2464" s="135"/>
      <c r="AV2464" s="135"/>
      <c r="AW2464" s="115"/>
    </row>
    <row r="2465" spans="34:49" ht="15" hidden="1" customHeight="1" x14ac:dyDescent="0.25">
      <c r="AH2465" s="28">
        <v>178</v>
      </c>
      <c r="AJ2465" s="101" t="str">
        <f t="shared" si="232"/>
        <v/>
      </c>
      <c r="AL2465" s="101" t="str">
        <f t="shared" si="234"/>
        <v/>
      </c>
      <c r="AM2465" s="28" t="str">
        <f>IF($AL2465="", "", IF(IFERROR(INDEX('Training &amp; Accreditation Items'!$F$11:$F$263, MATCH(IFERROR(INDEX($C$11:$C$263, MATCH($AH2465, $Z$11:$Z$263, 0)), ""), 'Training &amp; Accreditation Items'!$B$11:$B$263, 0)), "")="", "None", IFERROR(INDEX('Training &amp; Accreditation Items'!$F$11:$F$263, MATCH(IFERROR(INDEX($C$11:$C$263, MATCH($AH2465, $Z$11:$Z$263, 0)), ""), 'Training &amp; Accreditation Items'!$B$11:$B$263, 0)), "")))</f>
        <v/>
      </c>
      <c r="AO2465" s="28" t="str">
        <f t="shared" si="235"/>
        <v/>
      </c>
      <c r="AQ2465" s="106" t="str">
        <f t="shared" si="233"/>
        <v/>
      </c>
      <c r="AR2465" s="109" t="str">
        <f t="shared" si="236"/>
        <v/>
      </c>
      <c r="AT2465" s="134"/>
      <c r="AU2465" s="135"/>
      <c r="AV2465" s="135"/>
      <c r="AW2465" s="115"/>
    </row>
    <row r="2466" spans="34:49" ht="15" hidden="1" customHeight="1" x14ac:dyDescent="0.25">
      <c r="AH2466" s="28">
        <v>179</v>
      </c>
      <c r="AJ2466" s="101" t="str">
        <f t="shared" si="232"/>
        <v/>
      </c>
      <c r="AL2466" s="101" t="str">
        <f t="shared" si="234"/>
        <v/>
      </c>
      <c r="AM2466" s="28" t="str">
        <f>IF($AL2466="", "", IF(IFERROR(INDEX('Training &amp; Accreditation Items'!$F$11:$F$263, MATCH(IFERROR(INDEX($C$11:$C$263, MATCH($AH2466, $Z$11:$Z$263, 0)), ""), 'Training &amp; Accreditation Items'!$B$11:$B$263, 0)), "")="", "None", IFERROR(INDEX('Training &amp; Accreditation Items'!$F$11:$F$263, MATCH(IFERROR(INDEX($C$11:$C$263, MATCH($AH2466, $Z$11:$Z$263, 0)), ""), 'Training &amp; Accreditation Items'!$B$11:$B$263, 0)), "")))</f>
        <v/>
      </c>
      <c r="AO2466" s="28" t="str">
        <f t="shared" si="235"/>
        <v/>
      </c>
      <c r="AQ2466" s="106" t="str">
        <f t="shared" si="233"/>
        <v/>
      </c>
      <c r="AR2466" s="109" t="str">
        <f t="shared" si="236"/>
        <v/>
      </c>
      <c r="AT2466" s="134"/>
      <c r="AU2466" s="135"/>
      <c r="AV2466" s="135"/>
      <c r="AW2466" s="115"/>
    </row>
    <row r="2467" spans="34:49" ht="15" hidden="1" customHeight="1" x14ac:dyDescent="0.25">
      <c r="AH2467" s="28">
        <v>180</v>
      </c>
      <c r="AJ2467" s="101" t="str">
        <f t="shared" si="232"/>
        <v/>
      </c>
      <c r="AL2467" s="101" t="str">
        <f t="shared" si="234"/>
        <v/>
      </c>
      <c r="AM2467" s="28" t="str">
        <f>IF($AL2467="", "", IF(IFERROR(INDEX('Training &amp; Accreditation Items'!$F$11:$F$263, MATCH(IFERROR(INDEX($C$11:$C$263, MATCH($AH2467, $Z$11:$Z$263, 0)), ""), 'Training &amp; Accreditation Items'!$B$11:$B$263, 0)), "")="", "None", IFERROR(INDEX('Training &amp; Accreditation Items'!$F$11:$F$263, MATCH(IFERROR(INDEX($C$11:$C$263, MATCH($AH2467, $Z$11:$Z$263, 0)), ""), 'Training &amp; Accreditation Items'!$B$11:$B$263, 0)), "")))</f>
        <v/>
      </c>
      <c r="AO2467" s="28" t="str">
        <f t="shared" si="235"/>
        <v/>
      </c>
      <c r="AQ2467" s="106" t="str">
        <f t="shared" si="233"/>
        <v/>
      </c>
      <c r="AR2467" s="109" t="str">
        <f t="shared" si="236"/>
        <v/>
      </c>
      <c r="AT2467" s="134"/>
      <c r="AU2467" s="135"/>
      <c r="AV2467" s="135"/>
      <c r="AW2467" s="115"/>
    </row>
    <row r="2468" spans="34:49" ht="15" hidden="1" customHeight="1" x14ac:dyDescent="0.25">
      <c r="AH2468" s="28">
        <v>181</v>
      </c>
      <c r="AJ2468" s="101" t="str">
        <f t="shared" si="232"/>
        <v/>
      </c>
      <c r="AL2468" s="101" t="str">
        <f t="shared" si="234"/>
        <v/>
      </c>
      <c r="AM2468" s="28" t="str">
        <f>IF($AL2468="", "", IF(IFERROR(INDEX('Training &amp; Accreditation Items'!$F$11:$F$263, MATCH(IFERROR(INDEX($C$11:$C$263, MATCH($AH2468, $Z$11:$Z$263, 0)), ""), 'Training &amp; Accreditation Items'!$B$11:$B$263, 0)), "")="", "None", IFERROR(INDEX('Training &amp; Accreditation Items'!$F$11:$F$263, MATCH(IFERROR(INDEX($C$11:$C$263, MATCH($AH2468, $Z$11:$Z$263, 0)), ""), 'Training &amp; Accreditation Items'!$B$11:$B$263, 0)), "")))</f>
        <v/>
      </c>
      <c r="AO2468" s="28" t="str">
        <f t="shared" si="235"/>
        <v/>
      </c>
      <c r="AQ2468" s="106" t="str">
        <f t="shared" si="233"/>
        <v/>
      </c>
      <c r="AR2468" s="109" t="str">
        <f t="shared" si="236"/>
        <v/>
      </c>
      <c r="AT2468" s="134"/>
      <c r="AU2468" s="135"/>
      <c r="AV2468" s="135"/>
      <c r="AW2468" s="115"/>
    </row>
    <row r="2469" spans="34:49" ht="15" hidden="1" customHeight="1" x14ac:dyDescent="0.25">
      <c r="AH2469" s="28">
        <v>182</v>
      </c>
      <c r="AJ2469" s="101" t="str">
        <f t="shared" si="232"/>
        <v/>
      </c>
      <c r="AL2469" s="101" t="str">
        <f t="shared" si="234"/>
        <v/>
      </c>
      <c r="AM2469" s="28" t="str">
        <f>IF($AL2469="", "", IF(IFERROR(INDEX('Training &amp; Accreditation Items'!$F$11:$F$263, MATCH(IFERROR(INDEX($C$11:$C$263, MATCH($AH2469, $Z$11:$Z$263, 0)), ""), 'Training &amp; Accreditation Items'!$B$11:$B$263, 0)), "")="", "None", IFERROR(INDEX('Training &amp; Accreditation Items'!$F$11:$F$263, MATCH(IFERROR(INDEX($C$11:$C$263, MATCH($AH2469, $Z$11:$Z$263, 0)), ""), 'Training &amp; Accreditation Items'!$B$11:$B$263, 0)), "")))</f>
        <v/>
      </c>
      <c r="AO2469" s="28" t="str">
        <f t="shared" si="235"/>
        <v/>
      </c>
      <c r="AQ2469" s="106" t="str">
        <f t="shared" si="233"/>
        <v/>
      </c>
      <c r="AR2469" s="109" t="str">
        <f t="shared" si="236"/>
        <v/>
      </c>
      <c r="AT2469" s="134"/>
      <c r="AU2469" s="135"/>
      <c r="AV2469" s="135"/>
      <c r="AW2469" s="115"/>
    </row>
    <row r="2470" spans="34:49" ht="15" hidden="1" customHeight="1" x14ac:dyDescent="0.25">
      <c r="AH2470" s="28">
        <v>183</v>
      </c>
      <c r="AJ2470" s="101" t="str">
        <f t="shared" si="232"/>
        <v/>
      </c>
      <c r="AL2470" s="101" t="str">
        <f t="shared" si="234"/>
        <v/>
      </c>
      <c r="AM2470" s="28" t="str">
        <f>IF($AL2470="", "", IF(IFERROR(INDEX('Training &amp; Accreditation Items'!$F$11:$F$263, MATCH(IFERROR(INDEX($C$11:$C$263, MATCH($AH2470, $Z$11:$Z$263, 0)), ""), 'Training &amp; Accreditation Items'!$B$11:$B$263, 0)), "")="", "None", IFERROR(INDEX('Training &amp; Accreditation Items'!$F$11:$F$263, MATCH(IFERROR(INDEX($C$11:$C$263, MATCH($AH2470, $Z$11:$Z$263, 0)), ""), 'Training &amp; Accreditation Items'!$B$11:$B$263, 0)), "")))</f>
        <v/>
      </c>
      <c r="AO2470" s="28" t="str">
        <f t="shared" si="235"/>
        <v/>
      </c>
      <c r="AQ2470" s="106" t="str">
        <f t="shared" si="233"/>
        <v/>
      </c>
      <c r="AR2470" s="109" t="str">
        <f t="shared" si="236"/>
        <v/>
      </c>
      <c r="AT2470" s="134"/>
      <c r="AU2470" s="135"/>
      <c r="AV2470" s="135"/>
      <c r="AW2470" s="115"/>
    </row>
    <row r="2471" spans="34:49" ht="15" hidden="1" customHeight="1" x14ac:dyDescent="0.25">
      <c r="AH2471" s="28">
        <v>184</v>
      </c>
      <c r="AJ2471" s="101" t="str">
        <f t="shared" si="232"/>
        <v/>
      </c>
      <c r="AL2471" s="101" t="str">
        <f t="shared" si="234"/>
        <v/>
      </c>
      <c r="AM2471" s="28" t="str">
        <f>IF($AL2471="", "", IF(IFERROR(INDEX('Training &amp; Accreditation Items'!$F$11:$F$263, MATCH(IFERROR(INDEX($C$11:$C$263, MATCH($AH2471, $Z$11:$Z$263, 0)), ""), 'Training &amp; Accreditation Items'!$B$11:$B$263, 0)), "")="", "None", IFERROR(INDEX('Training &amp; Accreditation Items'!$F$11:$F$263, MATCH(IFERROR(INDEX($C$11:$C$263, MATCH($AH2471, $Z$11:$Z$263, 0)), ""), 'Training &amp; Accreditation Items'!$B$11:$B$263, 0)), "")))</f>
        <v/>
      </c>
      <c r="AO2471" s="28" t="str">
        <f t="shared" si="235"/>
        <v/>
      </c>
      <c r="AQ2471" s="106" t="str">
        <f t="shared" si="233"/>
        <v/>
      </c>
      <c r="AR2471" s="109" t="str">
        <f t="shared" si="236"/>
        <v/>
      </c>
      <c r="AT2471" s="134"/>
      <c r="AU2471" s="135"/>
      <c r="AV2471" s="135"/>
      <c r="AW2471" s="115"/>
    </row>
    <row r="2472" spans="34:49" ht="15" hidden="1" customHeight="1" x14ac:dyDescent="0.25">
      <c r="AH2472" s="28">
        <v>185</v>
      </c>
      <c r="AJ2472" s="101" t="str">
        <f t="shared" si="232"/>
        <v/>
      </c>
      <c r="AL2472" s="101" t="str">
        <f t="shared" si="234"/>
        <v/>
      </c>
      <c r="AM2472" s="28" t="str">
        <f>IF($AL2472="", "", IF(IFERROR(INDEX('Training &amp; Accreditation Items'!$F$11:$F$263, MATCH(IFERROR(INDEX($C$11:$C$263, MATCH($AH2472, $Z$11:$Z$263, 0)), ""), 'Training &amp; Accreditation Items'!$B$11:$B$263, 0)), "")="", "None", IFERROR(INDEX('Training &amp; Accreditation Items'!$F$11:$F$263, MATCH(IFERROR(INDEX($C$11:$C$263, MATCH($AH2472, $Z$11:$Z$263, 0)), ""), 'Training &amp; Accreditation Items'!$B$11:$B$263, 0)), "")))</f>
        <v/>
      </c>
      <c r="AO2472" s="28" t="str">
        <f t="shared" si="235"/>
        <v/>
      </c>
      <c r="AQ2472" s="106" t="str">
        <f t="shared" si="233"/>
        <v/>
      </c>
      <c r="AR2472" s="109" t="str">
        <f t="shared" si="236"/>
        <v/>
      </c>
      <c r="AT2472" s="134"/>
      <c r="AU2472" s="135"/>
      <c r="AV2472" s="135"/>
      <c r="AW2472" s="115"/>
    </row>
    <row r="2473" spans="34:49" ht="15" hidden="1" customHeight="1" x14ac:dyDescent="0.25">
      <c r="AH2473" s="28">
        <v>186</v>
      </c>
      <c r="AJ2473" s="101" t="str">
        <f t="shared" si="232"/>
        <v/>
      </c>
      <c r="AL2473" s="101" t="str">
        <f t="shared" si="234"/>
        <v/>
      </c>
      <c r="AM2473" s="28" t="str">
        <f>IF($AL2473="", "", IF(IFERROR(INDEX('Training &amp; Accreditation Items'!$F$11:$F$263, MATCH(IFERROR(INDEX($C$11:$C$263, MATCH($AH2473, $Z$11:$Z$263, 0)), ""), 'Training &amp; Accreditation Items'!$B$11:$B$263, 0)), "")="", "None", IFERROR(INDEX('Training &amp; Accreditation Items'!$F$11:$F$263, MATCH(IFERROR(INDEX($C$11:$C$263, MATCH($AH2473, $Z$11:$Z$263, 0)), ""), 'Training &amp; Accreditation Items'!$B$11:$B$263, 0)), "")))</f>
        <v/>
      </c>
      <c r="AO2473" s="28" t="str">
        <f t="shared" si="235"/>
        <v/>
      </c>
      <c r="AQ2473" s="106" t="str">
        <f t="shared" si="233"/>
        <v/>
      </c>
      <c r="AR2473" s="109" t="str">
        <f t="shared" si="236"/>
        <v/>
      </c>
      <c r="AT2473" s="134"/>
      <c r="AU2473" s="135"/>
      <c r="AV2473" s="135"/>
      <c r="AW2473" s="115"/>
    </row>
    <row r="2474" spans="34:49" ht="15" hidden="1" customHeight="1" x14ac:dyDescent="0.25">
      <c r="AH2474" s="28">
        <v>187</v>
      </c>
      <c r="AJ2474" s="101" t="str">
        <f t="shared" si="232"/>
        <v/>
      </c>
      <c r="AL2474" s="101" t="str">
        <f t="shared" si="234"/>
        <v/>
      </c>
      <c r="AM2474" s="28" t="str">
        <f>IF($AL2474="", "", IF(IFERROR(INDEX('Training &amp; Accreditation Items'!$F$11:$F$263, MATCH(IFERROR(INDEX($C$11:$C$263, MATCH($AH2474, $Z$11:$Z$263, 0)), ""), 'Training &amp; Accreditation Items'!$B$11:$B$263, 0)), "")="", "None", IFERROR(INDEX('Training &amp; Accreditation Items'!$F$11:$F$263, MATCH(IFERROR(INDEX($C$11:$C$263, MATCH($AH2474, $Z$11:$Z$263, 0)), ""), 'Training &amp; Accreditation Items'!$B$11:$B$263, 0)), "")))</f>
        <v/>
      </c>
      <c r="AO2474" s="28" t="str">
        <f t="shared" si="235"/>
        <v/>
      </c>
      <c r="AQ2474" s="106" t="str">
        <f t="shared" si="233"/>
        <v/>
      </c>
      <c r="AR2474" s="109" t="str">
        <f t="shared" si="236"/>
        <v/>
      </c>
      <c r="AT2474" s="134"/>
      <c r="AU2474" s="135"/>
      <c r="AV2474" s="135"/>
      <c r="AW2474" s="115"/>
    </row>
    <row r="2475" spans="34:49" ht="15" hidden="1" customHeight="1" x14ac:dyDescent="0.25">
      <c r="AH2475" s="28">
        <v>188</v>
      </c>
      <c r="AJ2475" s="101" t="str">
        <f t="shared" si="232"/>
        <v/>
      </c>
      <c r="AL2475" s="101" t="str">
        <f t="shared" si="234"/>
        <v/>
      </c>
      <c r="AM2475" s="28" t="str">
        <f>IF($AL2475="", "", IF(IFERROR(INDEX('Training &amp; Accreditation Items'!$F$11:$F$263, MATCH(IFERROR(INDEX($C$11:$C$263, MATCH($AH2475, $Z$11:$Z$263, 0)), ""), 'Training &amp; Accreditation Items'!$B$11:$B$263, 0)), "")="", "None", IFERROR(INDEX('Training &amp; Accreditation Items'!$F$11:$F$263, MATCH(IFERROR(INDEX($C$11:$C$263, MATCH($AH2475, $Z$11:$Z$263, 0)), ""), 'Training &amp; Accreditation Items'!$B$11:$B$263, 0)), "")))</f>
        <v/>
      </c>
      <c r="AO2475" s="28" t="str">
        <f t="shared" si="235"/>
        <v/>
      </c>
      <c r="AQ2475" s="106" t="str">
        <f t="shared" si="233"/>
        <v/>
      </c>
      <c r="AR2475" s="109" t="str">
        <f t="shared" si="236"/>
        <v/>
      </c>
      <c r="AT2475" s="134"/>
      <c r="AU2475" s="135"/>
      <c r="AV2475" s="135"/>
      <c r="AW2475" s="115"/>
    </row>
    <row r="2476" spans="34:49" ht="15" hidden="1" customHeight="1" x14ac:dyDescent="0.25">
      <c r="AH2476" s="28">
        <v>189</v>
      </c>
      <c r="AJ2476" s="101" t="str">
        <f t="shared" si="232"/>
        <v/>
      </c>
      <c r="AL2476" s="101" t="str">
        <f t="shared" si="234"/>
        <v/>
      </c>
      <c r="AM2476" s="28" t="str">
        <f>IF($AL2476="", "", IF(IFERROR(INDEX('Training &amp; Accreditation Items'!$F$11:$F$263, MATCH(IFERROR(INDEX($C$11:$C$263, MATCH($AH2476, $Z$11:$Z$263, 0)), ""), 'Training &amp; Accreditation Items'!$B$11:$B$263, 0)), "")="", "None", IFERROR(INDEX('Training &amp; Accreditation Items'!$F$11:$F$263, MATCH(IFERROR(INDEX($C$11:$C$263, MATCH($AH2476, $Z$11:$Z$263, 0)), ""), 'Training &amp; Accreditation Items'!$B$11:$B$263, 0)), "")))</f>
        <v/>
      </c>
      <c r="AO2476" s="28" t="str">
        <f t="shared" si="235"/>
        <v/>
      </c>
      <c r="AQ2476" s="106" t="str">
        <f t="shared" si="233"/>
        <v/>
      </c>
      <c r="AR2476" s="109" t="str">
        <f t="shared" si="236"/>
        <v/>
      </c>
      <c r="AT2476" s="134"/>
      <c r="AU2476" s="135"/>
      <c r="AV2476" s="135"/>
      <c r="AW2476" s="115"/>
    </row>
    <row r="2477" spans="34:49" ht="15" hidden="1" customHeight="1" x14ac:dyDescent="0.25">
      <c r="AH2477" s="28">
        <v>190</v>
      </c>
      <c r="AJ2477" s="101" t="str">
        <f t="shared" si="232"/>
        <v/>
      </c>
      <c r="AL2477" s="101" t="str">
        <f t="shared" si="234"/>
        <v/>
      </c>
      <c r="AM2477" s="28" t="str">
        <f>IF($AL2477="", "", IF(IFERROR(INDEX('Training &amp; Accreditation Items'!$F$11:$F$263, MATCH(IFERROR(INDEX($C$11:$C$263, MATCH($AH2477, $Z$11:$Z$263, 0)), ""), 'Training &amp; Accreditation Items'!$B$11:$B$263, 0)), "")="", "None", IFERROR(INDEX('Training &amp; Accreditation Items'!$F$11:$F$263, MATCH(IFERROR(INDEX($C$11:$C$263, MATCH($AH2477, $Z$11:$Z$263, 0)), ""), 'Training &amp; Accreditation Items'!$B$11:$B$263, 0)), "")))</f>
        <v/>
      </c>
      <c r="AO2477" s="28" t="str">
        <f t="shared" si="235"/>
        <v/>
      </c>
      <c r="AQ2477" s="106" t="str">
        <f t="shared" si="233"/>
        <v/>
      </c>
      <c r="AR2477" s="109" t="str">
        <f t="shared" si="236"/>
        <v/>
      </c>
      <c r="AT2477" s="134"/>
      <c r="AU2477" s="135"/>
      <c r="AV2477" s="135"/>
      <c r="AW2477" s="115"/>
    </row>
    <row r="2478" spans="34:49" ht="15" hidden="1" customHeight="1" x14ac:dyDescent="0.25">
      <c r="AH2478" s="28">
        <v>191</v>
      </c>
      <c r="AJ2478" s="101" t="str">
        <f t="shared" si="232"/>
        <v/>
      </c>
      <c r="AL2478" s="101" t="str">
        <f t="shared" si="234"/>
        <v/>
      </c>
      <c r="AM2478" s="28" t="str">
        <f>IF($AL2478="", "", IF(IFERROR(INDEX('Training &amp; Accreditation Items'!$F$11:$F$263, MATCH(IFERROR(INDEX($C$11:$C$263, MATCH($AH2478, $Z$11:$Z$263, 0)), ""), 'Training &amp; Accreditation Items'!$B$11:$B$263, 0)), "")="", "None", IFERROR(INDEX('Training &amp; Accreditation Items'!$F$11:$F$263, MATCH(IFERROR(INDEX($C$11:$C$263, MATCH($AH2478, $Z$11:$Z$263, 0)), ""), 'Training &amp; Accreditation Items'!$B$11:$B$263, 0)), "")))</f>
        <v/>
      </c>
      <c r="AO2478" s="28" t="str">
        <f t="shared" si="235"/>
        <v/>
      </c>
      <c r="AQ2478" s="106" t="str">
        <f t="shared" si="233"/>
        <v/>
      </c>
      <c r="AR2478" s="109" t="str">
        <f t="shared" si="236"/>
        <v/>
      </c>
      <c r="AT2478" s="134"/>
      <c r="AU2478" s="135"/>
      <c r="AV2478" s="135"/>
      <c r="AW2478" s="115"/>
    </row>
    <row r="2479" spans="34:49" ht="15" hidden="1" customHeight="1" x14ac:dyDescent="0.25">
      <c r="AH2479" s="28">
        <v>192</v>
      </c>
      <c r="AJ2479" s="101" t="str">
        <f t="shared" si="232"/>
        <v/>
      </c>
      <c r="AL2479" s="101" t="str">
        <f t="shared" si="234"/>
        <v/>
      </c>
      <c r="AM2479" s="28" t="str">
        <f>IF($AL2479="", "", IF(IFERROR(INDEX('Training &amp; Accreditation Items'!$F$11:$F$263, MATCH(IFERROR(INDEX($C$11:$C$263, MATCH($AH2479, $Z$11:$Z$263, 0)), ""), 'Training &amp; Accreditation Items'!$B$11:$B$263, 0)), "")="", "None", IFERROR(INDEX('Training &amp; Accreditation Items'!$F$11:$F$263, MATCH(IFERROR(INDEX($C$11:$C$263, MATCH($AH2479, $Z$11:$Z$263, 0)), ""), 'Training &amp; Accreditation Items'!$B$11:$B$263, 0)), "")))</f>
        <v/>
      </c>
      <c r="AO2479" s="28" t="str">
        <f t="shared" si="235"/>
        <v/>
      </c>
      <c r="AQ2479" s="106" t="str">
        <f t="shared" si="233"/>
        <v/>
      </c>
      <c r="AR2479" s="109" t="str">
        <f t="shared" si="236"/>
        <v/>
      </c>
      <c r="AT2479" s="134"/>
      <c r="AU2479" s="135"/>
      <c r="AV2479" s="135"/>
      <c r="AW2479" s="115"/>
    </row>
    <row r="2480" spans="34:49" ht="15" hidden="1" customHeight="1" x14ac:dyDescent="0.25">
      <c r="AH2480" s="28">
        <v>193</v>
      </c>
      <c r="AJ2480" s="101" t="str">
        <f t="shared" ref="AJ2480:AJ2540" si="237">IF(AJ2227="", "", DATE(YEAR($AJ203), MONTH(AJ2227)+$X203, DAY(AJ2227)))</f>
        <v/>
      </c>
      <c r="AL2480" s="101" t="str">
        <f t="shared" si="234"/>
        <v/>
      </c>
      <c r="AM2480" s="28" t="str">
        <f>IF($AL2480="", "", IF(IFERROR(INDEX('Training &amp; Accreditation Items'!$F$11:$F$263, MATCH(IFERROR(INDEX($C$11:$C$263, MATCH($AH2480, $Z$11:$Z$263, 0)), ""), 'Training &amp; Accreditation Items'!$B$11:$B$263, 0)), "")="", "None", IFERROR(INDEX('Training &amp; Accreditation Items'!$F$11:$F$263, MATCH(IFERROR(INDEX($C$11:$C$263, MATCH($AH2480, $Z$11:$Z$263, 0)), ""), 'Training &amp; Accreditation Items'!$B$11:$B$263, 0)), "")))</f>
        <v/>
      </c>
      <c r="AO2480" s="28" t="str">
        <f t="shared" si="235"/>
        <v/>
      </c>
      <c r="AQ2480" s="106" t="str">
        <f t="shared" si="233"/>
        <v/>
      </c>
      <c r="AR2480" s="109" t="str">
        <f t="shared" si="236"/>
        <v/>
      </c>
      <c r="AT2480" s="134"/>
      <c r="AU2480" s="135"/>
      <c r="AV2480" s="135"/>
      <c r="AW2480" s="115"/>
    </row>
    <row r="2481" spans="34:49" ht="15" hidden="1" customHeight="1" x14ac:dyDescent="0.25">
      <c r="AH2481" s="28">
        <v>194</v>
      </c>
      <c r="AJ2481" s="101" t="str">
        <f t="shared" si="237"/>
        <v/>
      </c>
      <c r="AL2481" s="101" t="str">
        <f t="shared" si="234"/>
        <v/>
      </c>
      <c r="AM2481" s="28" t="str">
        <f>IF($AL2481="", "", IF(IFERROR(INDEX('Training &amp; Accreditation Items'!$F$11:$F$263, MATCH(IFERROR(INDEX($C$11:$C$263, MATCH($AH2481, $Z$11:$Z$263, 0)), ""), 'Training &amp; Accreditation Items'!$B$11:$B$263, 0)), "")="", "None", IFERROR(INDEX('Training &amp; Accreditation Items'!$F$11:$F$263, MATCH(IFERROR(INDEX($C$11:$C$263, MATCH($AH2481, $Z$11:$Z$263, 0)), ""), 'Training &amp; Accreditation Items'!$B$11:$B$263, 0)), "")))</f>
        <v/>
      </c>
      <c r="AO2481" s="28" t="str">
        <f t="shared" si="235"/>
        <v/>
      </c>
      <c r="AQ2481" s="106" t="str">
        <f t="shared" si="233"/>
        <v/>
      </c>
      <c r="AR2481" s="109" t="str">
        <f t="shared" si="236"/>
        <v/>
      </c>
      <c r="AT2481" s="134"/>
      <c r="AU2481" s="135"/>
      <c r="AV2481" s="135"/>
      <c r="AW2481" s="115"/>
    </row>
    <row r="2482" spans="34:49" ht="15" hidden="1" customHeight="1" x14ac:dyDescent="0.25">
      <c r="AH2482" s="28">
        <v>195</v>
      </c>
      <c r="AJ2482" s="101" t="str">
        <f t="shared" si="237"/>
        <v/>
      </c>
      <c r="AL2482" s="101" t="str">
        <f t="shared" si="234"/>
        <v/>
      </c>
      <c r="AM2482" s="28" t="str">
        <f>IF($AL2482="", "", IF(IFERROR(INDEX('Training &amp; Accreditation Items'!$F$11:$F$263, MATCH(IFERROR(INDEX($C$11:$C$263, MATCH($AH2482, $Z$11:$Z$263, 0)), ""), 'Training &amp; Accreditation Items'!$B$11:$B$263, 0)), "")="", "None", IFERROR(INDEX('Training &amp; Accreditation Items'!$F$11:$F$263, MATCH(IFERROR(INDEX($C$11:$C$263, MATCH($AH2482, $Z$11:$Z$263, 0)), ""), 'Training &amp; Accreditation Items'!$B$11:$B$263, 0)), "")))</f>
        <v/>
      </c>
      <c r="AO2482" s="28" t="str">
        <f t="shared" si="235"/>
        <v/>
      </c>
      <c r="AQ2482" s="106" t="str">
        <f t="shared" si="233"/>
        <v/>
      </c>
      <c r="AR2482" s="109" t="str">
        <f t="shared" si="236"/>
        <v/>
      </c>
      <c r="AT2482" s="134"/>
      <c r="AU2482" s="135"/>
      <c r="AV2482" s="135"/>
      <c r="AW2482" s="115"/>
    </row>
    <row r="2483" spans="34:49" ht="15" hidden="1" customHeight="1" x14ac:dyDescent="0.25">
      <c r="AH2483" s="28">
        <v>196</v>
      </c>
      <c r="AJ2483" s="101" t="str">
        <f t="shared" si="237"/>
        <v/>
      </c>
      <c r="AL2483" s="101" t="str">
        <f t="shared" si="234"/>
        <v/>
      </c>
      <c r="AM2483" s="28" t="str">
        <f>IF($AL2483="", "", IF(IFERROR(INDEX('Training &amp; Accreditation Items'!$F$11:$F$263, MATCH(IFERROR(INDEX($C$11:$C$263, MATCH($AH2483, $Z$11:$Z$263, 0)), ""), 'Training &amp; Accreditation Items'!$B$11:$B$263, 0)), "")="", "None", IFERROR(INDEX('Training &amp; Accreditation Items'!$F$11:$F$263, MATCH(IFERROR(INDEX($C$11:$C$263, MATCH($AH2483, $Z$11:$Z$263, 0)), ""), 'Training &amp; Accreditation Items'!$B$11:$B$263, 0)), "")))</f>
        <v/>
      </c>
      <c r="AO2483" s="28" t="str">
        <f t="shared" si="235"/>
        <v/>
      </c>
      <c r="AQ2483" s="106" t="str">
        <f t="shared" si="233"/>
        <v/>
      </c>
      <c r="AR2483" s="109" t="str">
        <f t="shared" si="236"/>
        <v/>
      </c>
      <c r="AT2483" s="134"/>
      <c r="AU2483" s="135"/>
      <c r="AV2483" s="135"/>
      <c r="AW2483" s="115"/>
    </row>
    <row r="2484" spans="34:49" ht="15" hidden="1" customHeight="1" x14ac:dyDescent="0.25">
      <c r="AH2484" s="28">
        <v>197</v>
      </c>
      <c r="AJ2484" s="101" t="str">
        <f t="shared" si="237"/>
        <v/>
      </c>
      <c r="AL2484" s="101" t="str">
        <f t="shared" si="234"/>
        <v/>
      </c>
      <c r="AM2484" s="28" t="str">
        <f>IF($AL2484="", "", IF(IFERROR(INDEX('Training &amp; Accreditation Items'!$F$11:$F$263, MATCH(IFERROR(INDEX($C$11:$C$263, MATCH($AH2484, $Z$11:$Z$263, 0)), ""), 'Training &amp; Accreditation Items'!$B$11:$B$263, 0)), "")="", "None", IFERROR(INDEX('Training &amp; Accreditation Items'!$F$11:$F$263, MATCH(IFERROR(INDEX($C$11:$C$263, MATCH($AH2484, $Z$11:$Z$263, 0)), ""), 'Training &amp; Accreditation Items'!$B$11:$B$263, 0)), "")))</f>
        <v/>
      </c>
      <c r="AO2484" s="28" t="str">
        <f t="shared" si="235"/>
        <v/>
      </c>
      <c r="AQ2484" s="106" t="str">
        <f t="shared" si="233"/>
        <v/>
      </c>
      <c r="AR2484" s="109" t="str">
        <f t="shared" si="236"/>
        <v/>
      </c>
      <c r="AT2484" s="134"/>
      <c r="AU2484" s="135"/>
      <c r="AV2484" s="135"/>
      <c r="AW2484" s="115"/>
    </row>
    <row r="2485" spans="34:49" ht="15" hidden="1" customHeight="1" x14ac:dyDescent="0.25">
      <c r="AH2485" s="28">
        <v>198</v>
      </c>
      <c r="AJ2485" s="101" t="str">
        <f t="shared" si="237"/>
        <v/>
      </c>
      <c r="AL2485" s="101" t="str">
        <f t="shared" si="234"/>
        <v/>
      </c>
      <c r="AM2485" s="28" t="str">
        <f>IF($AL2485="", "", IF(IFERROR(INDEX('Training &amp; Accreditation Items'!$F$11:$F$263, MATCH(IFERROR(INDEX($C$11:$C$263, MATCH($AH2485, $Z$11:$Z$263, 0)), ""), 'Training &amp; Accreditation Items'!$B$11:$B$263, 0)), "")="", "None", IFERROR(INDEX('Training &amp; Accreditation Items'!$F$11:$F$263, MATCH(IFERROR(INDEX($C$11:$C$263, MATCH($AH2485, $Z$11:$Z$263, 0)), ""), 'Training &amp; Accreditation Items'!$B$11:$B$263, 0)), "")))</f>
        <v/>
      </c>
      <c r="AO2485" s="28" t="str">
        <f t="shared" si="235"/>
        <v/>
      </c>
      <c r="AQ2485" s="106" t="str">
        <f t="shared" si="233"/>
        <v/>
      </c>
      <c r="AR2485" s="109" t="str">
        <f t="shared" si="236"/>
        <v/>
      </c>
      <c r="AT2485" s="134"/>
      <c r="AU2485" s="135"/>
      <c r="AV2485" s="135"/>
      <c r="AW2485" s="115"/>
    </row>
    <row r="2486" spans="34:49" ht="15" hidden="1" customHeight="1" x14ac:dyDescent="0.25">
      <c r="AH2486" s="28">
        <v>199</v>
      </c>
      <c r="AJ2486" s="101" t="str">
        <f t="shared" si="237"/>
        <v/>
      </c>
      <c r="AL2486" s="101" t="str">
        <f t="shared" si="234"/>
        <v/>
      </c>
      <c r="AM2486" s="28" t="str">
        <f>IF($AL2486="", "", IF(IFERROR(INDEX('Training &amp; Accreditation Items'!$F$11:$F$263, MATCH(IFERROR(INDEX($C$11:$C$263, MATCH($AH2486, $Z$11:$Z$263, 0)), ""), 'Training &amp; Accreditation Items'!$B$11:$B$263, 0)), "")="", "None", IFERROR(INDEX('Training &amp; Accreditation Items'!$F$11:$F$263, MATCH(IFERROR(INDEX($C$11:$C$263, MATCH($AH2486, $Z$11:$Z$263, 0)), ""), 'Training &amp; Accreditation Items'!$B$11:$B$263, 0)), "")))</f>
        <v/>
      </c>
      <c r="AO2486" s="28" t="str">
        <f t="shared" si="235"/>
        <v/>
      </c>
      <c r="AQ2486" s="106" t="str">
        <f t="shared" si="233"/>
        <v/>
      </c>
      <c r="AR2486" s="109" t="str">
        <f t="shared" si="236"/>
        <v/>
      </c>
      <c r="AT2486" s="134"/>
      <c r="AU2486" s="135"/>
      <c r="AV2486" s="135"/>
      <c r="AW2486" s="115"/>
    </row>
    <row r="2487" spans="34:49" ht="15" hidden="1" customHeight="1" x14ac:dyDescent="0.25">
      <c r="AH2487" s="28">
        <v>200</v>
      </c>
      <c r="AJ2487" s="101" t="str">
        <f t="shared" si="237"/>
        <v/>
      </c>
      <c r="AL2487" s="101" t="str">
        <f t="shared" si="234"/>
        <v/>
      </c>
      <c r="AM2487" s="28" t="str">
        <f>IF($AL2487="", "", IF(IFERROR(INDEX('Training &amp; Accreditation Items'!$F$11:$F$263, MATCH(IFERROR(INDEX($C$11:$C$263, MATCH($AH2487, $Z$11:$Z$263, 0)), ""), 'Training &amp; Accreditation Items'!$B$11:$B$263, 0)), "")="", "None", IFERROR(INDEX('Training &amp; Accreditation Items'!$F$11:$F$263, MATCH(IFERROR(INDEX($C$11:$C$263, MATCH($AH2487, $Z$11:$Z$263, 0)), ""), 'Training &amp; Accreditation Items'!$B$11:$B$263, 0)), "")))</f>
        <v/>
      </c>
      <c r="AO2487" s="28" t="str">
        <f t="shared" si="235"/>
        <v/>
      </c>
      <c r="AQ2487" s="106" t="str">
        <f t="shared" si="233"/>
        <v/>
      </c>
      <c r="AR2487" s="109" t="str">
        <f t="shared" si="236"/>
        <v/>
      </c>
      <c r="AT2487" s="134"/>
      <c r="AU2487" s="135"/>
      <c r="AV2487" s="135"/>
      <c r="AW2487" s="115"/>
    </row>
    <row r="2488" spans="34:49" ht="15" hidden="1" customHeight="1" x14ac:dyDescent="0.25">
      <c r="AH2488" s="28">
        <v>201</v>
      </c>
      <c r="AJ2488" s="101" t="str">
        <f t="shared" si="237"/>
        <v/>
      </c>
      <c r="AL2488" s="101" t="str">
        <f t="shared" si="234"/>
        <v/>
      </c>
      <c r="AM2488" s="28" t="str">
        <f>IF($AL2488="", "", IF(IFERROR(INDEX('Training &amp; Accreditation Items'!$F$11:$F$263, MATCH(IFERROR(INDEX($C$11:$C$263, MATCH($AH2488, $Z$11:$Z$263, 0)), ""), 'Training &amp; Accreditation Items'!$B$11:$B$263, 0)), "")="", "None", IFERROR(INDEX('Training &amp; Accreditation Items'!$F$11:$F$263, MATCH(IFERROR(INDEX($C$11:$C$263, MATCH($AH2488, $Z$11:$Z$263, 0)), ""), 'Training &amp; Accreditation Items'!$B$11:$B$263, 0)), "")))</f>
        <v/>
      </c>
      <c r="AO2488" s="28" t="str">
        <f t="shared" si="235"/>
        <v/>
      </c>
      <c r="AQ2488" s="106" t="str">
        <f t="shared" si="233"/>
        <v/>
      </c>
      <c r="AR2488" s="109" t="str">
        <f t="shared" si="236"/>
        <v/>
      </c>
      <c r="AT2488" s="134"/>
      <c r="AU2488" s="135"/>
      <c r="AV2488" s="135"/>
      <c r="AW2488" s="115"/>
    </row>
    <row r="2489" spans="34:49" ht="15" hidden="1" customHeight="1" x14ac:dyDescent="0.25">
      <c r="AH2489" s="28">
        <v>202</v>
      </c>
      <c r="AJ2489" s="101" t="str">
        <f t="shared" si="237"/>
        <v/>
      </c>
      <c r="AL2489" s="101" t="str">
        <f t="shared" si="234"/>
        <v/>
      </c>
      <c r="AM2489" s="28" t="str">
        <f>IF($AL2489="", "", IF(IFERROR(INDEX('Training &amp; Accreditation Items'!$F$11:$F$263, MATCH(IFERROR(INDEX($C$11:$C$263, MATCH($AH2489, $Z$11:$Z$263, 0)), ""), 'Training &amp; Accreditation Items'!$B$11:$B$263, 0)), "")="", "None", IFERROR(INDEX('Training &amp; Accreditation Items'!$F$11:$F$263, MATCH(IFERROR(INDEX($C$11:$C$263, MATCH($AH2489, $Z$11:$Z$263, 0)), ""), 'Training &amp; Accreditation Items'!$B$11:$B$263, 0)), "")))</f>
        <v/>
      </c>
      <c r="AO2489" s="28" t="str">
        <f t="shared" si="235"/>
        <v/>
      </c>
      <c r="AQ2489" s="106" t="str">
        <f t="shared" si="233"/>
        <v/>
      </c>
      <c r="AR2489" s="109" t="str">
        <f t="shared" si="236"/>
        <v/>
      </c>
      <c r="AT2489" s="134"/>
      <c r="AU2489" s="135"/>
      <c r="AV2489" s="135"/>
      <c r="AW2489" s="115"/>
    </row>
    <row r="2490" spans="34:49" ht="15" hidden="1" customHeight="1" x14ac:dyDescent="0.25">
      <c r="AH2490" s="28">
        <v>203</v>
      </c>
      <c r="AJ2490" s="101" t="str">
        <f t="shared" si="237"/>
        <v/>
      </c>
      <c r="AL2490" s="101" t="str">
        <f t="shared" si="234"/>
        <v/>
      </c>
      <c r="AM2490" s="28" t="str">
        <f>IF($AL2490="", "", IF(IFERROR(INDEX('Training &amp; Accreditation Items'!$F$11:$F$263, MATCH(IFERROR(INDEX($C$11:$C$263, MATCH($AH2490, $Z$11:$Z$263, 0)), ""), 'Training &amp; Accreditation Items'!$B$11:$B$263, 0)), "")="", "None", IFERROR(INDEX('Training &amp; Accreditation Items'!$F$11:$F$263, MATCH(IFERROR(INDEX($C$11:$C$263, MATCH($AH2490, $Z$11:$Z$263, 0)), ""), 'Training &amp; Accreditation Items'!$B$11:$B$263, 0)), "")))</f>
        <v/>
      </c>
      <c r="AO2490" s="28" t="str">
        <f t="shared" si="235"/>
        <v/>
      </c>
      <c r="AQ2490" s="106" t="str">
        <f t="shared" si="233"/>
        <v/>
      </c>
      <c r="AR2490" s="109" t="str">
        <f t="shared" si="236"/>
        <v/>
      </c>
      <c r="AT2490" s="134"/>
      <c r="AU2490" s="135"/>
      <c r="AV2490" s="135"/>
      <c r="AW2490" s="115"/>
    </row>
    <row r="2491" spans="34:49" ht="15" hidden="1" customHeight="1" x14ac:dyDescent="0.25">
      <c r="AH2491" s="28">
        <v>204</v>
      </c>
      <c r="AJ2491" s="101" t="str">
        <f t="shared" si="237"/>
        <v/>
      </c>
      <c r="AL2491" s="101" t="str">
        <f t="shared" si="234"/>
        <v/>
      </c>
      <c r="AM2491" s="28" t="str">
        <f>IF($AL2491="", "", IF(IFERROR(INDEX('Training &amp; Accreditation Items'!$F$11:$F$263, MATCH(IFERROR(INDEX($C$11:$C$263, MATCH($AH2491, $Z$11:$Z$263, 0)), ""), 'Training &amp; Accreditation Items'!$B$11:$B$263, 0)), "")="", "None", IFERROR(INDEX('Training &amp; Accreditation Items'!$F$11:$F$263, MATCH(IFERROR(INDEX($C$11:$C$263, MATCH($AH2491, $Z$11:$Z$263, 0)), ""), 'Training &amp; Accreditation Items'!$B$11:$B$263, 0)), "")))</f>
        <v/>
      </c>
      <c r="AO2491" s="28" t="str">
        <f t="shared" si="235"/>
        <v/>
      </c>
      <c r="AQ2491" s="106" t="str">
        <f t="shared" si="233"/>
        <v/>
      </c>
      <c r="AR2491" s="109" t="str">
        <f t="shared" si="236"/>
        <v/>
      </c>
      <c r="AT2491" s="134"/>
      <c r="AU2491" s="135"/>
      <c r="AV2491" s="135"/>
      <c r="AW2491" s="115"/>
    </row>
    <row r="2492" spans="34:49" ht="15" hidden="1" customHeight="1" x14ac:dyDescent="0.25">
      <c r="AH2492" s="28">
        <v>205</v>
      </c>
      <c r="AJ2492" s="101" t="str">
        <f t="shared" si="237"/>
        <v/>
      </c>
      <c r="AL2492" s="101" t="str">
        <f t="shared" si="234"/>
        <v/>
      </c>
      <c r="AM2492" s="28" t="str">
        <f>IF($AL2492="", "", IF(IFERROR(INDEX('Training &amp; Accreditation Items'!$F$11:$F$263, MATCH(IFERROR(INDEX($C$11:$C$263, MATCH($AH2492, $Z$11:$Z$263, 0)), ""), 'Training &amp; Accreditation Items'!$B$11:$B$263, 0)), "")="", "None", IFERROR(INDEX('Training &amp; Accreditation Items'!$F$11:$F$263, MATCH(IFERROR(INDEX($C$11:$C$263, MATCH($AH2492, $Z$11:$Z$263, 0)), ""), 'Training &amp; Accreditation Items'!$B$11:$B$263, 0)), "")))</f>
        <v/>
      </c>
      <c r="AO2492" s="28" t="str">
        <f t="shared" si="235"/>
        <v/>
      </c>
      <c r="AQ2492" s="106" t="str">
        <f t="shared" si="233"/>
        <v/>
      </c>
      <c r="AR2492" s="109" t="str">
        <f t="shared" si="236"/>
        <v/>
      </c>
      <c r="AT2492" s="134"/>
      <c r="AU2492" s="135"/>
      <c r="AV2492" s="135"/>
      <c r="AW2492" s="115"/>
    </row>
    <row r="2493" spans="34:49" ht="15" hidden="1" customHeight="1" x14ac:dyDescent="0.25">
      <c r="AH2493" s="28">
        <v>206</v>
      </c>
      <c r="AJ2493" s="101" t="str">
        <f t="shared" si="237"/>
        <v/>
      </c>
      <c r="AL2493" s="101" t="str">
        <f t="shared" si="234"/>
        <v/>
      </c>
      <c r="AM2493" s="28" t="str">
        <f>IF($AL2493="", "", IF(IFERROR(INDEX('Training &amp; Accreditation Items'!$F$11:$F$263, MATCH(IFERROR(INDEX($C$11:$C$263, MATCH($AH2493, $Z$11:$Z$263, 0)), ""), 'Training &amp; Accreditation Items'!$B$11:$B$263, 0)), "")="", "None", IFERROR(INDEX('Training &amp; Accreditation Items'!$F$11:$F$263, MATCH(IFERROR(INDEX($C$11:$C$263, MATCH($AH2493, $Z$11:$Z$263, 0)), ""), 'Training &amp; Accreditation Items'!$B$11:$B$263, 0)), "")))</f>
        <v/>
      </c>
      <c r="AO2493" s="28" t="str">
        <f t="shared" si="235"/>
        <v/>
      </c>
      <c r="AQ2493" s="106" t="str">
        <f t="shared" si="233"/>
        <v/>
      </c>
      <c r="AR2493" s="109" t="str">
        <f t="shared" si="236"/>
        <v/>
      </c>
      <c r="AT2493" s="134"/>
      <c r="AU2493" s="135"/>
      <c r="AV2493" s="135"/>
      <c r="AW2493" s="115"/>
    </row>
    <row r="2494" spans="34:49" ht="15" hidden="1" customHeight="1" x14ac:dyDescent="0.25">
      <c r="AH2494" s="28">
        <v>207</v>
      </c>
      <c r="AJ2494" s="101" t="str">
        <f t="shared" si="237"/>
        <v/>
      </c>
      <c r="AL2494" s="101" t="str">
        <f t="shared" si="234"/>
        <v/>
      </c>
      <c r="AM2494" s="28" t="str">
        <f>IF($AL2494="", "", IF(IFERROR(INDEX('Training &amp; Accreditation Items'!$F$11:$F$263, MATCH(IFERROR(INDEX($C$11:$C$263, MATCH($AH2494, $Z$11:$Z$263, 0)), ""), 'Training &amp; Accreditation Items'!$B$11:$B$263, 0)), "")="", "None", IFERROR(INDEX('Training &amp; Accreditation Items'!$F$11:$F$263, MATCH(IFERROR(INDEX($C$11:$C$263, MATCH($AH2494, $Z$11:$Z$263, 0)), ""), 'Training &amp; Accreditation Items'!$B$11:$B$263, 0)), "")))</f>
        <v/>
      </c>
      <c r="AO2494" s="28" t="str">
        <f t="shared" si="235"/>
        <v/>
      </c>
      <c r="AQ2494" s="106" t="str">
        <f t="shared" si="233"/>
        <v/>
      </c>
      <c r="AR2494" s="109" t="str">
        <f t="shared" si="236"/>
        <v/>
      </c>
      <c r="AT2494" s="134"/>
      <c r="AU2494" s="135"/>
      <c r="AV2494" s="135"/>
      <c r="AW2494" s="115"/>
    </row>
    <row r="2495" spans="34:49" ht="15" hidden="1" customHeight="1" x14ac:dyDescent="0.25">
      <c r="AH2495" s="28">
        <v>208</v>
      </c>
      <c r="AJ2495" s="101" t="str">
        <f t="shared" si="237"/>
        <v/>
      </c>
      <c r="AL2495" s="101" t="str">
        <f t="shared" si="234"/>
        <v/>
      </c>
      <c r="AM2495" s="28" t="str">
        <f>IF($AL2495="", "", IF(IFERROR(INDEX('Training &amp; Accreditation Items'!$F$11:$F$263, MATCH(IFERROR(INDEX($C$11:$C$263, MATCH($AH2495, $Z$11:$Z$263, 0)), ""), 'Training &amp; Accreditation Items'!$B$11:$B$263, 0)), "")="", "None", IFERROR(INDEX('Training &amp; Accreditation Items'!$F$11:$F$263, MATCH(IFERROR(INDEX($C$11:$C$263, MATCH($AH2495, $Z$11:$Z$263, 0)), ""), 'Training &amp; Accreditation Items'!$B$11:$B$263, 0)), "")))</f>
        <v/>
      </c>
      <c r="AO2495" s="28" t="str">
        <f t="shared" si="235"/>
        <v/>
      </c>
      <c r="AQ2495" s="106" t="str">
        <f t="shared" si="233"/>
        <v/>
      </c>
      <c r="AR2495" s="109" t="str">
        <f t="shared" si="236"/>
        <v/>
      </c>
      <c r="AT2495" s="134"/>
      <c r="AU2495" s="135"/>
      <c r="AV2495" s="135"/>
      <c r="AW2495" s="115"/>
    </row>
    <row r="2496" spans="34:49" ht="15" hidden="1" customHeight="1" x14ac:dyDescent="0.25">
      <c r="AH2496" s="28">
        <v>209</v>
      </c>
      <c r="AJ2496" s="101" t="str">
        <f t="shared" si="237"/>
        <v/>
      </c>
      <c r="AL2496" s="101" t="str">
        <f t="shared" si="234"/>
        <v/>
      </c>
      <c r="AM2496" s="28" t="str">
        <f>IF($AL2496="", "", IF(IFERROR(INDEX('Training &amp; Accreditation Items'!$F$11:$F$263, MATCH(IFERROR(INDEX($C$11:$C$263, MATCH($AH2496, $Z$11:$Z$263, 0)), ""), 'Training &amp; Accreditation Items'!$B$11:$B$263, 0)), "")="", "None", IFERROR(INDEX('Training &amp; Accreditation Items'!$F$11:$F$263, MATCH(IFERROR(INDEX($C$11:$C$263, MATCH($AH2496, $Z$11:$Z$263, 0)), ""), 'Training &amp; Accreditation Items'!$B$11:$B$263, 0)), "")))</f>
        <v/>
      </c>
      <c r="AO2496" s="28" t="str">
        <f t="shared" si="235"/>
        <v/>
      </c>
      <c r="AQ2496" s="106" t="str">
        <f t="shared" si="233"/>
        <v/>
      </c>
      <c r="AR2496" s="109" t="str">
        <f t="shared" si="236"/>
        <v/>
      </c>
      <c r="AT2496" s="134"/>
      <c r="AU2496" s="135"/>
      <c r="AV2496" s="135"/>
      <c r="AW2496" s="115"/>
    </row>
    <row r="2497" spans="34:49" ht="15" hidden="1" customHeight="1" x14ac:dyDescent="0.25">
      <c r="AH2497" s="28">
        <v>210</v>
      </c>
      <c r="AJ2497" s="101" t="str">
        <f t="shared" si="237"/>
        <v/>
      </c>
      <c r="AL2497" s="101" t="str">
        <f t="shared" si="234"/>
        <v/>
      </c>
      <c r="AM2497" s="28" t="str">
        <f>IF($AL2497="", "", IF(IFERROR(INDEX('Training &amp; Accreditation Items'!$F$11:$F$263, MATCH(IFERROR(INDEX($C$11:$C$263, MATCH($AH2497, $Z$11:$Z$263, 0)), ""), 'Training &amp; Accreditation Items'!$B$11:$B$263, 0)), "")="", "None", IFERROR(INDEX('Training &amp; Accreditation Items'!$F$11:$F$263, MATCH(IFERROR(INDEX($C$11:$C$263, MATCH($AH2497, $Z$11:$Z$263, 0)), ""), 'Training &amp; Accreditation Items'!$B$11:$B$263, 0)), "")))</f>
        <v/>
      </c>
      <c r="AO2497" s="28" t="str">
        <f t="shared" si="235"/>
        <v/>
      </c>
      <c r="AQ2497" s="106" t="str">
        <f t="shared" si="233"/>
        <v/>
      </c>
      <c r="AR2497" s="109" t="str">
        <f t="shared" si="236"/>
        <v/>
      </c>
      <c r="AT2497" s="134"/>
      <c r="AU2497" s="135"/>
      <c r="AV2497" s="135"/>
      <c r="AW2497" s="115"/>
    </row>
    <row r="2498" spans="34:49" ht="15" hidden="1" customHeight="1" x14ac:dyDescent="0.25">
      <c r="AH2498" s="28">
        <v>211</v>
      </c>
      <c r="AJ2498" s="101" t="str">
        <f t="shared" si="237"/>
        <v/>
      </c>
      <c r="AL2498" s="101" t="str">
        <f t="shared" si="234"/>
        <v/>
      </c>
      <c r="AM2498" s="28" t="str">
        <f>IF($AL2498="", "", IF(IFERROR(INDEX('Training &amp; Accreditation Items'!$F$11:$F$263, MATCH(IFERROR(INDEX($C$11:$C$263, MATCH($AH2498, $Z$11:$Z$263, 0)), ""), 'Training &amp; Accreditation Items'!$B$11:$B$263, 0)), "")="", "None", IFERROR(INDEX('Training &amp; Accreditation Items'!$F$11:$F$263, MATCH(IFERROR(INDEX($C$11:$C$263, MATCH($AH2498, $Z$11:$Z$263, 0)), ""), 'Training &amp; Accreditation Items'!$B$11:$B$263, 0)), "")))</f>
        <v/>
      </c>
      <c r="AO2498" s="28" t="str">
        <f t="shared" si="235"/>
        <v/>
      </c>
      <c r="AQ2498" s="106" t="str">
        <f t="shared" si="233"/>
        <v/>
      </c>
      <c r="AR2498" s="109" t="str">
        <f t="shared" si="236"/>
        <v/>
      </c>
      <c r="AT2498" s="134"/>
      <c r="AU2498" s="135"/>
      <c r="AV2498" s="135"/>
      <c r="AW2498" s="115"/>
    </row>
    <row r="2499" spans="34:49" ht="15" hidden="1" customHeight="1" x14ac:dyDescent="0.25">
      <c r="AH2499" s="28">
        <v>212</v>
      </c>
      <c r="AJ2499" s="101" t="str">
        <f t="shared" si="237"/>
        <v/>
      </c>
      <c r="AL2499" s="101" t="str">
        <f t="shared" si="234"/>
        <v/>
      </c>
      <c r="AM2499" s="28" t="str">
        <f>IF($AL2499="", "", IF(IFERROR(INDEX('Training &amp; Accreditation Items'!$F$11:$F$263, MATCH(IFERROR(INDEX($C$11:$C$263, MATCH($AH2499, $Z$11:$Z$263, 0)), ""), 'Training &amp; Accreditation Items'!$B$11:$B$263, 0)), "")="", "None", IFERROR(INDEX('Training &amp; Accreditation Items'!$F$11:$F$263, MATCH(IFERROR(INDEX($C$11:$C$263, MATCH($AH2499, $Z$11:$Z$263, 0)), ""), 'Training &amp; Accreditation Items'!$B$11:$B$263, 0)), "")))</f>
        <v/>
      </c>
      <c r="AO2499" s="28" t="str">
        <f t="shared" si="235"/>
        <v/>
      </c>
      <c r="AQ2499" s="106" t="str">
        <f t="shared" si="233"/>
        <v/>
      </c>
      <c r="AR2499" s="109" t="str">
        <f t="shared" si="236"/>
        <v/>
      </c>
      <c r="AT2499" s="134"/>
      <c r="AU2499" s="135"/>
      <c r="AV2499" s="135"/>
      <c r="AW2499" s="115"/>
    </row>
    <row r="2500" spans="34:49" ht="15" hidden="1" customHeight="1" x14ac:dyDescent="0.25">
      <c r="AH2500" s="28">
        <v>213</v>
      </c>
      <c r="AJ2500" s="101" t="str">
        <f t="shared" si="237"/>
        <v/>
      </c>
      <c r="AL2500" s="101" t="str">
        <f t="shared" si="234"/>
        <v/>
      </c>
      <c r="AM2500" s="28" t="str">
        <f>IF($AL2500="", "", IF(IFERROR(INDEX('Training &amp; Accreditation Items'!$F$11:$F$263, MATCH(IFERROR(INDEX($C$11:$C$263, MATCH($AH2500, $Z$11:$Z$263, 0)), ""), 'Training &amp; Accreditation Items'!$B$11:$B$263, 0)), "")="", "None", IFERROR(INDEX('Training &amp; Accreditation Items'!$F$11:$F$263, MATCH(IFERROR(INDEX($C$11:$C$263, MATCH($AH2500, $Z$11:$Z$263, 0)), ""), 'Training &amp; Accreditation Items'!$B$11:$B$263, 0)), "")))</f>
        <v/>
      </c>
      <c r="AO2500" s="28" t="str">
        <f t="shared" si="235"/>
        <v/>
      </c>
      <c r="AQ2500" s="106" t="str">
        <f t="shared" si="233"/>
        <v/>
      </c>
      <c r="AR2500" s="109" t="str">
        <f t="shared" si="236"/>
        <v/>
      </c>
      <c r="AT2500" s="134"/>
      <c r="AU2500" s="135"/>
      <c r="AV2500" s="135"/>
      <c r="AW2500" s="115"/>
    </row>
    <row r="2501" spans="34:49" ht="15" hidden="1" customHeight="1" x14ac:dyDescent="0.25">
      <c r="AH2501" s="28">
        <v>214</v>
      </c>
      <c r="AJ2501" s="101" t="str">
        <f t="shared" si="237"/>
        <v/>
      </c>
      <c r="AL2501" s="101" t="str">
        <f t="shared" si="234"/>
        <v/>
      </c>
      <c r="AM2501" s="28" t="str">
        <f>IF($AL2501="", "", IF(IFERROR(INDEX('Training &amp; Accreditation Items'!$F$11:$F$263, MATCH(IFERROR(INDEX($C$11:$C$263, MATCH($AH2501, $Z$11:$Z$263, 0)), ""), 'Training &amp; Accreditation Items'!$B$11:$B$263, 0)), "")="", "None", IFERROR(INDEX('Training &amp; Accreditation Items'!$F$11:$F$263, MATCH(IFERROR(INDEX($C$11:$C$263, MATCH($AH2501, $Z$11:$Z$263, 0)), ""), 'Training &amp; Accreditation Items'!$B$11:$B$263, 0)), "")))</f>
        <v/>
      </c>
      <c r="AO2501" s="28" t="str">
        <f t="shared" si="235"/>
        <v/>
      </c>
      <c r="AQ2501" s="106" t="str">
        <f t="shared" si="233"/>
        <v/>
      </c>
      <c r="AR2501" s="109" t="str">
        <f t="shared" si="236"/>
        <v/>
      </c>
      <c r="AT2501" s="134"/>
      <c r="AU2501" s="135"/>
      <c r="AV2501" s="135"/>
      <c r="AW2501" s="115"/>
    </row>
    <row r="2502" spans="34:49" ht="15" hidden="1" customHeight="1" x14ac:dyDescent="0.25">
      <c r="AH2502" s="28">
        <v>215</v>
      </c>
      <c r="AJ2502" s="101" t="str">
        <f t="shared" si="237"/>
        <v/>
      </c>
      <c r="AL2502" s="101" t="str">
        <f t="shared" si="234"/>
        <v/>
      </c>
      <c r="AM2502" s="28" t="str">
        <f>IF($AL2502="", "", IF(IFERROR(INDEX('Training &amp; Accreditation Items'!$F$11:$F$263, MATCH(IFERROR(INDEX($C$11:$C$263, MATCH($AH2502, $Z$11:$Z$263, 0)), ""), 'Training &amp; Accreditation Items'!$B$11:$B$263, 0)), "")="", "None", IFERROR(INDEX('Training &amp; Accreditation Items'!$F$11:$F$263, MATCH(IFERROR(INDEX($C$11:$C$263, MATCH($AH2502, $Z$11:$Z$263, 0)), ""), 'Training &amp; Accreditation Items'!$B$11:$B$263, 0)), "")))</f>
        <v/>
      </c>
      <c r="AO2502" s="28" t="str">
        <f t="shared" si="235"/>
        <v/>
      </c>
      <c r="AQ2502" s="106" t="str">
        <f t="shared" si="233"/>
        <v/>
      </c>
      <c r="AR2502" s="109" t="str">
        <f t="shared" si="236"/>
        <v/>
      </c>
      <c r="AT2502" s="134"/>
      <c r="AU2502" s="135"/>
      <c r="AV2502" s="135"/>
      <c r="AW2502" s="115"/>
    </row>
    <row r="2503" spans="34:49" ht="15" hidden="1" customHeight="1" x14ac:dyDescent="0.25">
      <c r="AH2503" s="28">
        <v>216</v>
      </c>
      <c r="AJ2503" s="101" t="str">
        <f t="shared" si="237"/>
        <v/>
      </c>
      <c r="AL2503" s="101" t="str">
        <f t="shared" si="234"/>
        <v/>
      </c>
      <c r="AM2503" s="28" t="str">
        <f>IF($AL2503="", "", IF(IFERROR(INDEX('Training &amp; Accreditation Items'!$F$11:$F$263, MATCH(IFERROR(INDEX($C$11:$C$263, MATCH($AH2503, $Z$11:$Z$263, 0)), ""), 'Training &amp; Accreditation Items'!$B$11:$B$263, 0)), "")="", "None", IFERROR(INDEX('Training &amp; Accreditation Items'!$F$11:$F$263, MATCH(IFERROR(INDEX($C$11:$C$263, MATCH($AH2503, $Z$11:$Z$263, 0)), ""), 'Training &amp; Accreditation Items'!$B$11:$B$263, 0)), "")))</f>
        <v/>
      </c>
      <c r="AO2503" s="28" t="str">
        <f t="shared" si="235"/>
        <v/>
      </c>
      <c r="AQ2503" s="106" t="str">
        <f t="shared" si="233"/>
        <v/>
      </c>
      <c r="AR2503" s="109" t="str">
        <f t="shared" si="236"/>
        <v/>
      </c>
      <c r="AT2503" s="134"/>
      <c r="AU2503" s="135"/>
      <c r="AV2503" s="135"/>
      <c r="AW2503" s="115"/>
    </row>
    <row r="2504" spans="34:49" ht="15" hidden="1" customHeight="1" x14ac:dyDescent="0.25">
      <c r="AH2504" s="28">
        <v>217</v>
      </c>
      <c r="AJ2504" s="101" t="str">
        <f t="shared" si="237"/>
        <v/>
      </c>
      <c r="AL2504" s="101" t="str">
        <f t="shared" si="234"/>
        <v/>
      </c>
      <c r="AM2504" s="28" t="str">
        <f>IF($AL2504="", "", IF(IFERROR(INDEX('Training &amp; Accreditation Items'!$F$11:$F$263, MATCH(IFERROR(INDEX($C$11:$C$263, MATCH($AH2504, $Z$11:$Z$263, 0)), ""), 'Training &amp; Accreditation Items'!$B$11:$B$263, 0)), "")="", "None", IFERROR(INDEX('Training &amp; Accreditation Items'!$F$11:$F$263, MATCH(IFERROR(INDEX($C$11:$C$263, MATCH($AH2504, $Z$11:$Z$263, 0)), ""), 'Training &amp; Accreditation Items'!$B$11:$B$263, 0)), "")))</f>
        <v/>
      </c>
      <c r="AO2504" s="28" t="str">
        <f t="shared" si="235"/>
        <v/>
      </c>
      <c r="AQ2504" s="106" t="str">
        <f t="shared" si="233"/>
        <v/>
      </c>
      <c r="AR2504" s="109" t="str">
        <f t="shared" si="236"/>
        <v/>
      </c>
      <c r="AT2504" s="134"/>
      <c r="AU2504" s="135"/>
      <c r="AV2504" s="135"/>
      <c r="AW2504" s="115"/>
    </row>
    <row r="2505" spans="34:49" ht="15" hidden="1" customHeight="1" x14ac:dyDescent="0.25">
      <c r="AH2505" s="28">
        <v>218</v>
      </c>
      <c r="AJ2505" s="101" t="str">
        <f t="shared" si="237"/>
        <v/>
      </c>
      <c r="AL2505" s="101" t="str">
        <f t="shared" si="234"/>
        <v/>
      </c>
      <c r="AM2505" s="28" t="str">
        <f>IF($AL2505="", "", IF(IFERROR(INDEX('Training &amp; Accreditation Items'!$F$11:$F$263, MATCH(IFERROR(INDEX($C$11:$C$263, MATCH($AH2505, $Z$11:$Z$263, 0)), ""), 'Training &amp; Accreditation Items'!$B$11:$B$263, 0)), "")="", "None", IFERROR(INDEX('Training &amp; Accreditation Items'!$F$11:$F$263, MATCH(IFERROR(INDEX($C$11:$C$263, MATCH($AH2505, $Z$11:$Z$263, 0)), ""), 'Training &amp; Accreditation Items'!$B$11:$B$263, 0)), "")))</f>
        <v/>
      </c>
      <c r="AO2505" s="28" t="str">
        <f t="shared" si="235"/>
        <v/>
      </c>
      <c r="AQ2505" s="106" t="str">
        <f t="shared" si="233"/>
        <v/>
      </c>
      <c r="AR2505" s="109" t="str">
        <f t="shared" si="236"/>
        <v/>
      </c>
      <c r="AT2505" s="134"/>
      <c r="AU2505" s="135"/>
      <c r="AV2505" s="135"/>
      <c r="AW2505" s="115"/>
    </row>
    <row r="2506" spans="34:49" ht="15" hidden="1" customHeight="1" x14ac:dyDescent="0.25">
      <c r="AH2506" s="28">
        <v>219</v>
      </c>
      <c r="AJ2506" s="101" t="str">
        <f t="shared" si="237"/>
        <v/>
      </c>
      <c r="AL2506" s="101" t="str">
        <f t="shared" si="234"/>
        <v/>
      </c>
      <c r="AM2506" s="28" t="str">
        <f>IF($AL2506="", "", IF(IFERROR(INDEX('Training &amp; Accreditation Items'!$F$11:$F$263, MATCH(IFERROR(INDEX($C$11:$C$263, MATCH($AH2506, $Z$11:$Z$263, 0)), ""), 'Training &amp; Accreditation Items'!$B$11:$B$263, 0)), "")="", "None", IFERROR(INDEX('Training &amp; Accreditation Items'!$F$11:$F$263, MATCH(IFERROR(INDEX($C$11:$C$263, MATCH($AH2506, $Z$11:$Z$263, 0)), ""), 'Training &amp; Accreditation Items'!$B$11:$B$263, 0)), "")))</f>
        <v/>
      </c>
      <c r="AO2506" s="28" t="str">
        <f t="shared" si="235"/>
        <v/>
      </c>
      <c r="AQ2506" s="106" t="str">
        <f t="shared" si="233"/>
        <v/>
      </c>
      <c r="AR2506" s="109" t="str">
        <f t="shared" si="236"/>
        <v/>
      </c>
      <c r="AT2506" s="134"/>
      <c r="AU2506" s="135"/>
      <c r="AV2506" s="135"/>
      <c r="AW2506" s="115"/>
    </row>
    <row r="2507" spans="34:49" ht="15" hidden="1" customHeight="1" x14ac:dyDescent="0.25">
      <c r="AH2507" s="28">
        <v>220</v>
      </c>
      <c r="AJ2507" s="101" t="str">
        <f t="shared" si="237"/>
        <v/>
      </c>
      <c r="AL2507" s="101" t="str">
        <f t="shared" si="234"/>
        <v/>
      </c>
      <c r="AM2507" s="28" t="str">
        <f>IF($AL2507="", "", IF(IFERROR(INDEX('Training &amp; Accreditation Items'!$F$11:$F$263, MATCH(IFERROR(INDEX($C$11:$C$263, MATCH($AH2507, $Z$11:$Z$263, 0)), ""), 'Training &amp; Accreditation Items'!$B$11:$B$263, 0)), "")="", "None", IFERROR(INDEX('Training &amp; Accreditation Items'!$F$11:$F$263, MATCH(IFERROR(INDEX($C$11:$C$263, MATCH($AH2507, $Z$11:$Z$263, 0)), ""), 'Training &amp; Accreditation Items'!$B$11:$B$263, 0)), "")))</f>
        <v/>
      </c>
      <c r="AO2507" s="28" t="str">
        <f t="shared" si="235"/>
        <v/>
      </c>
      <c r="AQ2507" s="106" t="str">
        <f t="shared" ref="AQ2507:AQ2570" si="238">IF($AL2507="", "", IFERROR(INDEX($I$11:$I$263, MATCH($AH2507, $Z$11:$Z$263, 0)), ""))</f>
        <v/>
      </c>
      <c r="AR2507" s="109" t="str">
        <f t="shared" si="236"/>
        <v/>
      </c>
      <c r="AT2507" s="134"/>
      <c r="AU2507" s="135"/>
      <c r="AV2507" s="135"/>
      <c r="AW2507" s="115"/>
    </row>
    <row r="2508" spans="34:49" ht="15" hidden="1" customHeight="1" x14ac:dyDescent="0.25">
      <c r="AH2508" s="28">
        <v>221</v>
      </c>
      <c r="AJ2508" s="101" t="str">
        <f t="shared" si="237"/>
        <v/>
      </c>
      <c r="AL2508" s="101" t="str">
        <f t="shared" ref="AL2508:AL2571" si="239">IF($AJ2508="", "", IF(OR($AJ2508&lt;$AJ$5, $AJ2508&gt;$AJ$6), "", $AJ2508))</f>
        <v/>
      </c>
      <c r="AM2508" s="28" t="str">
        <f>IF($AL2508="", "", IF(IFERROR(INDEX('Training &amp; Accreditation Items'!$F$11:$F$263, MATCH(IFERROR(INDEX($C$11:$C$263, MATCH($AH2508, $Z$11:$Z$263, 0)), ""), 'Training &amp; Accreditation Items'!$B$11:$B$263, 0)), "")="", "None", IFERROR(INDEX('Training &amp; Accreditation Items'!$F$11:$F$263, MATCH(IFERROR(INDEX($C$11:$C$263, MATCH($AH2508, $Z$11:$Z$263, 0)), ""), 'Training &amp; Accreditation Items'!$B$11:$B$263, 0)), "")))</f>
        <v/>
      </c>
      <c r="AO2508" s="28" t="str">
        <f t="shared" ref="AO2508:AO2571" si="240">IF($AL2508="", "", TEXT($AL2508, "mmm yyyy"))</f>
        <v/>
      </c>
      <c r="AQ2508" s="106" t="str">
        <f t="shared" si="238"/>
        <v/>
      </c>
      <c r="AR2508" s="109" t="str">
        <f t="shared" ref="AR2508:AR2571" si="241">IF($AO2508="", "", CONCATENATE($AO2508, " - ", $AM2508))</f>
        <v/>
      </c>
      <c r="AT2508" s="134"/>
      <c r="AU2508" s="135"/>
      <c r="AV2508" s="135"/>
      <c r="AW2508" s="115"/>
    </row>
    <row r="2509" spans="34:49" ht="15" hidden="1" customHeight="1" x14ac:dyDescent="0.25">
      <c r="AH2509" s="28">
        <v>222</v>
      </c>
      <c r="AJ2509" s="101" t="str">
        <f t="shared" si="237"/>
        <v/>
      </c>
      <c r="AL2509" s="101" t="str">
        <f t="shared" si="239"/>
        <v/>
      </c>
      <c r="AM2509" s="28" t="str">
        <f>IF($AL2509="", "", IF(IFERROR(INDEX('Training &amp; Accreditation Items'!$F$11:$F$263, MATCH(IFERROR(INDEX($C$11:$C$263, MATCH($AH2509, $Z$11:$Z$263, 0)), ""), 'Training &amp; Accreditation Items'!$B$11:$B$263, 0)), "")="", "None", IFERROR(INDEX('Training &amp; Accreditation Items'!$F$11:$F$263, MATCH(IFERROR(INDEX($C$11:$C$263, MATCH($AH2509, $Z$11:$Z$263, 0)), ""), 'Training &amp; Accreditation Items'!$B$11:$B$263, 0)), "")))</f>
        <v/>
      </c>
      <c r="AO2509" s="28" t="str">
        <f t="shared" si="240"/>
        <v/>
      </c>
      <c r="AQ2509" s="106" t="str">
        <f t="shared" si="238"/>
        <v/>
      </c>
      <c r="AR2509" s="109" t="str">
        <f t="shared" si="241"/>
        <v/>
      </c>
      <c r="AT2509" s="134"/>
      <c r="AU2509" s="135"/>
      <c r="AV2509" s="135"/>
      <c r="AW2509" s="115"/>
    </row>
    <row r="2510" spans="34:49" ht="15" hidden="1" customHeight="1" x14ac:dyDescent="0.25">
      <c r="AH2510" s="28">
        <v>223</v>
      </c>
      <c r="AJ2510" s="101" t="str">
        <f t="shared" si="237"/>
        <v/>
      </c>
      <c r="AL2510" s="101" t="str">
        <f t="shared" si="239"/>
        <v/>
      </c>
      <c r="AM2510" s="28" t="str">
        <f>IF($AL2510="", "", IF(IFERROR(INDEX('Training &amp; Accreditation Items'!$F$11:$F$263, MATCH(IFERROR(INDEX($C$11:$C$263, MATCH($AH2510, $Z$11:$Z$263, 0)), ""), 'Training &amp; Accreditation Items'!$B$11:$B$263, 0)), "")="", "None", IFERROR(INDEX('Training &amp; Accreditation Items'!$F$11:$F$263, MATCH(IFERROR(INDEX($C$11:$C$263, MATCH($AH2510, $Z$11:$Z$263, 0)), ""), 'Training &amp; Accreditation Items'!$B$11:$B$263, 0)), "")))</f>
        <v/>
      </c>
      <c r="AO2510" s="28" t="str">
        <f t="shared" si="240"/>
        <v/>
      </c>
      <c r="AQ2510" s="106" t="str">
        <f t="shared" si="238"/>
        <v/>
      </c>
      <c r="AR2510" s="109" t="str">
        <f t="shared" si="241"/>
        <v/>
      </c>
      <c r="AT2510" s="134"/>
      <c r="AU2510" s="135"/>
      <c r="AV2510" s="135"/>
      <c r="AW2510" s="115"/>
    </row>
    <row r="2511" spans="34:49" ht="15" hidden="1" customHeight="1" x14ac:dyDescent="0.25">
      <c r="AH2511" s="28">
        <v>224</v>
      </c>
      <c r="AJ2511" s="101" t="str">
        <f t="shared" si="237"/>
        <v/>
      </c>
      <c r="AL2511" s="101" t="str">
        <f t="shared" si="239"/>
        <v/>
      </c>
      <c r="AM2511" s="28" t="str">
        <f>IF($AL2511="", "", IF(IFERROR(INDEX('Training &amp; Accreditation Items'!$F$11:$F$263, MATCH(IFERROR(INDEX($C$11:$C$263, MATCH($AH2511, $Z$11:$Z$263, 0)), ""), 'Training &amp; Accreditation Items'!$B$11:$B$263, 0)), "")="", "None", IFERROR(INDEX('Training &amp; Accreditation Items'!$F$11:$F$263, MATCH(IFERROR(INDEX($C$11:$C$263, MATCH($AH2511, $Z$11:$Z$263, 0)), ""), 'Training &amp; Accreditation Items'!$B$11:$B$263, 0)), "")))</f>
        <v/>
      </c>
      <c r="AO2511" s="28" t="str">
        <f t="shared" si="240"/>
        <v/>
      </c>
      <c r="AQ2511" s="106" t="str">
        <f t="shared" si="238"/>
        <v/>
      </c>
      <c r="AR2511" s="109" t="str">
        <f t="shared" si="241"/>
        <v/>
      </c>
      <c r="AT2511" s="134"/>
      <c r="AU2511" s="135"/>
      <c r="AV2511" s="135"/>
      <c r="AW2511" s="115"/>
    </row>
    <row r="2512" spans="34:49" ht="15" hidden="1" customHeight="1" x14ac:dyDescent="0.25">
      <c r="AH2512" s="28">
        <v>225</v>
      </c>
      <c r="AJ2512" s="101" t="str">
        <f t="shared" si="237"/>
        <v/>
      </c>
      <c r="AL2512" s="101" t="str">
        <f t="shared" si="239"/>
        <v/>
      </c>
      <c r="AM2512" s="28" t="str">
        <f>IF($AL2512="", "", IF(IFERROR(INDEX('Training &amp; Accreditation Items'!$F$11:$F$263, MATCH(IFERROR(INDEX($C$11:$C$263, MATCH($AH2512, $Z$11:$Z$263, 0)), ""), 'Training &amp; Accreditation Items'!$B$11:$B$263, 0)), "")="", "None", IFERROR(INDEX('Training &amp; Accreditation Items'!$F$11:$F$263, MATCH(IFERROR(INDEX($C$11:$C$263, MATCH($AH2512, $Z$11:$Z$263, 0)), ""), 'Training &amp; Accreditation Items'!$B$11:$B$263, 0)), "")))</f>
        <v/>
      </c>
      <c r="AO2512" s="28" t="str">
        <f t="shared" si="240"/>
        <v/>
      </c>
      <c r="AQ2512" s="106" t="str">
        <f t="shared" si="238"/>
        <v/>
      </c>
      <c r="AR2512" s="109" t="str">
        <f t="shared" si="241"/>
        <v/>
      </c>
      <c r="AT2512" s="134"/>
      <c r="AU2512" s="135"/>
      <c r="AV2512" s="135"/>
      <c r="AW2512" s="115"/>
    </row>
    <row r="2513" spans="34:49" ht="15" hidden="1" customHeight="1" x14ac:dyDescent="0.25">
      <c r="AH2513" s="28">
        <v>226</v>
      </c>
      <c r="AJ2513" s="101" t="str">
        <f t="shared" si="237"/>
        <v/>
      </c>
      <c r="AL2513" s="101" t="str">
        <f t="shared" si="239"/>
        <v/>
      </c>
      <c r="AM2513" s="28" t="str">
        <f>IF($AL2513="", "", IF(IFERROR(INDEX('Training &amp; Accreditation Items'!$F$11:$F$263, MATCH(IFERROR(INDEX($C$11:$C$263, MATCH($AH2513, $Z$11:$Z$263, 0)), ""), 'Training &amp; Accreditation Items'!$B$11:$B$263, 0)), "")="", "None", IFERROR(INDEX('Training &amp; Accreditation Items'!$F$11:$F$263, MATCH(IFERROR(INDEX($C$11:$C$263, MATCH($AH2513, $Z$11:$Z$263, 0)), ""), 'Training &amp; Accreditation Items'!$B$11:$B$263, 0)), "")))</f>
        <v/>
      </c>
      <c r="AO2513" s="28" t="str">
        <f t="shared" si="240"/>
        <v/>
      </c>
      <c r="AQ2513" s="106" t="str">
        <f t="shared" si="238"/>
        <v/>
      </c>
      <c r="AR2513" s="109" t="str">
        <f t="shared" si="241"/>
        <v/>
      </c>
      <c r="AT2513" s="134"/>
      <c r="AU2513" s="135"/>
      <c r="AV2513" s="135"/>
      <c r="AW2513" s="115"/>
    </row>
    <row r="2514" spans="34:49" ht="15" hidden="1" customHeight="1" x14ac:dyDescent="0.25">
      <c r="AH2514" s="28">
        <v>227</v>
      </c>
      <c r="AJ2514" s="101" t="str">
        <f t="shared" si="237"/>
        <v/>
      </c>
      <c r="AL2514" s="101" t="str">
        <f t="shared" si="239"/>
        <v/>
      </c>
      <c r="AM2514" s="28" t="str">
        <f>IF($AL2514="", "", IF(IFERROR(INDEX('Training &amp; Accreditation Items'!$F$11:$F$263, MATCH(IFERROR(INDEX($C$11:$C$263, MATCH($AH2514, $Z$11:$Z$263, 0)), ""), 'Training &amp; Accreditation Items'!$B$11:$B$263, 0)), "")="", "None", IFERROR(INDEX('Training &amp; Accreditation Items'!$F$11:$F$263, MATCH(IFERROR(INDEX($C$11:$C$263, MATCH($AH2514, $Z$11:$Z$263, 0)), ""), 'Training &amp; Accreditation Items'!$B$11:$B$263, 0)), "")))</f>
        <v/>
      </c>
      <c r="AO2514" s="28" t="str">
        <f t="shared" si="240"/>
        <v/>
      </c>
      <c r="AQ2514" s="106" t="str">
        <f t="shared" si="238"/>
        <v/>
      </c>
      <c r="AR2514" s="109" t="str">
        <f t="shared" si="241"/>
        <v/>
      </c>
      <c r="AT2514" s="134"/>
      <c r="AU2514" s="135"/>
      <c r="AV2514" s="135"/>
      <c r="AW2514" s="115"/>
    </row>
    <row r="2515" spans="34:49" ht="15" hidden="1" customHeight="1" x14ac:dyDescent="0.25">
      <c r="AH2515" s="28">
        <v>228</v>
      </c>
      <c r="AJ2515" s="101" t="str">
        <f t="shared" si="237"/>
        <v/>
      </c>
      <c r="AL2515" s="101" t="str">
        <f t="shared" si="239"/>
        <v/>
      </c>
      <c r="AM2515" s="28" t="str">
        <f>IF($AL2515="", "", IF(IFERROR(INDEX('Training &amp; Accreditation Items'!$F$11:$F$263, MATCH(IFERROR(INDEX($C$11:$C$263, MATCH($AH2515, $Z$11:$Z$263, 0)), ""), 'Training &amp; Accreditation Items'!$B$11:$B$263, 0)), "")="", "None", IFERROR(INDEX('Training &amp; Accreditation Items'!$F$11:$F$263, MATCH(IFERROR(INDEX($C$11:$C$263, MATCH($AH2515, $Z$11:$Z$263, 0)), ""), 'Training &amp; Accreditation Items'!$B$11:$B$263, 0)), "")))</f>
        <v/>
      </c>
      <c r="AO2515" s="28" t="str">
        <f t="shared" si="240"/>
        <v/>
      </c>
      <c r="AQ2515" s="106" t="str">
        <f t="shared" si="238"/>
        <v/>
      </c>
      <c r="AR2515" s="109" t="str">
        <f t="shared" si="241"/>
        <v/>
      </c>
      <c r="AT2515" s="134"/>
      <c r="AU2515" s="135"/>
      <c r="AV2515" s="135"/>
      <c r="AW2515" s="115"/>
    </row>
    <row r="2516" spans="34:49" ht="15" hidden="1" customHeight="1" x14ac:dyDescent="0.25">
      <c r="AH2516" s="28">
        <v>229</v>
      </c>
      <c r="AJ2516" s="101" t="str">
        <f t="shared" si="237"/>
        <v/>
      </c>
      <c r="AL2516" s="101" t="str">
        <f t="shared" si="239"/>
        <v/>
      </c>
      <c r="AM2516" s="28" t="str">
        <f>IF($AL2516="", "", IF(IFERROR(INDEX('Training &amp; Accreditation Items'!$F$11:$F$263, MATCH(IFERROR(INDEX($C$11:$C$263, MATCH($AH2516, $Z$11:$Z$263, 0)), ""), 'Training &amp; Accreditation Items'!$B$11:$B$263, 0)), "")="", "None", IFERROR(INDEX('Training &amp; Accreditation Items'!$F$11:$F$263, MATCH(IFERROR(INDEX($C$11:$C$263, MATCH($AH2516, $Z$11:$Z$263, 0)), ""), 'Training &amp; Accreditation Items'!$B$11:$B$263, 0)), "")))</f>
        <v/>
      </c>
      <c r="AO2516" s="28" t="str">
        <f t="shared" si="240"/>
        <v/>
      </c>
      <c r="AQ2516" s="106" t="str">
        <f t="shared" si="238"/>
        <v/>
      </c>
      <c r="AR2516" s="109" t="str">
        <f t="shared" si="241"/>
        <v/>
      </c>
      <c r="AT2516" s="134"/>
      <c r="AU2516" s="135"/>
      <c r="AV2516" s="135"/>
      <c r="AW2516" s="115"/>
    </row>
    <row r="2517" spans="34:49" ht="15" hidden="1" customHeight="1" x14ac:dyDescent="0.25">
      <c r="AH2517" s="28">
        <v>230</v>
      </c>
      <c r="AJ2517" s="101" t="str">
        <f t="shared" si="237"/>
        <v/>
      </c>
      <c r="AL2517" s="101" t="str">
        <f t="shared" si="239"/>
        <v/>
      </c>
      <c r="AM2517" s="28" t="str">
        <f>IF($AL2517="", "", IF(IFERROR(INDEX('Training &amp; Accreditation Items'!$F$11:$F$263, MATCH(IFERROR(INDEX($C$11:$C$263, MATCH($AH2517, $Z$11:$Z$263, 0)), ""), 'Training &amp; Accreditation Items'!$B$11:$B$263, 0)), "")="", "None", IFERROR(INDEX('Training &amp; Accreditation Items'!$F$11:$F$263, MATCH(IFERROR(INDEX($C$11:$C$263, MATCH($AH2517, $Z$11:$Z$263, 0)), ""), 'Training &amp; Accreditation Items'!$B$11:$B$263, 0)), "")))</f>
        <v/>
      </c>
      <c r="AO2517" s="28" t="str">
        <f t="shared" si="240"/>
        <v/>
      </c>
      <c r="AQ2517" s="106" t="str">
        <f t="shared" si="238"/>
        <v/>
      </c>
      <c r="AR2517" s="109" t="str">
        <f t="shared" si="241"/>
        <v/>
      </c>
      <c r="AT2517" s="134"/>
      <c r="AU2517" s="135"/>
      <c r="AV2517" s="135"/>
      <c r="AW2517" s="115"/>
    </row>
    <row r="2518" spans="34:49" ht="15" hidden="1" customHeight="1" x14ac:dyDescent="0.25">
      <c r="AH2518" s="28">
        <v>231</v>
      </c>
      <c r="AJ2518" s="101" t="str">
        <f t="shared" si="237"/>
        <v/>
      </c>
      <c r="AL2518" s="101" t="str">
        <f t="shared" si="239"/>
        <v/>
      </c>
      <c r="AM2518" s="28" t="str">
        <f>IF($AL2518="", "", IF(IFERROR(INDEX('Training &amp; Accreditation Items'!$F$11:$F$263, MATCH(IFERROR(INDEX($C$11:$C$263, MATCH($AH2518, $Z$11:$Z$263, 0)), ""), 'Training &amp; Accreditation Items'!$B$11:$B$263, 0)), "")="", "None", IFERROR(INDEX('Training &amp; Accreditation Items'!$F$11:$F$263, MATCH(IFERROR(INDEX($C$11:$C$263, MATCH($AH2518, $Z$11:$Z$263, 0)), ""), 'Training &amp; Accreditation Items'!$B$11:$B$263, 0)), "")))</f>
        <v/>
      </c>
      <c r="AO2518" s="28" t="str">
        <f t="shared" si="240"/>
        <v/>
      </c>
      <c r="AQ2518" s="106" t="str">
        <f t="shared" si="238"/>
        <v/>
      </c>
      <c r="AR2518" s="109" t="str">
        <f t="shared" si="241"/>
        <v/>
      </c>
      <c r="AT2518" s="134"/>
      <c r="AU2518" s="135"/>
      <c r="AV2518" s="135"/>
      <c r="AW2518" s="115"/>
    </row>
    <row r="2519" spans="34:49" ht="15" hidden="1" customHeight="1" x14ac:dyDescent="0.25">
      <c r="AH2519" s="28">
        <v>232</v>
      </c>
      <c r="AJ2519" s="101" t="str">
        <f t="shared" si="237"/>
        <v/>
      </c>
      <c r="AL2519" s="101" t="str">
        <f t="shared" si="239"/>
        <v/>
      </c>
      <c r="AM2519" s="28" t="str">
        <f>IF($AL2519="", "", IF(IFERROR(INDEX('Training &amp; Accreditation Items'!$F$11:$F$263, MATCH(IFERROR(INDEX($C$11:$C$263, MATCH($AH2519, $Z$11:$Z$263, 0)), ""), 'Training &amp; Accreditation Items'!$B$11:$B$263, 0)), "")="", "None", IFERROR(INDEX('Training &amp; Accreditation Items'!$F$11:$F$263, MATCH(IFERROR(INDEX($C$11:$C$263, MATCH($AH2519, $Z$11:$Z$263, 0)), ""), 'Training &amp; Accreditation Items'!$B$11:$B$263, 0)), "")))</f>
        <v/>
      </c>
      <c r="AO2519" s="28" t="str">
        <f t="shared" si="240"/>
        <v/>
      </c>
      <c r="AQ2519" s="106" t="str">
        <f t="shared" si="238"/>
        <v/>
      </c>
      <c r="AR2519" s="109" t="str">
        <f t="shared" si="241"/>
        <v/>
      </c>
      <c r="AT2519" s="134"/>
      <c r="AU2519" s="135"/>
      <c r="AV2519" s="135"/>
      <c r="AW2519" s="115"/>
    </row>
    <row r="2520" spans="34:49" ht="15" hidden="1" customHeight="1" x14ac:dyDescent="0.25">
      <c r="AH2520" s="28">
        <v>233</v>
      </c>
      <c r="AJ2520" s="101" t="str">
        <f t="shared" si="237"/>
        <v/>
      </c>
      <c r="AL2520" s="101" t="str">
        <f t="shared" si="239"/>
        <v/>
      </c>
      <c r="AM2520" s="28" t="str">
        <f>IF($AL2520="", "", IF(IFERROR(INDEX('Training &amp; Accreditation Items'!$F$11:$F$263, MATCH(IFERROR(INDEX($C$11:$C$263, MATCH($AH2520, $Z$11:$Z$263, 0)), ""), 'Training &amp; Accreditation Items'!$B$11:$B$263, 0)), "")="", "None", IFERROR(INDEX('Training &amp; Accreditation Items'!$F$11:$F$263, MATCH(IFERROR(INDEX($C$11:$C$263, MATCH($AH2520, $Z$11:$Z$263, 0)), ""), 'Training &amp; Accreditation Items'!$B$11:$B$263, 0)), "")))</f>
        <v/>
      </c>
      <c r="AO2520" s="28" t="str">
        <f t="shared" si="240"/>
        <v/>
      </c>
      <c r="AQ2520" s="106" t="str">
        <f t="shared" si="238"/>
        <v/>
      </c>
      <c r="AR2520" s="109" t="str">
        <f t="shared" si="241"/>
        <v/>
      </c>
      <c r="AT2520" s="134"/>
      <c r="AU2520" s="135"/>
      <c r="AV2520" s="135"/>
      <c r="AW2520" s="115"/>
    </row>
    <row r="2521" spans="34:49" ht="15" hidden="1" customHeight="1" x14ac:dyDescent="0.25">
      <c r="AH2521" s="28">
        <v>234</v>
      </c>
      <c r="AJ2521" s="101" t="str">
        <f t="shared" si="237"/>
        <v/>
      </c>
      <c r="AL2521" s="101" t="str">
        <f t="shared" si="239"/>
        <v/>
      </c>
      <c r="AM2521" s="28" t="str">
        <f>IF($AL2521="", "", IF(IFERROR(INDEX('Training &amp; Accreditation Items'!$F$11:$F$263, MATCH(IFERROR(INDEX($C$11:$C$263, MATCH($AH2521, $Z$11:$Z$263, 0)), ""), 'Training &amp; Accreditation Items'!$B$11:$B$263, 0)), "")="", "None", IFERROR(INDEX('Training &amp; Accreditation Items'!$F$11:$F$263, MATCH(IFERROR(INDEX($C$11:$C$263, MATCH($AH2521, $Z$11:$Z$263, 0)), ""), 'Training &amp; Accreditation Items'!$B$11:$B$263, 0)), "")))</f>
        <v/>
      </c>
      <c r="AO2521" s="28" t="str">
        <f t="shared" si="240"/>
        <v/>
      </c>
      <c r="AQ2521" s="106" t="str">
        <f t="shared" si="238"/>
        <v/>
      </c>
      <c r="AR2521" s="109" t="str">
        <f t="shared" si="241"/>
        <v/>
      </c>
      <c r="AT2521" s="134"/>
      <c r="AU2521" s="135"/>
      <c r="AV2521" s="135"/>
      <c r="AW2521" s="115"/>
    </row>
    <row r="2522" spans="34:49" ht="15" hidden="1" customHeight="1" x14ac:dyDescent="0.25">
      <c r="AH2522" s="28">
        <v>235</v>
      </c>
      <c r="AJ2522" s="101" t="str">
        <f t="shared" si="237"/>
        <v/>
      </c>
      <c r="AL2522" s="101" t="str">
        <f t="shared" si="239"/>
        <v/>
      </c>
      <c r="AM2522" s="28" t="str">
        <f>IF($AL2522="", "", IF(IFERROR(INDEX('Training &amp; Accreditation Items'!$F$11:$F$263, MATCH(IFERROR(INDEX($C$11:$C$263, MATCH($AH2522, $Z$11:$Z$263, 0)), ""), 'Training &amp; Accreditation Items'!$B$11:$B$263, 0)), "")="", "None", IFERROR(INDEX('Training &amp; Accreditation Items'!$F$11:$F$263, MATCH(IFERROR(INDEX($C$11:$C$263, MATCH($AH2522, $Z$11:$Z$263, 0)), ""), 'Training &amp; Accreditation Items'!$B$11:$B$263, 0)), "")))</f>
        <v/>
      </c>
      <c r="AO2522" s="28" t="str">
        <f t="shared" si="240"/>
        <v/>
      </c>
      <c r="AQ2522" s="106" t="str">
        <f t="shared" si="238"/>
        <v/>
      </c>
      <c r="AR2522" s="109" t="str">
        <f t="shared" si="241"/>
        <v/>
      </c>
      <c r="AT2522" s="134"/>
      <c r="AU2522" s="135"/>
      <c r="AV2522" s="135"/>
      <c r="AW2522" s="115"/>
    </row>
    <row r="2523" spans="34:49" ht="15" hidden="1" customHeight="1" x14ac:dyDescent="0.25">
      <c r="AH2523" s="28">
        <v>236</v>
      </c>
      <c r="AJ2523" s="101" t="str">
        <f t="shared" si="237"/>
        <v/>
      </c>
      <c r="AL2523" s="101" t="str">
        <f t="shared" si="239"/>
        <v/>
      </c>
      <c r="AM2523" s="28" t="str">
        <f>IF($AL2523="", "", IF(IFERROR(INDEX('Training &amp; Accreditation Items'!$F$11:$F$263, MATCH(IFERROR(INDEX($C$11:$C$263, MATCH($AH2523, $Z$11:$Z$263, 0)), ""), 'Training &amp; Accreditation Items'!$B$11:$B$263, 0)), "")="", "None", IFERROR(INDEX('Training &amp; Accreditation Items'!$F$11:$F$263, MATCH(IFERROR(INDEX($C$11:$C$263, MATCH($AH2523, $Z$11:$Z$263, 0)), ""), 'Training &amp; Accreditation Items'!$B$11:$B$263, 0)), "")))</f>
        <v/>
      </c>
      <c r="AO2523" s="28" t="str">
        <f t="shared" si="240"/>
        <v/>
      </c>
      <c r="AQ2523" s="106" t="str">
        <f t="shared" si="238"/>
        <v/>
      </c>
      <c r="AR2523" s="109" t="str">
        <f t="shared" si="241"/>
        <v/>
      </c>
      <c r="AT2523" s="134"/>
      <c r="AU2523" s="135"/>
      <c r="AV2523" s="135"/>
      <c r="AW2523" s="115"/>
    </row>
    <row r="2524" spans="34:49" ht="15" hidden="1" customHeight="1" x14ac:dyDescent="0.25">
      <c r="AH2524" s="28">
        <v>237</v>
      </c>
      <c r="AJ2524" s="101" t="str">
        <f t="shared" si="237"/>
        <v/>
      </c>
      <c r="AL2524" s="101" t="str">
        <f t="shared" si="239"/>
        <v/>
      </c>
      <c r="AM2524" s="28" t="str">
        <f>IF($AL2524="", "", IF(IFERROR(INDEX('Training &amp; Accreditation Items'!$F$11:$F$263, MATCH(IFERROR(INDEX($C$11:$C$263, MATCH($AH2524, $Z$11:$Z$263, 0)), ""), 'Training &amp; Accreditation Items'!$B$11:$B$263, 0)), "")="", "None", IFERROR(INDEX('Training &amp; Accreditation Items'!$F$11:$F$263, MATCH(IFERROR(INDEX($C$11:$C$263, MATCH($AH2524, $Z$11:$Z$263, 0)), ""), 'Training &amp; Accreditation Items'!$B$11:$B$263, 0)), "")))</f>
        <v/>
      </c>
      <c r="AO2524" s="28" t="str">
        <f t="shared" si="240"/>
        <v/>
      </c>
      <c r="AQ2524" s="106" t="str">
        <f t="shared" si="238"/>
        <v/>
      </c>
      <c r="AR2524" s="109" t="str">
        <f t="shared" si="241"/>
        <v/>
      </c>
      <c r="AT2524" s="134"/>
      <c r="AU2524" s="135"/>
      <c r="AV2524" s="135"/>
      <c r="AW2524" s="115"/>
    </row>
    <row r="2525" spans="34:49" ht="15" hidden="1" customHeight="1" x14ac:dyDescent="0.25">
      <c r="AH2525" s="28">
        <v>238</v>
      </c>
      <c r="AJ2525" s="101" t="str">
        <f t="shared" si="237"/>
        <v/>
      </c>
      <c r="AL2525" s="101" t="str">
        <f t="shared" si="239"/>
        <v/>
      </c>
      <c r="AM2525" s="28" t="str">
        <f>IF($AL2525="", "", IF(IFERROR(INDEX('Training &amp; Accreditation Items'!$F$11:$F$263, MATCH(IFERROR(INDEX($C$11:$C$263, MATCH($AH2525, $Z$11:$Z$263, 0)), ""), 'Training &amp; Accreditation Items'!$B$11:$B$263, 0)), "")="", "None", IFERROR(INDEX('Training &amp; Accreditation Items'!$F$11:$F$263, MATCH(IFERROR(INDEX($C$11:$C$263, MATCH($AH2525, $Z$11:$Z$263, 0)), ""), 'Training &amp; Accreditation Items'!$B$11:$B$263, 0)), "")))</f>
        <v/>
      </c>
      <c r="AO2525" s="28" t="str">
        <f t="shared" si="240"/>
        <v/>
      </c>
      <c r="AQ2525" s="106" t="str">
        <f t="shared" si="238"/>
        <v/>
      </c>
      <c r="AR2525" s="109" t="str">
        <f t="shared" si="241"/>
        <v/>
      </c>
      <c r="AT2525" s="134"/>
      <c r="AU2525" s="135"/>
      <c r="AV2525" s="135"/>
      <c r="AW2525" s="115"/>
    </row>
    <row r="2526" spans="34:49" ht="15" hidden="1" customHeight="1" x14ac:dyDescent="0.25">
      <c r="AH2526" s="28">
        <v>239</v>
      </c>
      <c r="AJ2526" s="101" t="str">
        <f t="shared" si="237"/>
        <v/>
      </c>
      <c r="AL2526" s="101" t="str">
        <f t="shared" si="239"/>
        <v/>
      </c>
      <c r="AM2526" s="28" t="str">
        <f>IF($AL2526="", "", IF(IFERROR(INDEX('Training &amp; Accreditation Items'!$F$11:$F$263, MATCH(IFERROR(INDEX($C$11:$C$263, MATCH($AH2526, $Z$11:$Z$263, 0)), ""), 'Training &amp; Accreditation Items'!$B$11:$B$263, 0)), "")="", "None", IFERROR(INDEX('Training &amp; Accreditation Items'!$F$11:$F$263, MATCH(IFERROR(INDEX($C$11:$C$263, MATCH($AH2526, $Z$11:$Z$263, 0)), ""), 'Training &amp; Accreditation Items'!$B$11:$B$263, 0)), "")))</f>
        <v/>
      </c>
      <c r="AO2526" s="28" t="str">
        <f t="shared" si="240"/>
        <v/>
      </c>
      <c r="AQ2526" s="106" t="str">
        <f t="shared" si="238"/>
        <v/>
      </c>
      <c r="AR2526" s="109" t="str">
        <f t="shared" si="241"/>
        <v/>
      </c>
      <c r="AT2526" s="134"/>
      <c r="AU2526" s="135"/>
      <c r="AV2526" s="135"/>
      <c r="AW2526" s="115"/>
    </row>
    <row r="2527" spans="34:49" ht="15" hidden="1" customHeight="1" x14ac:dyDescent="0.25">
      <c r="AH2527" s="28">
        <v>240</v>
      </c>
      <c r="AJ2527" s="101" t="str">
        <f t="shared" si="237"/>
        <v/>
      </c>
      <c r="AL2527" s="101" t="str">
        <f t="shared" si="239"/>
        <v/>
      </c>
      <c r="AM2527" s="28" t="str">
        <f>IF($AL2527="", "", IF(IFERROR(INDEX('Training &amp; Accreditation Items'!$F$11:$F$263, MATCH(IFERROR(INDEX($C$11:$C$263, MATCH($AH2527, $Z$11:$Z$263, 0)), ""), 'Training &amp; Accreditation Items'!$B$11:$B$263, 0)), "")="", "None", IFERROR(INDEX('Training &amp; Accreditation Items'!$F$11:$F$263, MATCH(IFERROR(INDEX($C$11:$C$263, MATCH($AH2527, $Z$11:$Z$263, 0)), ""), 'Training &amp; Accreditation Items'!$B$11:$B$263, 0)), "")))</f>
        <v/>
      </c>
      <c r="AO2527" s="28" t="str">
        <f t="shared" si="240"/>
        <v/>
      </c>
      <c r="AQ2527" s="106" t="str">
        <f t="shared" si="238"/>
        <v/>
      </c>
      <c r="AR2527" s="109" t="str">
        <f t="shared" si="241"/>
        <v/>
      </c>
      <c r="AT2527" s="134"/>
      <c r="AU2527" s="135"/>
      <c r="AV2527" s="135"/>
      <c r="AW2527" s="115"/>
    </row>
    <row r="2528" spans="34:49" ht="15" hidden="1" customHeight="1" x14ac:dyDescent="0.25">
      <c r="AH2528" s="28">
        <v>241</v>
      </c>
      <c r="AJ2528" s="101" t="str">
        <f t="shared" si="237"/>
        <v/>
      </c>
      <c r="AL2528" s="101" t="str">
        <f t="shared" si="239"/>
        <v/>
      </c>
      <c r="AM2528" s="28" t="str">
        <f>IF($AL2528="", "", IF(IFERROR(INDEX('Training &amp; Accreditation Items'!$F$11:$F$263, MATCH(IFERROR(INDEX($C$11:$C$263, MATCH($AH2528, $Z$11:$Z$263, 0)), ""), 'Training &amp; Accreditation Items'!$B$11:$B$263, 0)), "")="", "None", IFERROR(INDEX('Training &amp; Accreditation Items'!$F$11:$F$263, MATCH(IFERROR(INDEX($C$11:$C$263, MATCH($AH2528, $Z$11:$Z$263, 0)), ""), 'Training &amp; Accreditation Items'!$B$11:$B$263, 0)), "")))</f>
        <v/>
      </c>
      <c r="AO2528" s="28" t="str">
        <f t="shared" si="240"/>
        <v/>
      </c>
      <c r="AQ2528" s="106" t="str">
        <f t="shared" si="238"/>
        <v/>
      </c>
      <c r="AR2528" s="109" t="str">
        <f t="shared" si="241"/>
        <v/>
      </c>
      <c r="AT2528" s="134"/>
      <c r="AU2528" s="135"/>
      <c r="AV2528" s="135"/>
      <c r="AW2528" s="115"/>
    </row>
    <row r="2529" spans="34:49" ht="15" hidden="1" customHeight="1" x14ac:dyDescent="0.25">
      <c r="AH2529" s="28">
        <v>242</v>
      </c>
      <c r="AJ2529" s="101" t="str">
        <f t="shared" si="237"/>
        <v/>
      </c>
      <c r="AL2529" s="101" t="str">
        <f t="shared" si="239"/>
        <v/>
      </c>
      <c r="AM2529" s="28" t="str">
        <f>IF($AL2529="", "", IF(IFERROR(INDEX('Training &amp; Accreditation Items'!$F$11:$F$263, MATCH(IFERROR(INDEX($C$11:$C$263, MATCH($AH2529, $Z$11:$Z$263, 0)), ""), 'Training &amp; Accreditation Items'!$B$11:$B$263, 0)), "")="", "None", IFERROR(INDEX('Training &amp; Accreditation Items'!$F$11:$F$263, MATCH(IFERROR(INDEX($C$11:$C$263, MATCH($AH2529, $Z$11:$Z$263, 0)), ""), 'Training &amp; Accreditation Items'!$B$11:$B$263, 0)), "")))</f>
        <v/>
      </c>
      <c r="AO2529" s="28" t="str">
        <f t="shared" si="240"/>
        <v/>
      </c>
      <c r="AQ2529" s="106" t="str">
        <f t="shared" si="238"/>
        <v/>
      </c>
      <c r="AR2529" s="109" t="str">
        <f t="shared" si="241"/>
        <v/>
      </c>
      <c r="AT2529" s="134"/>
      <c r="AU2529" s="135"/>
      <c r="AV2529" s="135"/>
      <c r="AW2529" s="115"/>
    </row>
    <row r="2530" spans="34:49" ht="15" hidden="1" customHeight="1" x14ac:dyDescent="0.25">
      <c r="AH2530" s="28">
        <v>243</v>
      </c>
      <c r="AJ2530" s="101" t="str">
        <f t="shared" si="237"/>
        <v/>
      </c>
      <c r="AL2530" s="101" t="str">
        <f t="shared" si="239"/>
        <v/>
      </c>
      <c r="AM2530" s="28" t="str">
        <f>IF($AL2530="", "", IF(IFERROR(INDEX('Training &amp; Accreditation Items'!$F$11:$F$263, MATCH(IFERROR(INDEX($C$11:$C$263, MATCH($AH2530, $Z$11:$Z$263, 0)), ""), 'Training &amp; Accreditation Items'!$B$11:$B$263, 0)), "")="", "None", IFERROR(INDEX('Training &amp; Accreditation Items'!$F$11:$F$263, MATCH(IFERROR(INDEX($C$11:$C$263, MATCH($AH2530, $Z$11:$Z$263, 0)), ""), 'Training &amp; Accreditation Items'!$B$11:$B$263, 0)), "")))</f>
        <v/>
      </c>
      <c r="AO2530" s="28" t="str">
        <f t="shared" si="240"/>
        <v/>
      </c>
      <c r="AQ2530" s="106" t="str">
        <f t="shared" si="238"/>
        <v/>
      </c>
      <c r="AR2530" s="109" t="str">
        <f t="shared" si="241"/>
        <v/>
      </c>
      <c r="AT2530" s="134"/>
      <c r="AU2530" s="135"/>
      <c r="AV2530" s="135"/>
      <c r="AW2530" s="115"/>
    </row>
    <row r="2531" spans="34:49" ht="15" hidden="1" customHeight="1" x14ac:dyDescent="0.25">
      <c r="AH2531" s="28">
        <v>244</v>
      </c>
      <c r="AJ2531" s="101" t="str">
        <f t="shared" si="237"/>
        <v/>
      </c>
      <c r="AL2531" s="101" t="str">
        <f t="shared" si="239"/>
        <v/>
      </c>
      <c r="AM2531" s="28" t="str">
        <f>IF($AL2531="", "", IF(IFERROR(INDEX('Training &amp; Accreditation Items'!$F$11:$F$263, MATCH(IFERROR(INDEX($C$11:$C$263, MATCH($AH2531, $Z$11:$Z$263, 0)), ""), 'Training &amp; Accreditation Items'!$B$11:$B$263, 0)), "")="", "None", IFERROR(INDEX('Training &amp; Accreditation Items'!$F$11:$F$263, MATCH(IFERROR(INDEX($C$11:$C$263, MATCH($AH2531, $Z$11:$Z$263, 0)), ""), 'Training &amp; Accreditation Items'!$B$11:$B$263, 0)), "")))</f>
        <v/>
      </c>
      <c r="AO2531" s="28" t="str">
        <f t="shared" si="240"/>
        <v/>
      </c>
      <c r="AQ2531" s="106" t="str">
        <f t="shared" si="238"/>
        <v/>
      </c>
      <c r="AR2531" s="109" t="str">
        <f t="shared" si="241"/>
        <v/>
      </c>
      <c r="AT2531" s="134"/>
      <c r="AU2531" s="135"/>
      <c r="AV2531" s="135"/>
      <c r="AW2531" s="115"/>
    </row>
    <row r="2532" spans="34:49" ht="15" hidden="1" customHeight="1" x14ac:dyDescent="0.25">
      <c r="AH2532" s="28">
        <v>245</v>
      </c>
      <c r="AJ2532" s="101" t="str">
        <f t="shared" si="237"/>
        <v/>
      </c>
      <c r="AL2532" s="101" t="str">
        <f t="shared" si="239"/>
        <v/>
      </c>
      <c r="AM2532" s="28" t="str">
        <f>IF($AL2532="", "", IF(IFERROR(INDEX('Training &amp; Accreditation Items'!$F$11:$F$263, MATCH(IFERROR(INDEX($C$11:$C$263, MATCH($AH2532, $Z$11:$Z$263, 0)), ""), 'Training &amp; Accreditation Items'!$B$11:$B$263, 0)), "")="", "None", IFERROR(INDEX('Training &amp; Accreditation Items'!$F$11:$F$263, MATCH(IFERROR(INDEX($C$11:$C$263, MATCH($AH2532, $Z$11:$Z$263, 0)), ""), 'Training &amp; Accreditation Items'!$B$11:$B$263, 0)), "")))</f>
        <v/>
      </c>
      <c r="AO2532" s="28" t="str">
        <f t="shared" si="240"/>
        <v/>
      </c>
      <c r="AQ2532" s="106" t="str">
        <f t="shared" si="238"/>
        <v/>
      </c>
      <c r="AR2532" s="109" t="str">
        <f t="shared" si="241"/>
        <v/>
      </c>
      <c r="AT2532" s="134"/>
      <c r="AU2532" s="135"/>
      <c r="AV2532" s="135"/>
      <c r="AW2532" s="115"/>
    </row>
    <row r="2533" spans="34:49" ht="15" hidden="1" customHeight="1" x14ac:dyDescent="0.25">
      <c r="AH2533" s="28">
        <v>246</v>
      </c>
      <c r="AJ2533" s="101" t="str">
        <f t="shared" si="237"/>
        <v/>
      </c>
      <c r="AL2533" s="101" t="str">
        <f t="shared" si="239"/>
        <v/>
      </c>
      <c r="AM2533" s="28" t="str">
        <f>IF($AL2533="", "", IF(IFERROR(INDEX('Training &amp; Accreditation Items'!$F$11:$F$263, MATCH(IFERROR(INDEX($C$11:$C$263, MATCH($AH2533, $Z$11:$Z$263, 0)), ""), 'Training &amp; Accreditation Items'!$B$11:$B$263, 0)), "")="", "None", IFERROR(INDEX('Training &amp; Accreditation Items'!$F$11:$F$263, MATCH(IFERROR(INDEX($C$11:$C$263, MATCH($AH2533, $Z$11:$Z$263, 0)), ""), 'Training &amp; Accreditation Items'!$B$11:$B$263, 0)), "")))</f>
        <v/>
      </c>
      <c r="AO2533" s="28" t="str">
        <f t="shared" si="240"/>
        <v/>
      </c>
      <c r="AQ2533" s="106" t="str">
        <f t="shared" si="238"/>
        <v/>
      </c>
      <c r="AR2533" s="109" t="str">
        <f t="shared" si="241"/>
        <v/>
      </c>
      <c r="AT2533" s="134"/>
      <c r="AU2533" s="135"/>
      <c r="AV2533" s="135"/>
      <c r="AW2533" s="115"/>
    </row>
    <row r="2534" spans="34:49" ht="15" hidden="1" customHeight="1" x14ac:dyDescent="0.25">
      <c r="AH2534" s="28">
        <v>247</v>
      </c>
      <c r="AJ2534" s="101" t="str">
        <f t="shared" si="237"/>
        <v/>
      </c>
      <c r="AL2534" s="101" t="str">
        <f t="shared" si="239"/>
        <v/>
      </c>
      <c r="AM2534" s="28" t="str">
        <f>IF($AL2534="", "", IF(IFERROR(INDEX('Training &amp; Accreditation Items'!$F$11:$F$263, MATCH(IFERROR(INDEX($C$11:$C$263, MATCH($AH2534, $Z$11:$Z$263, 0)), ""), 'Training &amp; Accreditation Items'!$B$11:$B$263, 0)), "")="", "None", IFERROR(INDEX('Training &amp; Accreditation Items'!$F$11:$F$263, MATCH(IFERROR(INDEX($C$11:$C$263, MATCH($AH2534, $Z$11:$Z$263, 0)), ""), 'Training &amp; Accreditation Items'!$B$11:$B$263, 0)), "")))</f>
        <v/>
      </c>
      <c r="AO2534" s="28" t="str">
        <f t="shared" si="240"/>
        <v/>
      </c>
      <c r="AQ2534" s="106" t="str">
        <f t="shared" si="238"/>
        <v/>
      </c>
      <c r="AR2534" s="109" t="str">
        <f t="shared" si="241"/>
        <v/>
      </c>
      <c r="AT2534" s="134"/>
      <c r="AU2534" s="135"/>
      <c r="AV2534" s="135"/>
      <c r="AW2534" s="115"/>
    </row>
    <row r="2535" spans="34:49" ht="15" hidden="1" customHeight="1" x14ac:dyDescent="0.25">
      <c r="AH2535" s="28">
        <v>248</v>
      </c>
      <c r="AJ2535" s="101" t="str">
        <f t="shared" si="237"/>
        <v/>
      </c>
      <c r="AL2535" s="101" t="str">
        <f t="shared" si="239"/>
        <v/>
      </c>
      <c r="AM2535" s="28" t="str">
        <f>IF($AL2535="", "", IF(IFERROR(INDEX('Training &amp; Accreditation Items'!$F$11:$F$263, MATCH(IFERROR(INDEX($C$11:$C$263, MATCH($AH2535, $Z$11:$Z$263, 0)), ""), 'Training &amp; Accreditation Items'!$B$11:$B$263, 0)), "")="", "None", IFERROR(INDEX('Training &amp; Accreditation Items'!$F$11:$F$263, MATCH(IFERROR(INDEX($C$11:$C$263, MATCH($AH2535, $Z$11:$Z$263, 0)), ""), 'Training &amp; Accreditation Items'!$B$11:$B$263, 0)), "")))</f>
        <v/>
      </c>
      <c r="AO2535" s="28" t="str">
        <f t="shared" si="240"/>
        <v/>
      </c>
      <c r="AQ2535" s="106" t="str">
        <f t="shared" si="238"/>
        <v/>
      </c>
      <c r="AR2535" s="109" t="str">
        <f t="shared" si="241"/>
        <v/>
      </c>
      <c r="AT2535" s="134"/>
      <c r="AU2535" s="135"/>
      <c r="AV2535" s="135"/>
      <c r="AW2535" s="115"/>
    </row>
    <row r="2536" spans="34:49" ht="15" hidden="1" customHeight="1" x14ac:dyDescent="0.25">
      <c r="AH2536" s="28">
        <v>249</v>
      </c>
      <c r="AJ2536" s="101" t="str">
        <f t="shared" si="237"/>
        <v/>
      </c>
      <c r="AL2536" s="101" t="str">
        <f t="shared" si="239"/>
        <v/>
      </c>
      <c r="AM2536" s="28" t="str">
        <f>IF($AL2536="", "", IF(IFERROR(INDEX('Training &amp; Accreditation Items'!$F$11:$F$263, MATCH(IFERROR(INDEX($C$11:$C$263, MATCH($AH2536, $Z$11:$Z$263, 0)), ""), 'Training &amp; Accreditation Items'!$B$11:$B$263, 0)), "")="", "None", IFERROR(INDEX('Training &amp; Accreditation Items'!$F$11:$F$263, MATCH(IFERROR(INDEX($C$11:$C$263, MATCH($AH2536, $Z$11:$Z$263, 0)), ""), 'Training &amp; Accreditation Items'!$B$11:$B$263, 0)), "")))</f>
        <v/>
      </c>
      <c r="AO2536" s="28" t="str">
        <f t="shared" si="240"/>
        <v/>
      </c>
      <c r="AQ2536" s="106" t="str">
        <f t="shared" si="238"/>
        <v/>
      </c>
      <c r="AR2536" s="109" t="str">
        <f t="shared" si="241"/>
        <v/>
      </c>
      <c r="AT2536" s="134"/>
      <c r="AU2536" s="135"/>
      <c r="AV2536" s="135"/>
      <c r="AW2536" s="115"/>
    </row>
    <row r="2537" spans="34:49" ht="15" hidden="1" customHeight="1" x14ac:dyDescent="0.25">
      <c r="AH2537" s="28">
        <v>250</v>
      </c>
      <c r="AJ2537" s="101" t="str">
        <f t="shared" si="237"/>
        <v/>
      </c>
      <c r="AL2537" s="101" t="str">
        <f t="shared" si="239"/>
        <v/>
      </c>
      <c r="AM2537" s="28" t="str">
        <f>IF($AL2537="", "", IF(IFERROR(INDEX('Training &amp; Accreditation Items'!$F$11:$F$263, MATCH(IFERROR(INDEX($C$11:$C$263, MATCH($AH2537, $Z$11:$Z$263, 0)), ""), 'Training &amp; Accreditation Items'!$B$11:$B$263, 0)), "")="", "None", IFERROR(INDEX('Training &amp; Accreditation Items'!$F$11:$F$263, MATCH(IFERROR(INDEX($C$11:$C$263, MATCH($AH2537, $Z$11:$Z$263, 0)), ""), 'Training &amp; Accreditation Items'!$B$11:$B$263, 0)), "")))</f>
        <v/>
      </c>
      <c r="AO2537" s="28" t="str">
        <f t="shared" si="240"/>
        <v/>
      </c>
      <c r="AQ2537" s="106" t="str">
        <f t="shared" si="238"/>
        <v/>
      </c>
      <c r="AR2537" s="109" t="str">
        <f t="shared" si="241"/>
        <v/>
      </c>
      <c r="AT2537" s="134"/>
      <c r="AU2537" s="135"/>
      <c r="AV2537" s="135"/>
      <c r="AW2537" s="115"/>
    </row>
    <row r="2538" spans="34:49" ht="15" hidden="1" customHeight="1" x14ac:dyDescent="0.25">
      <c r="AH2538" s="28">
        <v>251</v>
      </c>
      <c r="AJ2538" s="101" t="str">
        <f t="shared" si="237"/>
        <v/>
      </c>
      <c r="AL2538" s="101" t="str">
        <f t="shared" si="239"/>
        <v/>
      </c>
      <c r="AM2538" s="28" t="str">
        <f>IF($AL2538="", "", IF(IFERROR(INDEX('Training &amp; Accreditation Items'!$F$11:$F$263, MATCH(IFERROR(INDEX($C$11:$C$263, MATCH($AH2538, $Z$11:$Z$263, 0)), ""), 'Training &amp; Accreditation Items'!$B$11:$B$263, 0)), "")="", "None", IFERROR(INDEX('Training &amp; Accreditation Items'!$F$11:$F$263, MATCH(IFERROR(INDEX($C$11:$C$263, MATCH($AH2538, $Z$11:$Z$263, 0)), ""), 'Training &amp; Accreditation Items'!$B$11:$B$263, 0)), "")))</f>
        <v/>
      </c>
      <c r="AO2538" s="28" t="str">
        <f t="shared" si="240"/>
        <v/>
      </c>
      <c r="AQ2538" s="106" t="str">
        <f t="shared" si="238"/>
        <v/>
      </c>
      <c r="AR2538" s="109" t="str">
        <f t="shared" si="241"/>
        <v/>
      </c>
      <c r="AT2538" s="134"/>
      <c r="AU2538" s="135"/>
      <c r="AV2538" s="135"/>
      <c r="AW2538" s="115"/>
    </row>
    <row r="2539" spans="34:49" ht="15" hidden="1" customHeight="1" x14ac:dyDescent="0.25">
      <c r="AH2539" s="28">
        <v>252</v>
      </c>
      <c r="AJ2539" s="101" t="str">
        <f t="shared" si="237"/>
        <v/>
      </c>
      <c r="AL2539" s="101" t="str">
        <f t="shared" si="239"/>
        <v/>
      </c>
      <c r="AM2539" s="28" t="str">
        <f>IF($AL2539="", "", IF(IFERROR(INDEX('Training &amp; Accreditation Items'!$F$11:$F$263, MATCH(IFERROR(INDEX($C$11:$C$263, MATCH($AH2539, $Z$11:$Z$263, 0)), ""), 'Training &amp; Accreditation Items'!$B$11:$B$263, 0)), "")="", "None", IFERROR(INDEX('Training &amp; Accreditation Items'!$F$11:$F$263, MATCH(IFERROR(INDEX($C$11:$C$263, MATCH($AH2539, $Z$11:$Z$263, 0)), ""), 'Training &amp; Accreditation Items'!$B$11:$B$263, 0)), "")))</f>
        <v/>
      </c>
      <c r="AO2539" s="28" t="str">
        <f t="shared" si="240"/>
        <v/>
      </c>
      <c r="AQ2539" s="106" t="str">
        <f t="shared" si="238"/>
        <v/>
      </c>
      <c r="AR2539" s="109" t="str">
        <f t="shared" si="241"/>
        <v/>
      </c>
      <c r="AT2539" s="134"/>
      <c r="AU2539" s="135"/>
      <c r="AV2539" s="135"/>
      <c r="AW2539" s="115"/>
    </row>
    <row r="2540" spans="34:49" ht="15" hidden="1" customHeight="1" x14ac:dyDescent="0.25">
      <c r="AH2540" s="29">
        <v>253</v>
      </c>
      <c r="AJ2540" s="102" t="str">
        <f t="shared" si="237"/>
        <v/>
      </c>
      <c r="AL2540" s="101" t="str">
        <f t="shared" si="239"/>
        <v/>
      </c>
      <c r="AM2540" s="28" t="str">
        <f>IF($AL2540="", "", IF(IFERROR(INDEX('Training &amp; Accreditation Items'!$F$11:$F$263, MATCH(IFERROR(INDEX($C$11:$C$263, MATCH($AH2540, $Z$11:$Z$263, 0)), ""), 'Training &amp; Accreditation Items'!$B$11:$B$263, 0)), "")="", "None", IFERROR(INDEX('Training &amp; Accreditation Items'!$F$11:$F$263, MATCH(IFERROR(INDEX($C$11:$C$263, MATCH($AH2540, $Z$11:$Z$263, 0)), ""), 'Training &amp; Accreditation Items'!$B$11:$B$263, 0)), "")))</f>
        <v/>
      </c>
      <c r="AO2540" s="28" t="str">
        <f t="shared" si="240"/>
        <v/>
      </c>
      <c r="AQ2540" s="106" t="str">
        <f t="shared" si="238"/>
        <v/>
      </c>
      <c r="AR2540" s="109" t="str">
        <f t="shared" si="241"/>
        <v/>
      </c>
      <c r="AT2540" s="134"/>
      <c r="AU2540" s="135"/>
      <c r="AV2540" s="135"/>
      <c r="AW2540" s="115"/>
    </row>
    <row r="2541" spans="34:49" ht="15" hidden="1" customHeight="1" x14ac:dyDescent="0.25">
      <c r="AH2541" s="27">
        <v>1</v>
      </c>
      <c r="AJ2541" s="100">
        <f t="shared" ref="AJ2541:AJ2604" si="242">IF(AJ2288="", "", DATE(YEAR($AJ11), MONTH(AJ2288)+$X11, DAY(AJ2288)))</f>
        <v>44105</v>
      </c>
      <c r="AL2541" s="101" t="str">
        <f t="shared" ca="1" si="239"/>
        <v/>
      </c>
      <c r="AM2541" s="28" t="str">
        <f ca="1">IF($AL2541="", "", IF(IFERROR(INDEX('Training &amp; Accreditation Items'!$F$11:$F$263, MATCH(IFERROR(INDEX($C$11:$C$263, MATCH($AH2541, $Z$11:$Z$263, 0)), ""), 'Training &amp; Accreditation Items'!$B$11:$B$263, 0)), "")="", "None", IFERROR(INDEX('Training &amp; Accreditation Items'!$F$11:$F$263, MATCH(IFERROR(INDEX($C$11:$C$263, MATCH($AH2541, $Z$11:$Z$263, 0)), ""), 'Training &amp; Accreditation Items'!$B$11:$B$263, 0)), "")))</f>
        <v/>
      </c>
      <c r="AO2541" s="28" t="str">
        <f t="shared" ca="1" si="240"/>
        <v/>
      </c>
      <c r="AQ2541" s="106" t="str">
        <f t="shared" ca="1" si="238"/>
        <v/>
      </c>
      <c r="AR2541" s="109" t="str">
        <f t="shared" ca="1" si="241"/>
        <v/>
      </c>
      <c r="AT2541" s="134"/>
      <c r="AU2541" s="135"/>
      <c r="AV2541" s="135"/>
      <c r="AW2541" s="115"/>
    </row>
    <row r="2542" spans="34:49" ht="15" hidden="1" customHeight="1" x14ac:dyDescent="0.25">
      <c r="AH2542" s="28">
        <v>2</v>
      </c>
      <c r="AJ2542" s="101">
        <f t="shared" si="242"/>
        <v>44105</v>
      </c>
      <c r="AL2542" s="101" t="str">
        <f t="shared" ca="1" si="239"/>
        <v/>
      </c>
      <c r="AM2542" s="28" t="str">
        <f ca="1">IF($AL2542="", "", IF(IFERROR(INDEX('Training &amp; Accreditation Items'!$F$11:$F$263, MATCH(IFERROR(INDEX($C$11:$C$263, MATCH($AH2542, $Z$11:$Z$263, 0)), ""), 'Training &amp; Accreditation Items'!$B$11:$B$263, 0)), "")="", "None", IFERROR(INDEX('Training &amp; Accreditation Items'!$F$11:$F$263, MATCH(IFERROR(INDEX($C$11:$C$263, MATCH($AH2542, $Z$11:$Z$263, 0)), ""), 'Training &amp; Accreditation Items'!$B$11:$B$263, 0)), "")))</f>
        <v/>
      </c>
      <c r="AO2542" s="28" t="str">
        <f t="shared" ca="1" si="240"/>
        <v/>
      </c>
      <c r="AQ2542" s="106" t="str">
        <f t="shared" ca="1" si="238"/>
        <v/>
      </c>
      <c r="AR2542" s="109" t="str">
        <f t="shared" ca="1" si="241"/>
        <v/>
      </c>
      <c r="AT2542" s="134"/>
      <c r="AU2542" s="135"/>
      <c r="AV2542" s="135"/>
      <c r="AW2542" s="115"/>
    </row>
    <row r="2543" spans="34:49" ht="15" hidden="1" customHeight="1" x14ac:dyDescent="0.25">
      <c r="AH2543" s="28">
        <v>3</v>
      </c>
      <c r="AJ2543" s="101">
        <f t="shared" si="242"/>
        <v>44105</v>
      </c>
      <c r="AL2543" s="101" t="str">
        <f t="shared" ca="1" si="239"/>
        <v/>
      </c>
      <c r="AM2543" s="28" t="str">
        <f ca="1">IF($AL2543="", "", IF(IFERROR(INDEX('Training &amp; Accreditation Items'!$F$11:$F$263, MATCH(IFERROR(INDEX($C$11:$C$263, MATCH($AH2543, $Z$11:$Z$263, 0)), ""), 'Training &amp; Accreditation Items'!$B$11:$B$263, 0)), "")="", "None", IFERROR(INDEX('Training &amp; Accreditation Items'!$F$11:$F$263, MATCH(IFERROR(INDEX($C$11:$C$263, MATCH($AH2543, $Z$11:$Z$263, 0)), ""), 'Training &amp; Accreditation Items'!$B$11:$B$263, 0)), "")))</f>
        <v/>
      </c>
      <c r="AO2543" s="28" t="str">
        <f t="shared" ca="1" si="240"/>
        <v/>
      </c>
      <c r="AQ2543" s="106" t="str">
        <f t="shared" ca="1" si="238"/>
        <v/>
      </c>
      <c r="AR2543" s="109" t="str">
        <f t="shared" ca="1" si="241"/>
        <v/>
      </c>
      <c r="AT2543" s="134"/>
      <c r="AU2543" s="135"/>
      <c r="AV2543" s="135"/>
      <c r="AW2543" s="115"/>
    </row>
    <row r="2544" spans="34:49" ht="15" hidden="1" customHeight="1" x14ac:dyDescent="0.25">
      <c r="AH2544" s="28">
        <v>4</v>
      </c>
      <c r="AJ2544" s="101">
        <f t="shared" si="242"/>
        <v>44105</v>
      </c>
      <c r="AL2544" s="101" t="str">
        <f t="shared" ca="1" si="239"/>
        <v/>
      </c>
      <c r="AM2544" s="28" t="str">
        <f ca="1">IF($AL2544="", "", IF(IFERROR(INDEX('Training &amp; Accreditation Items'!$F$11:$F$263, MATCH(IFERROR(INDEX($C$11:$C$263, MATCH($AH2544, $Z$11:$Z$263, 0)), ""), 'Training &amp; Accreditation Items'!$B$11:$B$263, 0)), "")="", "None", IFERROR(INDEX('Training &amp; Accreditation Items'!$F$11:$F$263, MATCH(IFERROR(INDEX($C$11:$C$263, MATCH($AH2544, $Z$11:$Z$263, 0)), ""), 'Training &amp; Accreditation Items'!$B$11:$B$263, 0)), "")))</f>
        <v/>
      </c>
      <c r="AO2544" s="28" t="str">
        <f t="shared" ca="1" si="240"/>
        <v/>
      </c>
      <c r="AQ2544" s="106" t="str">
        <f t="shared" ca="1" si="238"/>
        <v/>
      </c>
      <c r="AR2544" s="109" t="str">
        <f t="shared" ca="1" si="241"/>
        <v/>
      </c>
      <c r="AT2544" s="134"/>
      <c r="AU2544" s="135"/>
      <c r="AV2544" s="135"/>
      <c r="AW2544" s="115"/>
    </row>
    <row r="2545" spans="34:49" ht="15" hidden="1" customHeight="1" x14ac:dyDescent="0.25">
      <c r="AH2545" s="28">
        <v>5</v>
      </c>
      <c r="AJ2545" s="101">
        <f t="shared" si="242"/>
        <v>44105</v>
      </c>
      <c r="AL2545" s="101" t="str">
        <f t="shared" ca="1" si="239"/>
        <v/>
      </c>
      <c r="AM2545" s="28" t="str">
        <f ca="1">IF($AL2545="", "", IF(IFERROR(INDEX('Training &amp; Accreditation Items'!$F$11:$F$263, MATCH(IFERROR(INDEX($C$11:$C$263, MATCH($AH2545, $Z$11:$Z$263, 0)), ""), 'Training &amp; Accreditation Items'!$B$11:$B$263, 0)), "")="", "None", IFERROR(INDEX('Training &amp; Accreditation Items'!$F$11:$F$263, MATCH(IFERROR(INDEX($C$11:$C$263, MATCH($AH2545, $Z$11:$Z$263, 0)), ""), 'Training &amp; Accreditation Items'!$B$11:$B$263, 0)), "")))</f>
        <v/>
      </c>
      <c r="AO2545" s="28" t="str">
        <f t="shared" ca="1" si="240"/>
        <v/>
      </c>
      <c r="AQ2545" s="106" t="str">
        <f t="shared" ca="1" si="238"/>
        <v/>
      </c>
      <c r="AR2545" s="109" t="str">
        <f t="shared" ca="1" si="241"/>
        <v/>
      </c>
      <c r="AT2545" s="134"/>
      <c r="AU2545" s="135"/>
      <c r="AV2545" s="135"/>
      <c r="AW2545" s="115"/>
    </row>
    <row r="2546" spans="34:49" ht="15" hidden="1" customHeight="1" x14ac:dyDescent="0.25">
      <c r="AH2546" s="28">
        <v>6</v>
      </c>
      <c r="AJ2546" s="101">
        <f t="shared" si="242"/>
        <v>44105</v>
      </c>
      <c r="AL2546" s="101" t="str">
        <f t="shared" ca="1" si="239"/>
        <v/>
      </c>
      <c r="AM2546" s="28" t="str">
        <f ca="1">IF($AL2546="", "", IF(IFERROR(INDEX('Training &amp; Accreditation Items'!$F$11:$F$263, MATCH(IFERROR(INDEX($C$11:$C$263, MATCH($AH2546, $Z$11:$Z$263, 0)), ""), 'Training &amp; Accreditation Items'!$B$11:$B$263, 0)), "")="", "None", IFERROR(INDEX('Training &amp; Accreditation Items'!$F$11:$F$263, MATCH(IFERROR(INDEX($C$11:$C$263, MATCH($AH2546, $Z$11:$Z$263, 0)), ""), 'Training &amp; Accreditation Items'!$B$11:$B$263, 0)), "")))</f>
        <v/>
      </c>
      <c r="AO2546" s="28" t="str">
        <f t="shared" ca="1" si="240"/>
        <v/>
      </c>
      <c r="AQ2546" s="106" t="str">
        <f t="shared" ca="1" si="238"/>
        <v/>
      </c>
      <c r="AR2546" s="109" t="str">
        <f t="shared" ca="1" si="241"/>
        <v/>
      </c>
      <c r="AT2546" s="134"/>
      <c r="AU2546" s="135"/>
      <c r="AV2546" s="135"/>
      <c r="AW2546" s="115"/>
    </row>
    <row r="2547" spans="34:49" ht="15" hidden="1" customHeight="1" x14ac:dyDescent="0.25">
      <c r="AH2547" s="28">
        <v>7</v>
      </c>
      <c r="AJ2547" s="101" t="str">
        <f t="shared" si="242"/>
        <v/>
      </c>
      <c r="AL2547" s="101" t="str">
        <f t="shared" si="239"/>
        <v/>
      </c>
      <c r="AM2547" s="28" t="str">
        <f>IF($AL2547="", "", IF(IFERROR(INDEX('Training &amp; Accreditation Items'!$F$11:$F$263, MATCH(IFERROR(INDEX($C$11:$C$263, MATCH($AH2547, $Z$11:$Z$263, 0)), ""), 'Training &amp; Accreditation Items'!$B$11:$B$263, 0)), "")="", "None", IFERROR(INDEX('Training &amp; Accreditation Items'!$F$11:$F$263, MATCH(IFERROR(INDEX($C$11:$C$263, MATCH($AH2547, $Z$11:$Z$263, 0)), ""), 'Training &amp; Accreditation Items'!$B$11:$B$263, 0)), "")))</f>
        <v/>
      </c>
      <c r="AO2547" s="28" t="str">
        <f t="shared" si="240"/>
        <v/>
      </c>
      <c r="AQ2547" s="106" t="str">
        <f t="shared" si="238"/>
        <v/>
      </c>
      <c r="AR2547" s="109" t="str">
        <f t="shared" si="241"/>
        <v/>
      </c>
      <c r="AT2547" s="134"/>
      <c r="AU2547" s="135"/>
      <c r="AV2547" s="135"/>
      <c r="AW2547" s="115"/>
    </row>
    <row r="2548" spans="34:49" ht="15" hidden="1" customHeight="1" x14ac:dyDescent="0.25">
      <c r="AH2548" s="28">
        <v>8</v>
      </c>
      <c r="AJ2548" s="101" t="str">
        <f t="shared" si="242"/>
        <v/>
      </c>
      <c r="AL2548" s="101" t="str">
        <f t="shared" si="239"/>
        <v/>
      </c>
      <c r="AM2548" s="28" t="str">
        <f>IF($AL2548="", "", IF(IFERROR(INDEX('Training &amp; Accreditation Items'!$F$11:$F$263, MATCH(IFERROR(INDEX($C$11:$C$263, MATCH($AH2548, $Z$11:$Z$263, 0)), ""), 'Training &amp; Accreditation Items'!$B$11:$B$263, 0)), "")="", "None", IFERROR(INDEX('Training &amp; Accreditation Items'!$F$11:$F$263, MATCH(IFERROR(INDEX($C$11:$C$263, MATCH($AH2548, $Z$11:$Z$263, 0)), ""), 'Training &amp; Accreditation Items'!$B$11:$B$263, 0)), "")))</f>
        <v/>
      </c>
      <c r="AO2548" s="28" t="str">
        <f t="shared" si="240"/>
        <v/>
      </c>
      <c r="AQ2548" s="106" t="str">
        <f t="shared" si="238"/>
        <v/>
      </c>
      <c r="AR2548" s="109" t="str">
        <f t="shared" si="241"/>
        <v/>
      </c>
      <c r="AT2548" s="134"/>
      <c r="AU2548" s="135"/>
      <c r="AV2548" s="135"/>
      <c r="AW2548" s="115"/>
    </row>
    <row r="2549" spans="34:49" ht="15" hidden="1" customHeight="1" x14ac:dyDescent="0.25">
      <c r="AH2549" s="28">
        <v>9</v>
      </c>
      <c r="AJ2549" s="101" t="str">
        <f t="shared" si="242"/>
        <v/>
      </c>
      <c r="AL2549" s="101" t="str">
        <f t="shared" si="239"/>
        <v/>
      </c>
      <c r="AM2549" s="28" t="str">
        <f>IF($AL2549="", "", IF(IFERROR(INDEX('Training &amp; Accreditation Items'!$F$11:$F$263, MATCH(IFERROR(INDEX($C$11:$C$263, MATCH($AH2549, $Z$11:$Z$263, 0)), ""), 'Training &amp; Accreditation Items'!$B$11:$B$263, 0)), "")="", "None", IFERROR(INDEX('Training &amp; Accreditation Items'!$F$11:$F$263, MATCH(IFERROR(INDEX($C$11:$C$263, MATCH($AH2549, $Z$11:$Z$263, 0)), ""), 'Training &amp; Accreditation Items'!$B$11:$B$263, 0)), "")))</f>
        <v/>
      </c>
      <c r="AO2549" s="28" t="str">
        <f t="shared" si="240"/>
        <v/>
      </c>
      <c r="AQ2549" s="106" t="str">
        <f t="shared" si="238"/>
        <v/>
      </c>
      <c r="AR2549" s="109" t="str">
        <f t="shared" si="241"/>
        <v/>
      </c>
      <c r="AT2549" s="134"/>
      <c r="AU2549" s="135"/>
      <c r="AV2549" s="135"/>
      <c r="AW2549" s="115"/>
    </row>
    <row r="2550" spans="34:49" ht="15" hidden="1" customHeight="1" x14ac:dyDescent="0.25">
      <c r="AH2550" s="28">
        <v>10</v>
      </c>
      <c r="AJ2550" s="101" t="str">
        <f t="shared" si="242"/>
        <v/>
      </c>
      <c r="AL2550" s="101" t="str">
        <f t="shared" si="239"/>
        <v/>
      </c>
      <c r="AM2550" s="28" t="str">
        <f>IF($AL2550="", "", IF(IFERROR(INDEX('Training &amp; Accreditation Items'!$F$11:$F$263, MATCH(IFERROR(INDEX($C$11:$C$263, MATCH($AH2550, $Z$11:$Z$263, 0)), ""), 'Training &amp; Accreditation Items'!$B$11:$B$263, 0)), "")="", "None", IFERROR(INDEX('Training &amp; Accreditation Items'!$F$11:$F$263, MATCH(IFERROR(INDEX($C$11:$C$263, MATCH($AH2550, $Z$11:$Z$263, 0)), ""), 'Training &amp; Accreditation Items'!$B$11:$B$263, 0)), "")))</f>
        <v/>
      </c>
      <c r="AO2550" s="28" t="str">
        <f t="shared" si="240"/>
        <v/>
      </c>
      <c r="AQ2550" s="106" t="str">
        <f t="shared" si="238"/>
        <v/>
      </c>
      <c r="AR2550" s="109" t="str">
        <f t="shared" si="241"/>
        <v/>
      </c>
      <c r="AT2550" s="134"/>
      <c r="AU2550" s="135"/>
      <c r="AV2550" s="135"/>
      <c r="AW2550" s="115"/>
    </row>
    <row r="2551" spans="34:49" ht="15" hidden="1" customHeight="1" x14ac:dyDescent="0.25">
      <c r="AH2551" s="28">
        <v>11</v>
      </c>
      <c r="AJ2551" s="101" t="str">
        <f t="shared" si="242"/>
        <v/>
      </c>
      <c r="AL2551" s="101" t="str">
        <f t="shared" si="239"/>
        <v/>
      </c>
      <c r="AM2551" s="28" t="str">
        <f>IF($AL2551="", "", IF(IFERROR(INDEX('Training &amp; Accreditation Items'!$F$11:$F$263, MATCH(IFERROR(INDEX($C$11:$C$263, MATCH($AH2551, $Z$11:$Z$263, 0)), ""), 'Training &amp; Accreditation Items'!$B$11:$B$263, 0)), "")="", "None", IFERROR(INDEX('Training &amp; Accreditation Items'!$F$11:$F$263, MATCH(IFERROR(INDEX($C$11:$C$263, MATCH($AH2551, $Z$11:$Z$263, 0)), ""), 'Training &amp; Accreditation Items'!$B$11:$B$263, 0)), "")))</f>
        <v/>
      </c>
      <c r="AO2551" s="28" t="str">
        <f t="shared" si="240"/>
        <v/>
      </c>
      <c r="AQ2551" s="106" t="str">
        <f t="shared" si="238"/>
        <v/>
      </c>
      <c r="AR2551" s="109" t="str">
        <f t="shared" si="241"/>
        <v/>
      </c>
      <c r="AT2551" s="134"/>
      <c r="AU2551" s="135"/>
      <c r="AV2551" s="135"/>
      <c r="AW2551" s="115"/>
    </row>
    <row r="2552" spans="34:49" ht="15" hidden="1" customHeight="1" x14ac:dyDescent="0.25">
      <c r="AH2552" s="28">
        <v>12</v>
      </c>
      <c r="AJ2552" s="101" t="str">
        <f t="shared" si="242"/>
        <v/>
      </c>
      <c r="AL2552" s="101" t="str">
        <f t="shared" si="239"/>
        <v/>
      </c>
      <c r="AM2552" s="28" t="str">
        <f>IF($AL2552="", "", IF(IFERROR(INDEX('Training &amp; Accreditation Items'!$F$11:$F$263, MATCH(IFERROR(INDEX($C$11:$C$263, MATCH($AH2552, $Z$11:$Z$263, 0)), ""), 'Training &amp; Accreditation Items'!$B$11:$B$263, 0)), "")="", "None", IFERROR(INDEX('Training &amp; Accreditation Items'!$F$11:$F$263, MATCH(IFERROR(INDEX($C$11:$C$263, MATCH($AH2552, $Z$11:$Z$263, 0)), ""), 'Training &amp; Accreditation Items'!$B$11:$B$263, 0)), "")))</f>
        <v/>
      </c>
      <c r="AO2552" s="28" t="str">
        <f t="shared" si="240"/>
        <v/>
      </c>
      <c r="AQ2552" s="106" t="str">
        <f t="shared" si="238"/>
        <v/>
      </c>
      <c r="AR2552" s="109" t="str">
        <f t="shared" si="241"/>
        <v/>
      </c>
      <c r="AT2552" s="134"/>
      <c r="AU2552" s="135"/>
      <c r="AV2552" s="135"/>
      <c r="AW2552" s="115"/>
    </row>
    <row r="2553" spans="34:49" ht="15" hidden="1" customHeight="1" x14ac:dyDescent="0.25">
      <c r="AH2553" s="28">
        <v>13</v>
      </c>
      <c r="AJ2553" s="101" t="str">
        <f t="shared" si="242"/>
        <v/>
      </c>
      <c r="AL2553" s="101" t="str">
        <f t="shared" si="239"/>
        <v/>
      </c>
      <c r="AM2553" s="28" t="str">
        <f>IF($AL2553="", "", IF(IFERROR(INDEX('Training &amp; Accreditation Items'!$F$11:$F$263, MATCH(IFERROR(INDEX($C$11:$C$263, MATCH($AH2553, $Z$11:$Z$263, 0)), ""), 'Training &amp; Accreditation Items'!$B$11:$B$263, 0)), "")="", "None", IFERROR(INDEX('Training &amp; Accreditation Items'!$F$11:$F$263, MATCH(IFERROR(INDEX($C$11:$C$263, MATCH($AH2553, $Z$11:$Z$263, 0)), ""), 'Training &amp; Accreditation Items'!$B$11:$B$263, 0)), "")))</f>
        <v/>
      </c>
      <c r="AO2553" s="28" t="str">
        <f t="shared" si="240"/>
        <v/>
      </c>
      <c r="AQ2553" s="106" t="str">
        <f t="shared" si="238"/>
        <v/>
      </c>
      <c r="AR2553" s="109" t="str">
        <f t="shared" si="241"/>
        <v/>
      </c>
      <c r="AT2553" s="134"/>
      <c r="AU2553" s="135"/>
      <c r="AV2553" s="135"/>
      <c r="AW2553" s="115"/>
    </row>
    <row r="2554" spans="34:49" ht="15" hidden="1" customHeight="1" x14ac:dyDescent="0.25">
      <c r="AH2554" s="28">
        <v>14</v>
      </c>
      <c r="AJ2554" s="101" t="str">
        <f t="shared" si="242"/>
        <v/>
      </c>
      <c r="AL2554" s="101" t="str">
        <f t="shared" si="239"/>
        <v/>
      </c>
      <c r="AM2554" s="28" t="str">
        <f>IF($AL2554="", "", IF(IFERROR(INDEX('Training &amp; Accreditation Items'!$F$11:$F$263, MATCH(IFERROR(INDEX($C$11:$C$263, MATCH($AH2554, $Z$11:$Z$263, 0)), ""), 'Training &amp; Accreditation Items'!$B$11:$B$263, 0)), "")="", "None", IFERROR(INDEX('Training &amp; Accreditation Items'!$F$11:$F$263, MATCH(IFERROR(INDEX($C$11:$C$263, MATCH($AH2554, $Z$11:$Z$263, 0)), ""), 'Training &amp; Accreditation Items'!$B$11:$B$263, 0)), "")))</f>
        <v/>
      </c>
      <c r="AO2554" s="28" t="str">
        <f t="shared" si="240"/>
        <v/>
      </c>
      <c r="AQ2554" s="106" t="str">
        <f t="shared" si="238"/>
        <v/>
      </c>
      <c r="AR2554" s="109" t="str">
        <f t="shared" si="241"/>
        <v/>
      </c>
      <c r="AT2554" s="134"/>
      <c r="AU2554" s="135"/>
      <c r="AV2554" s="135"/>
      <c r="AW2554" s="115"/>
    </row>
    <row r="2555" spans="34:49" ht="15" hidden="1" customHeight="1" x14ac:dyDescent="0.25">
      <c r="AH2555" s="28">
        <v>15</v>
      </c>
      <c r="AJ2555" s="101" t="str">
        <f t="shared" si="242"/>
        <v/>
      </c>
      <c r="AL2555" s="101" t="str">
        <f t="shared" si="239"/>
        <v/>
      </c>
      <c r="AM2555" s="28" t="str">
        <f>IF($AL2555="", "", IF(IFERROR(INDEX('Training &amp; Accreditation Items'!$F$11:$F$263, MATCH(IFERROR(INDEX($C$11:$C$263, MATCH($AH2555, $Z$11:$Z$263, 0)), ""), 'Training &amp; Accreditation Items'!$B$11:$B$263, 0)), "")="", "None", IFERROR(INDEX('Training &amp; Accreditation Items'!$F$11:$F$263, MATCH(IFERROR(INDEX($C$11:$C$263, MATCH($AH2555, $Z$11:$Z$263, 0)), ""), 'Training &amp; Accreditation Items'!$B$11:$B$263, 0)), "")))</f>
        <v/>
      </c>
      <c r="AO2555" s="28" t="str">
        <f t="shared" si="240"/>
        <v/>
      </c>
      <c r="AQ2555" s="106" t="str">
        <f t="shared" si="238"/>
        <v/>
      </c>
      <c r="AR2555" s="109" t="str">
        <f t="shared" si="241"/>
        <v/>
      </c>
      <c r="AT2555" s="134"/>
      <c r="AU2555" s="135"/>
      <c r="AV2555" s="135"/>
      <c r="AW2555" s="115"/>
    </row>
    <row r="2556" spans="34:49" ht="15" hidden="1" customHeight="1" x14ac:dyDescent="0.25">
      <c r="AH2556" s="28">
        <v>16</v>
      </c>
      <c r="AJ2556" s="101" t="str">
        <f t="shared" si="242"/>
        <v/>
      </c>
      <c r="AL2556" s="101" t="str">
        <f t="shared" si="239"/>
        <v/>
      </c>
      <c r="AM2556" s="28" t="str">
        <f>IF($AL2556="", "", IF(IFERROR(INDEX('Training &amp; Accreditation Items'!$F$11:$F$263, MATCH(IFERROR(INDEX($C$11:$C$263, MATCH($AH2556, $Z$11:$Z$263, 0)), ""), 'Training &amp; Accreditation Items'!$B$11:$B$263, 0)), "")="", "None", IFERROR(INDEX('Training &amp; Accreditation Items'!$F$11:$F$263, MATCH(IFERROR(INDEX($C$11:$C$263, MATCH($AH2556, $Z$11:$Z$263, 0)), ""), 'Training &amp; Accreditation Items'!$B$11:$B$263, 0)), "")))</f>
        <v/>
      </c>
      <c r="AO2556" s="28" t="str">
        <f t="shared" si="240"/>
        <v/>
      </c>
      <c r="AQ2556" s="106" t="str">
        <f t="shared" si="238"/>
        <v/>
      </c>
      <c r="AR2556" s="109" t="str">
        <f t="shared" si="241"/>
        <v/>
      </c>
      <c r="AT2556" s="134"/>
      <c r="AU2556" s="135"/>
      <c r="AV2556" s="135"/>
      <c r="AW2556" s="115"/>
    </row>
    <row r="2557" spans="34:49" ht="15" hidden="1" customHeight="1" x14ac:dyDescent="0.25">
      <c r="AH2557" s="28">
        <v>17</v>
      </c>
      <c r="AJ2557" s="101" t="str">
        <f t="shared" si="242"/>
        <v/>
      </c>
      <c r="AL2557" s="101" t="str">
        <f t="shared" si="239"/>
        <v/>
      </c>
      <c r="AM2557" s="28" t="str">
        <f>IF($AL2557="", "", IF(IFERROR(INDEX('Training &amp; Accreditation Items'!$F$11:$F$263, MATCH(IFERROR(INDEX($C$11:$C$263, MATCH($AH2557, $Z$11:$Z$263, 0)), ""), 'Training &amp; Accreditation Items'!$B$11:$B$263, 0)), "")="", "None", IFERROR(INDEX('Training &amp; Accreditation Items'!$F$11:$F$263, MATCH(IFERROR(INDEX($C$11:$C$263, MATCH($AH2557, $Z$11:$Z$263, 0)), ""), 'Training &amp; Accreditation Items'!$B$11:$B$263, 0)), "")))</f>
        <v/>
      </c>
      <c r="AO2557" s="28" t="str">
        <f t="shared" si="240"/>
        <v/>
      </c>
      <c r="AQ2557" s="106" t="str">
        <f t="shared" si="238"/>
        <v/>
      </c>
      <c r="AR2557" s="109" t="str">
        <f t="shared" si="241"/>
        <v/>
      </c>
      <c r="AT2557" s="134"/>
      <c r="AU2557" s="135"/>
      <c r="AV2557" s="135"/>
      <c r="AW2557" s="115"/>
    </row>
    <row r="2558" spans="34:49" ht="15" hidden="1" customHeight="1" x14ac:dyDescent="0.25">
      <c r="AH2558" s="28">
        <v>18</v>
      </c>
      <c r="AJ2558" s="101" t="str">
        <f t="shared" si="242"/>
        <v/>
      </c>
      <c r="AL2558" s="101" t="str">
        <f t="shared" si="239"/>
        <v/>
      </c>
      <c r="AM2558" s="28" t="str">
        <f>IF($AL2558="", "", IF(IFERROR(INDEX('Training &amp; Accreditation Items'!$F$11:$F$263, MATCH(IFERROR(INDEX($C$11:$C$263, MATCH($AH2558, $Z$11:$Z$263, 0)), ""), 'Training &amp; Accreditation Items'!$B$11:$B$263, 0)), "")="", "None", IFERROR(INDEX('Training &amp; Accreditation Items'!$F$11:$F$263, MATCH(IFERROR(INDEX($C$11:$C$263, MATCH($AH2558, $Z$11:$Z$263, 0)), ""), 'Training &amp; Accreditation Items'!$B$11:$B$263, 0)), "")))</f>
        <v/>
      </c>
      <c r="AO2558" s="28" t="str">
        <f t="shared" si="240"/>
        <v/>
      </c>
      <c r="AQ2558" s="106" t="str">
        <f t="shared" si="238"/>
        <v/>
      </c>
      <c r="AR2558" s="109" t="str">
        <f t="shared" si="241"/>
        <v/>
      </c>
      <c r="AT2558" s="134"/>
      <c r="AU2558" s="135"/>
      <c r="AV2558" s="135"/>
      <c r="AW2558" s="115"/>
    </row>
    <row r="2559" spans="34:49" ht="15" hidden="1" customHeight="1" x14ac:dyDescent="0.25">
      <c r="AH2559" s="28">
        <v>19</v>
      </c>
      <c r="AJ2559" s="101" t="str">
        <f t="shared" si="242"/>
        <v/>
      </c>
      <c r="AL2559" s="101" t="str">
        <f t="shared" si="239"/>
        <v/>
      </c>
      <c r="AM2559" s="28" t="str">
        <f>IF($AL2559="", "", IF(IFERROR(INDEX('Training &amp; Accreditation Items'!$F$11:$F$263, MATCH(IFERROR(INDEX($C$11:$C$263, MATCH($AH2559, $Z$11:$Z$263, 0)), ""), 'Training &amp; Accreditation Items'!$B$11:$B$263, 0)), "")="", "None", IFERROR(INDEX('Training &amp; Accreditation Items'!$F$11:$F$263, MATCH(IFERROR(INDEX($C$11:$C$263, MATCH($AH2559, $Z$11:$Z$263, 0)), ""), 'Training &amp; Accreditation Items'!$B$11:$B$263, 0)), "")))</f>
        <v/>
      </c>
      <c r="AO2559" s="28" t="str">
        <f t="shared" si="240"/>
        <v/>
      </c>
      <c r="AQ2559" s="106" t="str">
        <f t="shared" si="238"/>
        <v/>
      </c>
      <c r="AR2559" s="109" t="str">
        <f t="shared" si="241"/>
        <v/>
      </c>
      <c r="AT2559" s="134"/>
      <c r="AU2559" s="135"/>
      <c r="AV2559" s="135"/>
      <c r="AW2559" s="115"/>
    </row>
    <row r="2560" spans="34:49" ht="15" hidden="1" customHeight="1" x14ac:dyDescent="0.25">
      <c r="AH2560" s="28">
        <v>20</v>
      </c>
      <c r="AJ2560" s="101" t="str">
        <f t="shared" si="242"/>
        <v/>
      </c>
      <c r="AL2560" s="101" t="str">
        <f t="shared" si="239"/>
        <v/>
      </c>
      <c r="AM2560" s="28" t="str">
        <f>IF($AL2560="", "", IF(IFERROR(INDEX('Training &amp; Accreditation Items'!$F$11:$F$263, MATCH(IFERROR(INDEX($C$11:$C$263, MATCH($AH2560, $Z$11:$Z$263, 0)), ""), 'Training &amp; Accreditation Items'!$B$11:$B$263, 0)), "")="", "None", IFERROR(INDEX('Training &amp; Accreditation Items'!$F$11:$F$263, MATCH(IFERROR(INDEX($C$11:$C$263, MATCH($AH2560, $Z$11:$Z$263, 0)), ""), 'Training &amp; Accreditation Items'!$B$11:$B$263, 0)), "")))</f>
        <v/>
      </c>
      <c r="AO2560" s="28" t="str">
        <f t="shared" si="240"/>
        <v/>
      </c>
      <c r="AQ2560" s="106" t="str">
        <f t="shared" si="238"/>
        <v/>
      </c>
      <c r="AR2560" s="109" t="str">
        <f t="shared" si="241"/>
        <v/>
      </c>
      <c r="AT2560" s="134"/>
      <c r="AU2560" s="135"/>
      <c r="AV2560" s="135"/>
      <c r="AW2560" s="115"/>
    </row>
    <row r="2561" spans="34:49" ht="15" hidden="1" customHeight="1" x14ac:dyDescent="0.25">
      <c r="AH2561" s="28">
        <v>21</v>
      </c>
      <c r="AJ2561" s="101" t="str">
        <f t="shared" si="242"/>
        <v/>
      </c>
      <c r="AL2561" s="101" t="str">
        <f t="shared" si="239"/>
        <v/>
      </c>
      <c r="AM2561" s="28" t="str">
        <f>IF($AL2561="", "", IF(IFERROR(INDEX('Training &amp; Accreditation Items'!$F$11:$F$263, MATCH(IFERROR(INDEX($C$11:$C$263, MATCH($AH2561, $Z$11:$Z$263, 0)), ""), 'Training &amp; Accreditation Items'!$B$11:$B$263, 0)), "")="", "None", IFERROR(INDEX('Training &amp; Accreditation Items'!$F$11:$F$263, MATCH(IFERROR(INDEX($C$11:$C$263, MATCH($AH2561, $Z$11:$Z$263, 0)), ""), 'Training &amp; Accreditation Items'!$B$11:$B$263, 0)), "")))</f>
        <v/>
      </c>
      <c r="AO2561" s="28" t="str">
        <f t="shared" si="240"/>
        <v/>
      </c>
      <c r="AQ2561" s="106" t="str">
        <f t="shared" si="238"/>
        <v/>
      </c>
      <c r="AR2561" s="109" t="str">
        <f t="shared" si="241"/>
        <v/>
      </c>
      <c r="AT2561" s="134"/>
      <c r="AU2561" s="135"/>
      <c r="AV2561" s="135"/>
      <c r="AW2561" s="115"/>
    </row>
    <row r="2562" spans="34:49" ht="15" hidden="1" customHeight="1" x14ac:dyDescent="0.25">
      <c r="AH2562" s="28">
        <v>22</v>
      </c>
      <c r="AJ2562" s="101" t="str">
        <f t="shared" si="242"/>
        <v/>
      </c>
      <c r="AL2562" s="101" t="str">
        <f t="shared" si="239"/>
        <v/>
      </c>
      <c r="AM2562" s="28" t="str">
        <f>IF($AL2562="", "", IF(IFERROR(INDEX('Training &amp; Accreditation Items'!$F$11:$F$263, MATCH(IFERROR(INDEX($C$11:$C$263, MATCH($AH2562, $Z$11:$Z$263, 0)), ""), 'Training &amp; Accreditation Items'!$B$11:$B$263, 0)), "")="", "None", IFERROR(INDEX('Training &amp; Accreditation Items'!$F$11:$F$263, MATCH(IFERROR(INDEX($C$11:$C$263, MATCH($AH2562, $Z$11:$Z$263, 0)), ""), 'Training &amp; Accreditation Items'!$B$11:$B$263, 0)), "")))</f>
        <v/>
      </c>
      <c r="AO2562" s="28" t="str">
        <f t="shared" si="240"/>
        <v/>
      </c>
      <c r="AQ2562" s="106" t="str">
        <f t="shared" si="238"/>
        <v/>
      </c>
      <c r="AR2562" s="109" t="str">
        <f t="shared" si="241"/>
        <v/>
      </c>
      <c r="AT2562" s="134"/>
      <c r="AU2562" s="135"/>
      <c r="AV2562" s="135"/>
      <c r="AW2562" s="115"/>
    </row>
    <row r="2563" spans="34:49" ht="15" hidden="1" customHeight="1" x14ac:dyDescent="0.25">
      <c r="AH2563" s="28">
        <v>23</v>
      </c>
      <c r="AJ2563" s="101" t="str">
        <f t="shared" si="242"/>
        <v/>
      </c>
      <c r="AL2563" s="101" t="str">
        <f t="shared" si="239"/>
        <v/>
      </c>
      <c r="AM2563" s="28" t="str">
        <f>IF($AL2563="", "", IF(IFERROR(INDEX('Training &amp; Accreditation Items'!$F$11:$F$263, MATCH(IFERROR(INDEX($C$11:$C$263, MATCH($AH2563, $Z$11:$Z$263, 0)), ""), 'Training &amp; Accreditation Items'!$B$11:$B$263, 0)), "")="", "None", IFERROR(INDEX('Training &amp; Accreditation Items'!$F$11:$F$263, MATCH(IFERROR(INDEX($C$11:$C$263, MATCH($AH2563, $Z$11:$Z$263, 0)), ""), 'Training &amp; Accreditation Items'!$B$11:$B$263, 0)), "")))</f>
        <v/>
      </c>
      <c r="AO2563" s="28" t="str">
        <f t="shared" si="240"/>
        <v/>
      </c>
      <c r="AQ2563" s="106" t="str">
        <f t="shared" si="238"/>
        <v/>
      </c>
      <c r="AR2563" s="109" t="str">
        <f t="shared" si="241"/>
        <v/>
      </c>
      <c r="AT2563" s="134"/>
      <c r="AU2563" s="135"/>
      <c r="AV2563" s="135"/>
      <c r="AW2563" s="115"/>
    </row>
    <row r="2564" spans="34:49" ht="15" hidden="1" customHeight="1" x14ac:dyDescent="0.25">
      <c r="AH2564" s="28">
        <v>24</v>
      </c>
      <c r="AJ2564" s="101" t="str">
        <f t="shared" si="242"/>
        <v/>
      </c>
      <c r="AL2564" s="101" t="str">
        <f t="shared" si="239"/>
        <v/>
      </c>
      <c r="AM2564" s="28" t="str">
        <f>IF($AL2564="", "", IF(IFERROR(INDEX('Training &amp; Accreditation Items'!$F$11:$F$263, MATCH(IFERROR(INDEX($C$11:$C$263, MATCH($AH2564, $Z$11:$Z$263, 0)), ""), 'Training &amp; Accreditation Items'!$B$11:$B$263, 0)), "")="", "None", IFERROR(INDEX('Training &amp; Accreditation Items'!$F$11:$F$263, MATCH(IFERROR(INDEX($C$11:$C$263, MATCH($AH2564, $Z$11:$Z$263, 0)), ""), 'Training &amp; Accreditation Items'!$B$11:$B$263, 0)), "")))</f>
        <v/>
      </c>
      <c r="AO2564" s="28" t="str">
        <f t="shared" si="240"/>
        <v/>
      </c>
      <c r="AQ2564" s="106" t="str">
        <f t="shared" si="238"/>
        <v/>
      </c>
      <c r="AR2564" s="109" t="str">
        <f t="shared" si="241"/>
        <v/>
      </c>
      <c r="AT2564" s="134"/>
      <c r="AU2564" s="135"/>
      <c r="AV2564" s="135"/>
      <c r="AW2564" s="115"/>
    </row>
    <row r="2565" spans="34:49" ht="15" hidden="1" customHeight="1" x14ac:dyDescent="0.25">
      <c r="AH2565" s="28">
        <v>25</v>
      </c>
      <c r="AJ2565" s="101" t="str">
        <f t="shared" si="242"/>
        <v/>
      </c>
      <c r="AL2565" s="101" t="str">
        <f t="shared" si="239"/>
        <v/>
      </c>
      <c r="AM2565" s="28" t="str">
        <f>IF($AL2565="", "", IF(IFERROR(INDEX('Training &amp; Accreditation Items'!$F$11:$F$263, MATCH(IFERROR(INDEX($C$11:$C$263, MATCH($AH2565, $Z$11:$Z$263, 0)), ""), 'Training &amp; Accreditation Items'!$B$11:$B$263, 0)), "")="", "None", IFERROR(INDEX('Training &amp; Accreditation Items'!$F$11:$F$263, MATCH(IFERROR(INDEX($C$11:$C$263, MATCH($AH2565, $Z$11:$Z$263, 0)), ""), 'Training &amp; Accreditation Items'!$B$11:$B$263, 0)), "")))</f>
        <v/>
      </c>
      <c r="AO2565" s="28" t="str">
        <f t="shared" si="240"/>
        <v/>
      </c>
      <c r="AQ2565" s="106" t="str">
        <f t="shared" si="238"/>
        <v/>
      </c>
      <c r="AR2565" s="109" t="str">
        <f t="shared" si="241"/>
        <v/>
      </c>
      <c r="AT2565" s="134"/>
      <c r="AU2565" s="135"/>
      <c r="AV2565" s="135"/>
      <c r="AW2565" s="115"/>
    </row>
    <row r="2566" spans="34:49" ht="15" hidden="1" customHeight="1" x14ac:dyDescent="0.25">
      <c r="AH2566" s="28">
        <v>26</v>
      </c>
      <c r="AJ2566" s="101" t="str">
        <f t="shared" si="242"/>
        <v/>
      </c>
      <c r="AL2566" s="101" t="str">
        <f t="shared" si="239"/>
        <v/>
      </c>
      <c r="AM2566" s="28" t="str">
        <f>IF($AL2566="", "", IF(IFERROR(INDEX('Training &amp; Accreditation Items'!$F$11:$F$263, MATCH(IFERROR(INDEX($C$11:$C$263, MATCH($AH2566, $Z$11:$Z$263, 0)), ""), 'Training &amp; Accreditation Items'!$B$11:$B$263, 0)), "")="", "None", IFERROR(INDEX('Training &amp; Accreditation Items'!$F$11:$F$263, MATCH(IFERROR(INDEX($C$11:$C$263, MATCH($AH2566, $Z$11:$Z$263, 0)), ""), 'Training &amp; Accreditation Items'!$B$11:$B$263, 0)), "")))</f>
        <v/>
      </c>
      <c r="AO2566" s="28" t="str">
        <f t="shared" si="240"/>
        <v/>
      </c>
      <c r="AQ2566" s="106" t="str">
        <f t="shared" si="238"/>
        <v/>
      </c>
      <c r="AR2566" s="109" t="str">
        <f t="shared" si="241"/>
        <v/>
      </c>
      <c r="AT2566" s="134"/>
      <c r="AU2566" s="135"/>
      <c r="AV2566" s="135"/>
      <c r="AW2566" s="115"/>
    </row>
    <row r="2567" spans="34:49" ht="15" hidden="1" customHeight="1" x14ac:dyDescent="0.25">
      <c r="AH2567" s="28">
        <v>27</v>
      </c>
      <c r="AJ2567" s="101" t="str">
        <f t="shared" si="242"/>
        <v/>
      </c>
      <c r="AL2567" s="101" t="str">
        <f t="shared" si="239"/>
        <v/>
      </c>
      <c r="AM2567" s="28" t="str">
        <f>IF($AL2567="", "", IF(IFERROR(INDEX('Training &amp; Accreditation Items'!$F$11:$F$263, MATCH(IFERROR(INDEX($C$11:$C$263, MATCH($AH2567, $Z$11:$Z$263, 0)), ""), 'Training &amp; Accreditation Items'!$B$11:$B$263, 0)), "")="", "None", IFERROR(INDEX('Training &amp; Accreditation Items'!$F$11:$F$263, MATCH(IFERROR(INDEX($C$11:$C$263, MATCH($AH2567, $Z$11:$Z$263, 0)), ""), 'Training &amp; Accreditation Items'!$B$11:$B$263, 0)), "")))</f>
        <v/>
      </c>
      <c r="AO2567" s="28" t="str">
        <f t="shared" si="240"/>
        <v/>
      </c>
      <c r="AQ2567" s="106" t="str">
        <f t="shared" si="238"/>
        <v/>
      </c>
      <c r="AR2567" s="109" t="str">
        <f t="shared" si="241"/>
        <v/>
      </c>
      <c r="AT2567" s="134"/>
      <c r="AU2567" s="135"/>
      <c r="AV2567" s="135"/>
      <c r="AW2567" s="115"/>
    </row>
    <row r="2568" spans="34:49" ht="15" hidden="1" customHeight="1" x14ac:dyDescent="0.25">
      <c r="AH2568" s="28">
        <v>28</v>
      </c>
      <c r="AJ2568" s="101" t="str">
        <f t="shared" si="242"/>
        <v/>
      </c>
      <c r="AL2568" s="101" t="str">
        <f t="shared" si="239"/>
        <v/>
      </c>
      <c r="AM2568" s="28" t="str">
        <f>IF($AL2568="", "", IF(IFERROR(INDEX('Training &amp; Accreditation Items'!$F$11:$F$263, MATCH(IFERROR(INDEX($C$11:$C$263, MATCH($AH2568, $Z$11:$Z$263, 0)), ""), 'Training &amp; Accreditation Items'!$B$11:$B$263, 0)), "")="", "None", IFERROR(INDEX('Training &amp; Accreditation Items'!$F$11:$F$263, MATCH(IFERROR(INDEX($C$11:$C$263, MATCH($AH2568, $Z$11:$Z$263, 0)), ""), 'Training &amp; Accreditation Items'!$B$11:$B$263, 0)), "")))</f>
        <v/>
      </c>
      <c r="AO2568" s="28" t="str">
        <f t="shared" si="240"/>
        <v/>
      </c>
      <c r="AQ2568" s="106" t="str">
        <f t="shared" si="238"/>
        <v/>
      </c>
      <c r="AR2568" s="109" t="str">
        <f t="shared" si="241"/>
        <v/>
      </c>
      <c r="AT2568" s="134"/>
      <c r="AU2568" s="135"/>
      <c r="AV2568" s="135"/>
      <c r="AW2568" s="115"/>
    </row>
    <row r="2569" spans="34:49" ht="15" hidden="1" customHeight="1" x14ac:dyDescent="0.25">
      <c r="AH2569" s="28">
        <v>29</v>
      </c>
      <c r="AJ2569" s="101" t="str">
        <f t="shared" si="242"/>
        <v/>
      </c>
      <c r="AL2569" s="101" t="str">
        <f t="shared" si="239"/>
        <v/>
      </c>
      <c r="AM2569" s="28" t="str">
        <f>IF($AL2569="", "", IF(IFERROR(INDEX('Training &amp; Accreditation Items'!$F$11:$F$263, MATCH(IFERROR(INDEX($C$11:$C$263, MATCH($AH2569, $Z$11:$Z$263, 0)), ""), 'Training &amp; Accreditation Items'!$B$11:$B$263, 0)), "")="", "None", IFERROR(INDEX('Training &amp; Accreditation Items'!$F$11:$F$263, MATCH(IFERROR(INDEX($C$11:$C$263, MATCH($AH2569, $Z$11:$Z$263, 0)), ""), 'Training &amp; Accreditation Items'!$B$11:$B$263, 0)), "")))</f>
        <v/>
      </c>
      <c r="AO2569" s="28" t="str">
        <f t="shared" si="240"/>
        <v/>
      </c>
      <c r="AQ2569" s="106" t="str">
        <f t="shared" si="238"/>
        <v/>
      </c>
      <c r="AR2569" s="109" t="str">
        <f t="shared" si="241"/>
        <v/>
      </c>
      <c r="AT2569" s="134"/>
      <c r="AU2569" s="135"/>
      <c r="AV2569" s="135"/>
      <c r="AW2569" s="115"/>
    </row>
    <row r="2570" spans="34:49" ht="15" hidden="1" customHeight="1" x14ac:dyDescent="0.25">
      <c r="AH2570" s="28">
        <v>30</v>
      </c>
      <c r="AJ2570" s="101" t="str">
        <f t="shared" si="242"/>
        <v/>
      </c>
      <c r="AL2570" s="101" t="str">
        <f t="shared" si="239"/>
        <v/>
      </c>
      <c r="AM2570" s="28" t="str">
        <f>IF($AL2570="", "", IF(IFERROR(INDEX('Training &amp; Accreditation Items'!$F$11:$F$263, MATCH(IFERROR(INDEX($C$11:$C$263, MATCH($AH2570, $Z$11:$Z$263, 0)), ""), 'Training &amp; Accreditation Items'!$B$11:$B$263, 0)), "")="", "None", IFERROR(INDEX('Training &amp; Accreditation Items'!$F$11:$F$263, MATCH(IFERROR(INDEX($C$11:$C$263, MATCH($AH2570, $Z$11:$Z$263, 0)), ""), 'Training &amp; Accreditation Items'!$B$11:$B$263, 0)), "")))</f>
        <v/>
      </c>
      <c r="AO2570" s="28" t="str">
        <f t="shared" si="240"/>
        <v/>
      </c>
      <c r="AQ2570" s="106" t="str">
        <f t="shared" si="238"/>
        <v/>
      </c>
      <c r="AR2570" s="109" t="str">
        <f t="shared" si="241"/>
        <v/>
      </c>
      <c r="AT2570" s="134"/>
      <c r="AU2570" s="135"/>
      <c r="AV2570" s="135"/>
      <c r="AW2570" s="115"/>
    </row>
    <row r="2571" spans="34:49" ht="15" hidden="1" customHeight="1" x14ac:dyDescent="0.25">
      <c r="AH2571" s="28">
        <v>31</v>
      </c>
      <c r="AJ2571" s="101" t="str">
        <f t="shared" si="242"/>
        <v/>
      </c>
      <c r="AL2571" s="101" t="str">
        <f t="shared" si="239"/>
        <v/>
      </c>
      <c r="AM2571" s="28" t="str">
        <f>IF($AL2571="", "", IF(IFERROR(INDEX('Training &amp; Accreditation Items'!$F$11:$F$263, MATCH(IFERROR(INDEX($C$11:$C$263, MATCH($AH2571, $Z$11:$Z$263, 0)), ""), 'Training &amp; Accreditation Items'!$B$11:$B$263, 0)), "")="", "None", IFERROR(INDEX('Training &amp; Accreditation Items'!$F$11:$F$263, MATCH(IFERROR(INDEX($C$11:$C$263, MATCH($AH2571, $Z$11:$Z$263, 0)), ""), 'Training &amp; Accreditation Items'!$B$11:$B$263, 0)), "")))</f>
        <v/>
      </c>
      <c r="AO2571" s="28" t="str">
        <f t="shared" si="240"/>
        <v/>
      </c>
      <c r="AQ2571" s="106" t="str">
        <f t="shared" ref="AQ2571:AQ2634" si="243">IF($AL2571="", "", IFERROR(INDEX($I$11:$I$263, MATCH($AH2571, $Z$11:$Z$263, 0)), ""))</f>
        <v/>
      </c>
      <c r="AR2571" s="109" t="str">
        <f t="shared" si="241"/>
        <v/>
      </c>
      <c r="AT2571" s="134"/>
      <c r="AU2571" s="135"/>
      <c r="AV2571" s="135"/>
      <c r="AW2571" s="115"/>
    </row>
    <row r="2572" spans="34:49" ht="15" hidden="1" customHeight="1" x14ac:dyDescent="0.25">
      <c r="AH2572" s="28">
        <v>32</v>
      </c>
      <c r="AJ2572" s="101" t="str">
        <f t="shared" si="242"/>
        <v/>
      </c>
      <c r="AL2572" s="101" t="str">
        <f t="shared" ref="AL2572:AL2635" si="244">IF($AJ2572="", "", IF(OR($AJ2572&lt;$AJ$5, $AJ2572&gt;$AJ$6), "", $AJ2572))</f>
        <v/>
      </c>
      <c r="AM2572" s="28" t="str">
        <f>IF($AL2572="", "", IF(IFERROR(INDEX('Training &amp; Accreditation Items'!$F$11:$F$263, MATCH(IFERROR(INDEX($C$11:$C$263, MATCH($AH2572, $Z$11:$Z$263, 0)), ""), 'Training &amp; Accreditation Items'!$B$11:$B$263, 0)), "")="", "None", IFERROR(INDEX('Training &amp; Accreditation Items'!$F$11:$F$263, MATCH(IFERROR(INDEX($C$11:$C$263, MATCH($AH2572, $Z$11:$Z$263, 0)), ""), 'Training &amp; Accreditation Items'!$B$11:$B$263, 0)), "")))</f>
        <v/>
      </c>
      <c r="AO2572" s="28" t="str">
        <f t="shared" ref="AO2572:AO2635" si="245">IF($AL2572="", "", TEXT($AL2572, "mmm yyyy"))</f>
        <v/>
      </c>
      <c r="AQ2572" s="106" t="str">
        <f t="shared" si="243"/>
        <v/>
      </c>
      <c r="AR2572" s="109" t="str">
        <f t="shared" ref="AR2572:AR2635" si="246">IF($AO2572="", "", CONCATENATE($AO2572, " - ", $AM2572))</f>
        <v/>
      </c>
      <c r="AT2572" s="134"/>
      <c r="AU2572" s="135"/>
      <c r="AV2572" s="135"/>
      <c r="AW2572" s="115"/>
    </row>
    <row r="2573" spans="34:49" ht="15" hidden="1" customHeight="1" x14ac:dyDescent="0.25">
      <c r="AH2573" s="28">
        <v>33</v>
      </c>
      <c r="AJ2573" s="101" t="str">
        <f t="shared" si="242"/>
        <v/>
      </c>
      <c r="AL2573" s="101" t="str">
        <f t="shared" si="244"/>
        <v/>
      </c>
      <c r="AM2573" s="28" t="str">
        <f>IF($AL2573="", "", IF(IFERROR(INDEX('Training &amp; Accreditation Items'!$F$11:$F$263, MATCH(IFERROR(INDEX($C$11:$C$263, MATCH($AH2573, $Z$11:$Z$263, 0)), ""), 'Training &amp; Accreditation Items'!$B$11:$B$263, 0)), "")="", "None", IFERROR(INDEX('Training &amp; Accreditation Items'!$F$11:$F$263, MATCH(IFERROR(INDEX($C$11:$C$263, MATCH($AH2573, $Z$11:$Z$263, 0)), ""), 'Training &amp; Accreditation Items'!$B$11:$B$263, 0)), "")))</f>
        <v/>
      </c>
      <c r="AO2573" s="28" t="str">
        <f t="shared" si="245"/>
        <v/>
      </c>
      <c r="AQ2573" s="106" t="str">
        <f t="shared" si="243"/>
        <v/>
      </c>
      <c r="AR2573" s="109" t="str">
        <f t="shared" si="246"/>
        <v/>
      </c>
      <c r="AT2573" s="134"/>
      <c r="AU2573" s="135"/>
      <c r="AV2573" s="135"/>
      <c r="AW2573" s="115"/>
    </row>
    <row r="2574" spans="34:49" ht="15" hidden="1" customHeight="1" x14ac:dyDescent="0.25">
      <c r="AH2574" s="28">
        <v>34</v>
      </c>
      <c r="AJ2574" s="101" t="str">
        <f t="shared" si="242"/>
        <v/>
      </c>
      <c r="AL2574" s="101" t="str">
        <f t="shared" si="244"/>
        <v/>
      </c>
      <c r="AM2574" s="28" t="str">
        <f>IF($AL2574="", "", IF(IFERROR(INDEX('Training &amp; Accreditation Items'!$F$11:$F$263, MATCH(IFERROR(INDEX($C$11:$C$263, MATCH($AH2574, $Z$11:$Z$263, 0)), ""), 'Training &amp; Accreditation Items'!$B$11:$B$263, 0)), "")="", "None", IFERROR(INDEX('Training &amp; Accreditation Items'!$F$11:$F$263, MATCH(IFERROR(INDEX($C$11:$C$263, MATCH($AH2574, $Z$11:$Z$263, 0)), ""), 'Training &amp; Accreditation Items'!$B$11:$B$263, 0)), "")))</f>
        <v/>
      </c>
      <c r="AO2574" s="28" t="str">
        <f t="shared" si="245"/>
        <v/>
      </c>
      <c r="AQ2574" s="106" t="str">
        <f t="shared" si="243"/>
        <v/>
      </c>
      <c r="AR2574" s="109" t="str">
        <f t="shared" si="246"/>
        <v/>
      </c>
      <c r="AT2574" s="134"/>
      <c r="AU2574" s="135"/>
      <c r="AV2574" s="135"/>
      <c r="AW2574" s="115"/>
    </row>
    <row r="2575" spans="34:49" ht="15" hidden="1" customHeight="1" x14ac:dyDescent="0.25">
      <c r="AH2575" s="28">
        <v>35</v>
      </c>
      <c r="AJ2575" s="101" t="str">
        <f t="shared" si="242"/>
        <v/>
      </c>
      <c r="AL2575" s="101" t="str">
        <f t="shared" si="244"/>
        <v/>
      </c>
      <c r="AM2575" s="28" t="str">
        <f>IF($AL2575="", "", IF(IFERROR(INDEX('Training &amp; Accreditation Items'!$F$11:$F$263, MATCH(IFERROR(INDEX($C$11:$C$263, MATCH($AH2575, $Z$11:$Z$263, 0)), ""), 'Training &amp; Accreditation Items'!$B$11:$B$263, 0)), "")="", "None", IFERROR(INDEX('Training &amp; Accreditation Items'!$F$11:$F$263, MATCH(IFERROR(INDEX($C$11:$C$263, MATCH($AH2575, $Z$11:$Z$263, 0)), ""), 'Training &amp; Accreditation Items'!$B$11:$B$263, 0)), "")))</f>
        <v/>
      </c>
      <c r="AO2575" s="28" t="str">
        <f t="shared" si="245"/>
        <v/>
      </c>
      <c r="AQ2575" s="106" t="str">
        <f t="shared" si="243"/>
        <v/>
      </c>
      <c r="AR2575" s="109" t="str">
        <f t="shared" si="246"/>
        <v/>
      </c>
      <c r="AT2575" s="134"/>
      <c r="AU2575" s="135"/>
      <c r="AV2575" s="135"/>
      <c r="AW2575" s="115"/>
    </row>
    <row r="2576" spans="34:49" ht="15" hidden="1" customHeight="1" x14ac:dyDescent="0.25">
      <c r="AH2576" s="28">
        <v>36</v>
      </c>
      <c r="AJ2576" s="101" t="str">
        <f t="shared" si="242"/>
        <v/>
      </c>
      <c r="AL2576" s="101" t="str">
        <f t="shared" si="244"/>
        <v/>
      </c>
      <c r="AM2576" s="28" t="str">
        <f>IF($AL2576="", "", IF(IFERROR(INDEX('Training &amp; Accreditation Items'!$F$11:$F$263, MATCH(IFERROR(INDEX($C$11:$C$263, MATCH($AH2576, $Z$11:$Z$263, 0)), ""), 'Training &amp; Accreditation Items'!$B$11:$B$263, 0)), "")="", "None", IFERROR(INDEX('Training &amp; Accreditation Items'!$F$11:$F$263, MATCH(IFERROR(INDEX($C$11:$C$263, MATCH($AH2576, $Z$11:$Z$263, 0)), ""), 'Training &amp; Accreditation Items'!$B$11:$B$263, 0)), "")))</f>
        <v/>
      </c>
      <c r="AO2576" s="28" t="str">
        <f t="shared" si="245"/>
        <v/>
      </c>
      <c r="AQ2576" s="106" t="str">
        <f t="shared" si="243"/>
        <v/>
      </c>
      <c r="AR2576" s="109" t="str">
        <f t="shared" si="246"/>
        <v/>
      </c>
      <c r="AT2576" s="134"/>
      <c r="AU2576" s="135"/>
      <c r="AV2576" s="135"/>
      <c r="AW2576" s="115"/>
    </row>
    <row r="2577" spans="34:49" ht="15" hidden="1" customHeight="1" x14ac:dyDescent="0.25">
      <c r="AH2577" s="28">
        <v>37</v>
      </c>
      <c r="AJ2577" s="101" t="str">
        <f t="shared" si="242"/>
        <v/>
      </c>
      <c r="AL2577" s="101" t="str">
        <f t="shared" si="244"/>
        <v/>
      </c>
      <c r="AM2577" s="28" t="str">
        <f>IF($AL2577="", "", IF(IFERROR(INDEX('Training &amp; Accreditation Items'!$F$11:$F$263, MATCH(IFERROR(INDEX($C$11:$C$263, MATCH($AH2577, $Z$11:$Z$263, 0)), ""), 'Training &amp; Accreditation Items'!$B$11:$B$263, 0)), "")="", "None", IFERROR(INDEX('Training &amp; Accreditation Items'!$F$11:$F$263, MATCH(IFERROR(INDEX($C$11:$C$263, MATCH($AH2577, $Z$11:$Z$263, 0)), ""), 'Training &amp; Accreditation Items'!$B$11:$B$263, 0)), "")))</f>
        <v/>
      </c>
      <c r="AO2577" s="28" t="str">
        <f t="shared" si="245"/>
        <v/>
      </c>
      <c r="AQ2577" s="106" t="str">
        <f t="shared" si="243"/>
        <v/>
      </c>
      <c r="AR2577" s="109" t="str">
        <f t="shared" si="246"/>
        <v/>
      </c>
      <c r="AT2577" s="134"/>
      <c r="AU2577" s="135"/>
      <c r="AV2577" s="135"/>
      <c r="AW2577" s="115"/>
    </row>
    <row r="2578" spans="34:49" ht="15" hidden="1" customHeight="1" x14ac:dyDescent="0.25">
      <c r="AH2578" s="28">
        <v>38</v>
      </c>
      <c r="AJ2578" s="101" t="str">
        <f t="shared" si="242"/>
        <v/>
      </c>
      <c r="AL2578" s="101" t="str">
        <f t="shared" si="244"/>
        <v/>
      </c>
      <c r="AM2578" s="28" t="str">
        <f>IF($AL2578="", "", IF(IFERROR(INDEX('Training &amp; Accreditation Items'!$F$11:$F$263, MATCH(IFERROR(INDEX($C$11:$C$263, MATCH($AH2578, $Z$11:$Z$263, 0)), ""), 'Training &amp; Accreditation Items'!$B$11:$B$263, 0)), "")="", "None", IFERROR(INDEX('Training &amp; Accreditation Items'!$F$11:$F$263, MATCH(IFERROR(INDEX($C$11:$C$263, MATCH($AH2578, $Z$11:$Z$263, 0)), ""), 'Training &amp; Accreditation Items'!$B$11:$B$263, 0)), "")))</f>
        <v/>
      </c>
      <c r="AO2578" s="28" t="str">
        <f t="shared" si="245"/>
        <v/>
      </c>
      <c r="AQ2578" s="106" t="str">
        <f t="shared" si="243"/>
        <v/>
      </c>
      <c r="AR2578" s="109" t="str">
        <f t="shared" si="246"/>
        <v/>
      </c>
      <c r="AT2578" s="134"/>
      <c r="AU2578" s="135"/>
      <c r="AV2578" s="135"/>
      <c r="AW2578" s="115"/>
    </row>
    <row r="2579" spans="34:49" ht="15" hidden="1" customHeight="1" x14ac:dyDescent="0.25">
      <c r="AH2579" s="28">
        <v>39</v>
      </c>
      <c r="AJ2579" s="101" t="str">
        <f t="shared" si="242"/>
        <v/>
      </c>
      <c r="AL2579" s="101" t="str">
        <f t="shared" si="244"/>
        <v/>
      </c>
      <c r="AM2579" s="28" t="str">
        <f>IF($AL2579="", "", IF(IFERROR(INDEX('Training &amp; Accreditation Items'!$F$11:$F$263, MATCH(IFERROR(INDEX($C$11:$C$263, MATCH($AH2579, $Z$11:$Z$263, 0)), ""), 'Training &amp; Accreditation Items'!$B$11:$B$263, 0)), "")="", "None", IFERROR(INDEX('Training &amp; Accreditation Items'!$F$11:$F$263, MATCH(IFERROR(INDEX($C$11:$C$263, MATCH($AH2579, $Z$11:$Z$263, 0)), ""), 'Training &amp; Accreditation Items'!$B$11:$B$263, 0)), "")))</f>
        <v/>
      </c>
      <c r="AO2579" s="28" t="str">
        <f t="shared" si="245"/>
        <v/>
      </c>
      <c r="AQ2579" s="106" t="str">
        <f t="shared" si="243"/>
        <v/>
      </c>
      <c r="AR2579" s="109" t="str">
        <f t="shared" si="246"/>
        <v/>
      </c>
      <c r="AT2579" s="134"/>
      <c r="AU2579" s="135"/>
      <c r="AV2579" s="135"/>
      <c r="AW2579" s="115"/>
    </row>
    <row r="2580" spans="34:49" ht="15" hidden="1" customHeight="1" x14ac:dyDescent="0.25">
      <c r="AH2580" s="28">
        <v>40</v>
      </c>
      <c r="AJ2580" s="101" t="str">
        <f t="shared" si="242"/>
        <v/>
      </c>
      <c r="AL2580" s="101" t="str">
        <f t="shared" si="244"/>
        <v/>
      </c>
      <c r="AM2580" s="28" t="str">
        <f>IF($AL2580="", "", IF(IFERROR(INDEX('Training &amp; Accreditation Items'!$F$11:$F$263, MATCH(IFERROR(INDEX($C$11:$C$263, MATCH($AH2580, $Z$11:$Z$263, 0)), ""), 'Training &amp; Accreditation Items'!$B$11:$B$263, 0)), "")="", "None", IFERROR(INDEX('Training &amp; Accreditation Items'!$F$11:$F$263, MATCH(IFERROR(INDEX($C$11:$C$263, MATCH($AH2580, $Z$11:$Z$263, 0)), ""), 'Training &amp; Accreditation Items'!$B$11:$B$263, 0)), "")))</f>
        <v/>
      </c>
      <c r="AO2580" s="28" t="str">
        <f t="shared" si="245"/>
        <v/>
      </c>
      <c r="AQ2580" s="106" t="str">
        <f t="shared" si="243"/>
        <v/>
      </c>
      <c r="AR2580" s="109" t="str">
        <f t="shared" si="246"/>
        <v/>
      </c>
      <c r="AT2580" s="134"/>
      <c r="AU2580" s="135"/>
      <c r="AV2580" s="135"/>
      <c r="AW2580" s="115"/>
    </row>
    <row r="2581" spans="34:49" ht="15" hidden="1" customHeight="1" x14ac:dyDescent="0.25">
      <c r="AH2581" s="28">
        <v>41</v>
      </c>
      <c r="AJ2581" s="101" t="str">
        <f t="shared" si="242"/>
        <v/>
      </c>
      <c r="AL2581" s="101" t="str">
        <f t="shared" si="244"/>
        <v/>
      </c>
      <c r="AM2581" s="28" t="str">
        <f>IF($AL2581="", "", IF(IFERROR(INDEX('Training &amp; Accreditation Items'!$F$11:$F$263, MATCH(IFERROR(INDEX($C$11:$C$263, MATCH($AH2581, $Z$11:$Z$263, 0)), ""), 'Training &amp; Accreditation Items'!$B$11:$B$263, 0)), "")="", "None", IFERROR(INDEX('Training &amp; Accreditation Items'!$F$11:$F$263, MATCH(IFERROR(INDEX($C$11:$C$263, MATCH($AH2581, $Z$11:$Z$263, 0)), ""), 'Training &amp; Accreditation Items'!$B$11:$B$263, 0)), "")))</f>
        <v/>
      </c>
      <c r="AO2581" s="28" t="str">
        <f t="shared" si="245"/>
        <v/>
      </c>
      <c r="AQ2581" s="106" t="str">
        <f t="shared" si="243"/>
        <v/>
      </c>
      <c r="AR2581" s="109" t="str">
        <f t="shared" si="246"/>
        <v/>
      </c>
      <c r="AT2581" s="134"/>
      <c r="AU2581" s="135"/>
      <c r="AV2581" s="135"/>
      <c r="AW2581" s="115"/>
    </row>
    <row r="2582" spans="34:49" ht="15" hidden="1" customHeight="1" x14ac:dyDescent="0.25">
      <c r="AH2582" s="28">
        <v>42</v>
      </c>
      <c r="AJ2582" s="101" t="str">
        <f t="shared" si="242"/>
        <v/>
      </c>
      <c r="AL2582" s="101" t="str">
        <f t="shared" si="244"/>
        <v/>
      </c>
      <c r="AM2582" s="28" t="str">
        <f>IF($AL2582="", "", IF(IFERROR(INDEX('Training &amp; Accreditation Items'!$F$11:$F$263, MATCH(IFERROR(INDEX($C$11:$C$263, MATCH($AH2582, $Z$11:$Z$263, 0)), ""), 'Training &amp; Accreditation Items'!$B$11:$B$263, 0)), "")="", "None", IFERROR(INDEX('Training &amp; Accreditation Items'!$F$11:$F$263, MATCH(IFERROR(INDEX($C$11:$C$263, MATCH($AH2582, $Z$11:$Z$263, 0)), ""), 'Training &amp; Accreditation Items'!$B$11:$B$263, 0)), "")))</f>
        <v/>
      </c>
      <c r="AO2582" s="28" t="str">
        <f t="shared" si="245"/>
        <v/>
      </c>
      <c r="AQ2582" s="106" t="str">
        <f t="shared" si="243"/>
        <v/>
      </c>
      <c r="AR2582" s="109" t="str">
        <f t="shared" si="246"/>
        <v/>
      </c>
      <c r="AT2582" s="134"/>
      <c r="AU2582" s="135"/>
      <c r="AV2582" s="135"/>
      <c r="AW2582" s="115"/>
    </row>
    <row r="2583" spans="34:49" ht="15" hidden="1" customHeight="1" x14ac:dyDescent="0.25">
      <c r="AH2583" s="28">
        <v>43</v>
      </c>
      <c r="AJ2583" s="101" t="str">
        <f t="shared" si="242"/>
        <v/>
      </c>
      <c r="AL2583" s="101" t="str">
        <f t="shared" si="244"/>
        <v/>
      </c>
      <c r="AM2583" s="28" t="str">
        <f>IF($AL2583="", "", IF(IFERROR(INDEX('Training &amp; Accreditation Items'!$F$11:$F$263, MATCH(IFERROR(INDEX($C$11:$C$263, MATCH($AH2583, $Z$11:$Z$263, 0)), ""), 'Training &amp; Accreditation Items'!$B$11:$B$263, 0)), "")="", "None", IFERROR(INDEX('Training &amp; Accreditation Items'!$F$11:$F$263, MATCH(IFERROR(INDEX($C$11:$C$263, MATCH($AH2583, $Z$11:$Z$263, 0)), ""), 'Training &amp; Accreditation Items'!$B$11:$B$263, 0)), "")))</f>
        <v/>
      </c>
      <c r="AO2583" s="28" t="str">
        <f t="shared" si="245"/>
        <v/>
      </c>
      <c r="AQ2583" s="106" t="str">
        <f t="shared" si="243"/>
        <v/>
      </c>
      <c r="AR2583" s="109" t="str">
        <f t="shared" si="246"/>
        <v/>
      </c>
      <c r="AT2583" s="134"/>
      <c r="AU2583" s="135"/>
      <c r="AV2583" s="135"/>
      <c r="AW2583" s="115"/>
    </row>
    <row r="2584" spans="34:49" ht="15" hidden="1" customHeight="1" x14ac:dyDescent="0.25">
      <c r="AH2584" s="28">
        <v>44</v>
      </c>
      <c r="AJ2584" s="101" t="str">
        <f t="shared" si="242"/>
        <v/>
      </c>
      <c r="AL2584" s="101" t="str">
        <f t="shared" si="244"/>
        <v/>
      </c>
      <c r="AM2584" s="28" t="str">
        <f>IF($AL2584="", "", IF(IFERROR(INDEX('Training &amp; Accreditation Items'!$F$11:$F$263, MATCH(IFERROR(INDEX($C$11:$C$263, MATCH($AH2584, $Z$11:$Z$263, 0)), ""), 'Training &amp; Accreditation Items'!$B$11:$B$263, 0)), "")="", "None", IFERROR(INDEX('Training &amp; Accreditation Items'!$F$11:$F$263, MATCH(IFERROR(INDEX($C$11:$C$263, MATCH($AH2584, $Z$11:$Z$263, 0)), ""), 'Training &amp; Accreditation Items'!$B$11:$B$263, 0)), "")))</f>
        <v/>
      </c>
      <c r="AO2584" s="28" t="str">
        <f t="shared" si="245"/>
        <v/>
      </c>
      <c r="AQ2584" s="106" t="str">
        <f t="shared" si="243"/>
        <v/>
      </c>
      <c r="AR2584" s="109" t="str">
        <f t="shared" si="246"/>
        <v/>
      </c>
      <c r="AT2584" s="134"/>
      <c r="AU2584" s="135"/>
      <c r="AV2584" s="135"/>
      <c r="AW2584" s="115"/>
    </row>
    <row r="2585" spans="34:49" ht="15" hidden="1" customHeight="1" x14ac:dyDescent="0.25">
      <c r="AH2585" s="28">
        <v>45</v>
      </c>
      <c r="AJ2585" s="101" t="str">
        <f t="shared" si="242"/>
        <v/>
      </c>
      <c r="AL2585" s="101" t="str">
        <f t="shared" si="244"/>
        <v/>
      </c>
      <c r="AM2585" s="28" t="str">
        <f>IF($AL2585="", "", IF(IFERROR(INDEX('Training &amp; Accreditation Items'!$F$11:$F$263, MATCH(IFERROR(INDEX($C$11:$C$263, MATCH($AH2585, $Z$11:$Z$263, 0)), ""), 'Training &amp; Accreditation Items'!$B$11:$B$263, 0)), "")="", "None", IFERROR(INDEX('Training &amp; Accreditation Items'!$F$11:$F$263, MATCH(IFERROR(INDEX($C$11:$C$263, MATCH($AH2585, $Z$11:$Z$263, 0)), ""), 'Training &amp; Accreditation Items'!$B$11:$B$263, 0)), "")))</f>
        <v/>
      </c>
      <c r="AO2585" s="28" t="str">
        <f t="shared" si="245"/>
        <v/>
      </c>
      <c r="AQ2585" s="106" t="str">
        <f t="shared" si="243"/>
        <v/>
      </c>
      <c r="AR2585" s="109" t="str">
        <f t="shared" si="246"/>
        <v/>
      </c>
      <c r="AT2585" s="134"/>
      <c r="AU2585" s="135"/>
      <c r="AV2585" s="135"/>
      <c r="AW2585" s="115"/>
    </row>
    <row r="2586" spans="34:49" ht="15" hidden="1" customHeight="1" x14ac:dyDescent="0.25">
      <c r="AH2586" s="28">
        <v>46</v>
      </c>
      <c r="AJ2586" s="101" t="str">
        <f t="shared" si="242"/>
        <v/>
      </c>
      <c r="AL2586" s="101" t="str">
        <f t="shared" si="244"/>
        <v/>
      </c>
      <c r="AM2586" s="28" t="str">
        <f>IF($AL2586="", "", IF(IFERROR(INDEX('Training &amp; Accreditation Items'!$F$11:$F$263, MATCH(IFERROR(INDEX($C$11:$C$263, MATCH($AH2586, $Z$11:$Z$263, 0)), ""), 'Training &amp; Accreditation Items'!$B$11:$B$263, 0)), "")="", "None", IFERROR(INDEX('Training &amp; Accreditation Items'!$F$11:$F$263, MATCH(IFERROR(INDEX($C$11:$C$263, MATCH($AH2586, $Z$11:$Z$263, 0)), ""), 'Training &amp; Accreditation Items'!$B$11:$B$263, 0)), "")))</f>
        <v/>
      </c>
      <c r="AO2586" s="28" t="str">
        <f t="shared" si="245"/>
        <v/>
      </c>
      <c r="AQ2586" s="106" t="str">
        <f t="shared" si="243"/>
        <v/>
      </c>
      <c r="AR2586" s="109" t="str">
        <f t="shared" si="246"/>
        <v/>
      </c>
      <c r="AT2586" s="134"/>
      <c r="AU2586" s="135"/>
      <c r="AV2586" s="135"/>
      <c r="AW2586" s="115"/>
    </row>
    <row r="2587" spans="34:49" ht="15" hidden="1" customHeight="1" x14ac:dyDescent="0.25">
      <c r="AH2587" s="28">
        <v>47</v>
      </c>
      <c r="AJ2587" s="101" t="str">
        <f t="shared" si="242"/>
        <v/>
      </c>
      <c r="AL2587" s="101" t="str">
        <f t="shared" si="244"/>
        <v/>
      </c>
      <c r="AM2587" s="28" t="str">
        <f>IF($AL2587="", "", IF(IFERROR(INDEX('Training &amp; Accreditation Items'!$F$11:$F$263, MATCH(IFERROR(INDEX($C$11:$C$263, MATCH($AH2587, $Z$11:$Z$263, 0)), ""), 'Training &amp; Accreditation Items'!$B$11:$B$263, 0)), "")="", "None", IFERROR(INDEX('Training &amp; Accreditation Items'!$F$11:$F$263, MATCH(IFERROR(INDEX($C$11:$C$263, MATCH($AH2587, $Z$11:$Z$263, 0)), ""), 'Training &amp; Accreditation Items'!$B$11:$B$263, 0)), "")))</f>
        <v/>
      </c>
      <c r="AO2587" s="28" t="str">
        <f t="shared" si="245"/>
        <v/>
      </c>
      <c r="AQ2587" s="106" t="str">
        <f t="shared" si="243"/>
        <v/>
      </c>
      <c r="AR2587" s="109" t="str">
        <f t="shared" si="246"/>
        <v/>
      </c>
      <c r="AT2587" s="134"/>
      <c r="AU2587" s="135"/>
      <c r="AV2587" s="135"/>
      <c r="AW2587" s="115"/>
    </row>
    <row r="2588" spans="34:49" ht="15" hidden="1" customHeight="1" x14ac:dyDescent="0.25">
      <c r="AH2588" s="28">
        <v>48</v>
      </c>
      <c r="AJ2588" s="101" t="str">
        <f t="shared" si="242"/>
        <v/>
      </c>
      <c r="AL2588" s="101" t="str">
        <f t="shared" si="244"/>
        <v/>
      </c>
      <c r="AM2588" s="28" t="str">
        <f>IF($AL2588="", "", IF(IFERROR(INDEX('Training &amp; Accreditation Items'!$F$11:$F$263, MATCH(IFERROR(INDEX($C$11:$C$263, MATCH($AH2588, $Z$11:$Z$263, 0)), ""), 'Training &amp; Accreditation Items'!$B$11:$B$263, 0)), "")="", "None", IFERROR(INDEX('Training &amp; Accreditation Items'!$F$11:$F$263, MATCH(IFERROR(INDEX($C$11:$C$263, MATCH($AH2588, $Z$11:$Z$263, 0)), ""), 'Training &amp; Accreditation Items'!$B$11:$B$263, 0)), "")))</f>
        <v/>
      </c>
      <c r="AO2588" s="28" t="str">
        <f t="shared" si="245"/>
        <v/>
      </c>
      <c r="AQ2588" s="106" t="str">
        <f t="shared" si="243"/>
        <v/>
      </c>
      <c r="AR2588" s="109" t="str">
        <f t="shared" si="246"/>
        <v/>
      </c>
      <c r="AT2588" s="134"/>
      <c r="AU2588" s="135"/>
      <c r="AV2588" s="135"/>
      <c r="AW2588" s="115"/>
    </row>
    <row r="2589" spans="34:49" ht="15" hidden="1" customHeight="1" x14ac:dyDescent="0.25">
      <c r="AH2589" s="28">
        <v>49</v>
      </c>
      <c r="AJ2589" s="101" t="str">
        <f t="shared" si="242"/>
        <v/>
      </c>
      <c r="AL2589" s="101" t="str">
        <f t="shared" si="244"/>
        <v/>
      </c>
      <c r="AM2589" s="28" t="str">
        <f>IF($AL2589="", "", IF(IFERROR(INDEX('Training &amp; Accreditation Items'!$F$11:$F$263, MATCH(IFERROR(INDEX($C$11:$C$263, MATCH($AH2589, $Z$11:$Z$263, 0)), ""), 'Training &amp; Accreditation Items'!$B$11:$B$263, 0)), "")="", "None", IFERROR(INDEX('Training &amp; Accreditation Items'!$F$11:$F$263, MATCH(IFERROR(INDEX($C$11:$C$263, MATCH($AH2589, $Z$11:$Z$263, 0)), ""), 'Training &amp; Accreditation Items'!$B$11:$B$263, 0)), "")))</f>
        <v/>
      </c>
      <c r="AO2589" s="28" t="str">
        <f t="shared" si="245"/>
        <v/>
      </c>
      <c r="AQ2589" s="106" t="str">
        <f t="shared" si="243"/>
        <v/>
      </c>
      <c r="AR2589" s="109" t="str">
        <f t="shared" si="246"/>
        <v/>
      </c>
      <c r="AT2589" s="134"/>
      <c r="AU2589" s="135"/>
      <c r="AV2589" s="135"/>
      <c r="AW2589" s="115"/>
    </row>
    <row r="2590" spans="34:49" ht="15" hidden="1" customHeight="1" x14ac:dyDescent="0.25">
      <c r="AH2590" s="28">
        <v>50</v>
      </c>
      <c r="AJ2590" s="101" t="str">
        <f t="shared" si="242"/>
        <v/>
      </c>
      <c r="AL2590" s="101" t="str">
        <f t="shared" si="244"/>
        <v/>
      </c>
      <c r="AM2590" s="28" t="str">
        <f>IF($AL2590="", "", IF(IFERROR(INDEX('Training &amp; Accreditation Items'!$F$11:$F$263, MATCH(IFERROR(INDEX($C$11:$C$263, MATCH($AH2590, $Z$11:$Z$263, 0)), ""), 'Training &amp; Accreditation Items'!$B$11:$B$263, 0)), "")="", "None", IFERROR(INDEX('Training &amp; Accreditation Items'!$F$11:$F$263, MATCH(IFERROR(INDEX($C$11:$C$263, MATCH($AH2590, $Z$11:$Z$263, 0)), ""), 'Training &amp; Accreditation Items'!$B$11:$B$263, 0)), "")))</f>
        <v/>
      </c>
      <c r="AO2590" s="28" t="str">
        <f t="shared" si="245"/>
        <v/>
      </c>
      <c r="AQ2590" s="106" t="str">
        <f t="shared" si="243"/>
        <v/>
      </c>
      <c r="AR2590" s="109" t="str">
        <f t="shared" si="246"/>
        <v/>
      </c>
      <c r="AT2590" s="134"/>
      <c r="AU2590" s="135"/>
      <c r="AV2590" s="135"/>
      <c r="AW2590" s="115"/>
    </row>
    <row r="2591" spans="34:49" ht="15" hidden="1" customHeight="1" x14ac:dyDescent="0.25">
      <c r="AH2591" s="28">
        <v>51</v>
      </c>
      <c r="AJ2591" s="101" t="str">
        <f t="shared" si="242"/>
        <v/>
      </c>
      <c r="AL2591" s="101" t="str">
        <f t="shared" si="244"/>
        <v/>
      </c>
      <c r="AM2591" s="28" t="str">
        <f>IF($AL2591="", "", IF(IFERROR(INDEX('Training &amp; Accreditation Items'!$F$11:$F$263, MATCH(IFERROR(INDEX($C$11:$C$263, MATCH($AH2591, $Z$11:$Z$263, 0)), ""), 'Training &amp; Accreditation Items'!$B$11:$B$263, 0)), "")="", "None", IFERROR(INDEX('Training &amp; Accreditation Items'!$F$11:$F$263, MATCH(IFERROR(INDEX($C$11:$C$263, MATCH($AH2591, $Z$11:$Z$263, 0)), ""), 'Training &amp; Accreditation Items'!$B$11:$B$263, 0)), "")))</f>
        <v/>
      </c>
      <c r="AO2591" s="28" t="str">
        <f t="shared" si="245"/>
        <v/>
      </c>
      <c r="AQ2591" s="106" t="str">
        <f t="shared" si="243"/>
        <v/>
      </c>
      <c r="AR2591" s="109" t="str">
        <f t="shared" si="246"/>
        <v/>
      </c>
      <c r="AT2591" s="134"/>
      <c r="AU2591" s="135"/>
      <c r="AV2591" s="135"/>
      <c r="AW2591" s="115"/>
    </row>
    <row r="2592" spans="34:49" ht="15" hidden="1" customHeight="1" x14ac:dyDescent="0.25">
      <c r="AH2592" s="28">
        <v>52</v>
      </c>
      <c r="AJ2592" s="101" t="str">
        <f t="shared" si="242"/>
        <v/>
      </c>
      <c r="AL2592" s="101" t="str">
        <f t="shared" si="244"/>
        <v/>
      </c>
      <c r="AM2592" s="28" t="str">
        <f>IF($AL2592="", "", IF(IFERROR(INDEX('Training &amp; Accreditation Items'!$F$11:$F$263, MATCH(IFERROR(INDEX($C$11:$C$263, MATCH($AH2592, $Z$11:$Z$263, 0)), ""), 'Training &amp; Accreditation Items'!$B$11:$B$263, 0)), "")="", "None", IFERROR(INDEX('Training &amp; Accreditation Items'!$F$11:$F$263, MATCH(IFERROR(INDEX($C$11:$C$263, MATCH($AH2592, $Z$11:$Z$263, 0)), ""), 'Training &amp; Accreditation Items'!$B$11:$B$263, 0)), "")))</f>
        <v/>
      </c>
      <c r="AO2592" s="28" t="str">
        <f t="shared" si="245"/>
        <v/>
      </c>
      <c r="AQ2592" s="106" t="str">
        <f t="shared" si="243"/>
        <v/>
      </c>
      <c r="AR2592" s="109" t="str">
        <f t="shared" si="246"/>
        <v/>
      </c>
      <c r="AT2592" s="134"/>
      <c r="AU2592" s="135"/>
      <c r="AV2592" s="135"/>
      <c r="AW2592" s="115"/>
    </row>
    <row r="2593" spans="34:49" ht="15" hidden="1" customHeight="1" x14ac:dyDescent="0.25">
      <c r="AH2593" s="28">
        <v>53</v>
      </c>
      <c r="AJ2593" s="101" t="str">
        <f t="shared" si="242"/>
        <v/>
      </c>
      <c r="AL2593" s="101" t="str">
        <f t="shared" si="244"/>
        <v/>
      </c>
      <c r="AM2593" s="28" t="str">
        <f>IF($AL2593="", "", IF(IFERROR(INDEX('Training &amp; Accreditation Items'!$F$11:$F$263, MATCH(IFERROR(INDEX($C$11:$C$263, MATCH($AH2593, $Z$11:$Z$263, 0)), ""), 'Training &amp; Accreditation Items'!$B$11:$B$263, 0)), "")="", "None", IFERROR(INDEX('Training &amp; Accreditation Items'!$F$11:$F$263, MATCH(IFERROR(INDEX($C$11:$C$263, MATCH($AH2593, $Z$11:$Z$263, 0)), ""), 'Training &amp; Accreditation Items'!$B$11:$B$263, 0)), "")))</f>
        <v/>
      </c>
      <c r="AO2593" s="28" t="str">
        <f t="shared" si="245"/>
        <v/>
      </c>
      <c r="AQ2593" s="106" t="str">
        <f t="shared" si="243"/>
        <v/>
      </c>
      <c r="AR2593" s="109" t="str">
        <f t="shared" si="246"/>
        <v/>
      </c>
      <c r="AT2593" s="134"/>
      <c r="AU2593" s="135"/>
      <c r="AV2593" s="135"/>
      <c r="AW2593" s="115"/>
    </row>
    <row r="2594" spans="34:49" ht="15" hidden="1" customHeight="1" x14ac:dyDescent="0.25">
      <c r="AH2594" s="28">
        <v>54</v>
      </c>
      <c r="AJ2594" s="101" t="str">
        <f t="shared" si="242"/>
        <v/>
      </c>
      <c r="AL2594" s="101" t="str">
        <f t="shared" si="244"/>
        <v/>
      </c>
      <c r="AM2594" s="28" t="str">
        <f>IF($AL2594="", "", IF(IFERROR(INDEX('Training &amp; Accreditation Items'!$F$11:$F$263, MATCH(IFERROR(INDEX($C$11:$C$263, MATCH($AH2594, $Z$11:$Z$263, 0)), ""), 'Training &amp; Accreditation Items'!$B$11:$B$263, 0)), "")="", "None", IFERROR(INDEX('Training &amp; Accreditation Items'!$F$11:$F$263, MATCH(IFERROR(INDEX($C$11:$C$263, MATCH($AH2594, $Z$11:$Z$263, 0)), ""), 'Training &amp; Accreditation Items'!$B$11:$B$263, 0)), "")))</f>
        <v/>
      </c>
      <c r="AO2594" s="28" t="str">
        <f t="shared" si="245"/>
        <v/>
      </c>
      <c r="AQ2594" s="106" t="str">
        <f t="shared" si="243"/>
        <v/>
      </c>
      <c r="AR2594" s="109" t="str">
        <f t="shared" si="246"/>
        <v/>
      </c>
      <c r="AT2594" s="134"/>
      <c r="AU2594" s="135"/>
      <c r="AV2594" s="135"/>
      <c r="AW2594" s="115"/>
    </row>
    <row r="2595" spans="34:49" ht="15" hidden="1" customHeight="1" x14ac:dyDescent="0.25">
      <c r="AH2595" s="28">
        <v>55</v>
      </c>
      <c r="AJ2595" s="101" t="str">
        <f t="shared" si="242"/>
        <v/>
      </c>
      <c r="AL2595" s="101" t="str">
        <f t="shared" si="244"/>
        <v/>
      </c>
      <c r="AM2595" s="28" t="str">
        <f>IF($AL2595="", "", IF(IFERROR(INDEX('Training &amp; Accreditation Items'!$F$11:$F$263, MATCH(IFERROR(INDEX($C$11:$C$263, MATCH($AH2595, $Z$11:$Z$263, 0)), ""), 'Training &amp; Accreditation Items'!$B$11:$B$263, 0)), "")="", "None", IFERROR(INDEX('Training &amp; Accreditation Items'!$F$11:$F$263, MATCH(IFERROR(INDEX($C$11:$C$263, MATCH($AH2595, $Z$11:$Z$263, 0)), ""), 'Training &amp; Accreditation Items'!$B$11:$B$263, 0)), "")))</f>
        <v/>
      </c>
      <c r="AO2595" s="28" t="str">
        <f t="shared" si="245"/>
        <v/>
      </c>
      <c r="AQ2595" s="106" t="str">
        <f t="shared" si="243"/>
        <v/>
      </c>
      <c r="AR2595" s="109" t="str">
        <f t="shared" si="246"/>
        <v/>
      </c>
      <c r="AT2595" s="134"/>
      <c r="AU2595" s="135"/>
      <c r="AV2595" s="135"/>
      <c r="AW2595" s="115"/>
    </row>
    <row r="2596" spans="34:49" ht="15" hidden="1" customHeight="1" x14ac:dyDescent="0.25">
      <c r="AH2596" s="28">
        <v>56</v>
      </c>
      <c r="AJ2596" s="101" t="str">
        <f t="shared" si="242"/>
        <v/>
      </c>
      <c r="AL2596" s="101" t="str">
        <f t="shared" si="244"/>
        <v/>
      </c>
      <c r="AM2596" s="28" t="str">
        <f>IF($AL2596="", "", IF(IFERROR(INDEX('Training &amp; Accreditation Items'!$F$11:$F$263, MATCH(IFERROR(INDEX($C$11:$C$263, MATCH($AH2596, $Z$11:$Z$263, 0)), ""), 'Training &amp; Accreditation Items'!$B$11:$B$263, 0)), "")="", "None", IFERROR(INDEX('Training &amp; Accreditation Items'!$F$11:$F$263, MATCH(IFERROR(INDEX($C$11:$C$263, MATCH($AH2596, $Z$11:$Z$263, 0)), ""), 'Training &amp; Accreditation Items'!$B$11:$B$263, 0)), "")))</f>
        <v/>
      </c>
      <c r="AO2596" s="28" t="str">
        <f t="shared" si="245"/>
        <v/>
      </c>
      <c r="AQ2596" s="106" t="str">
        <f t="shared" si="243"/>
        <v/>
      </c>
      <c r="AR2596" s="109" t="str">
        <f t="shared" si="246"/>
        <v/>
      </c>
      <c r="AT2596" s="134"/>
      <c r="AU2596" s="135"/>
      <c r="AV2596" s="135"/>
      <c r="AW2596" s="115"/>
    </row>
    <row r="2597" spans="34:49" ht="15" hidden="1" customHeight="1" x14ac:dyDescent="0.25">
      <c r="AH2597" s="28">
        <v>57</v>
      </c>
      <c r="AJ2597" s="101" t="str">
        <f t="shared" si="242"/>
        <v/>
      </c>
      <c r="AL2597" s="101" t="str">
        <f t="shared" si="244"/>
        <v/>
      </c>
      <c r="AM2597" s="28" t="str">
        <f>IF($AL2597="", "", IF(IFERROR(INDEX('Training &amp; Accreditation Items'!$F$11:$F$263, MATCH(IFERROR(INDEX($C$11:$C$263, MATCH($AH2597, $Z$11:$Z$263, 0)), ""), 'Training &amp; Accreditation Items'!$B$11:$B$263, 0)), "")="", "None", IFERROR(INDEX('Training &amp; Accreditation Items'!$F$11:$F$263, MATCH(IFERROR(INDEX($C$11:$C$263, MATCH($AH2597, $Z$11:$Z$263, 0)), ""), 'Training &amp; Accreditation Items'!$B$11:$B$263, 0)), "")))</f>
        <v/>
      </c>
      <c r="AO2597" s="28" t="str">
        <f t="shared" si="245"/>
        <v/>
      </c>
      <c r="AQ2597" s="106" t="str">
        <f t="shared" si="243"/>
        <v/>
      </c>
      <c r="AR2597" s="109" t="str">
        <f t="shared" si="246"/>
        <v/>
      </c>
      <c r="AT2597" s="134"/>
      <c r="AU2597" s="135"/>
      <c r="AV2597" s="135"/>
      <c r="AW2597" s="115"/>
    </row>
    <row r="2598" spans="34:49" ht="15" hidden="1" customHeight="1" x14ac:dyDescent="0.25">
      <c r="AH2598" s="28">
        <v>58</v>
      </c>
      <c r="AJ2598" s="101" t="str">
        <f t="shared" si="242"/>
        <v/>
      </c>
      <c r="AL2598" s="101" t="str">
        <f t="shared" si="244"/>
        <v/>
      </c>
      <c r="AM2598" s="28" t="str">
        <f>IF($AL2598="", "", IF(IFERROR(INDEX('Training &amp; Accreditation Items'!$F$11:$F$263, MATCH(IFERROR(INDEX($C$11:$C$263, MATCH($AH2598, $Z$11:$Z$263, 0)), ""), 'Training &amp; Accreditation Items'!$B$11:$B$263, 0)), "")="", "None", IFERROR(INDEX('Training &amp; Accreditation Items'!$F$11:$F$263, MATCH(IFERROR(INDEX($C$11:$C$263, MATCH($AH2598, $Z$11:$Z$263, 0)), ""), 'Training &amp; Accreditation Items'!$B$11:$B$263, 0)), "")))</f>
        <v/>
      </c>
      <c r="AO2598" s="28" t="str">
        <f t="shared" si="245"/>
        <v/>
      </c>
      <c r="AQ2598" s="106" t="str">
        <f t="shared" si="243"/>
        <v/>
      </c>
      <c r="AR2598" s="109" t="str">
        <f t="shared" si="246"/>
        <v/>
      </c>
      <c r="AT2598" s="134"/>
      <c r="AU2598" s="135"/>
      <c r="AV2598" s="135"/>
      <c r="AW2598" s="115"/>
    </row>
    <row r="2599" spans="34:49" ht="15" hidden="1" customHeight="1" x14ac:dyDescent="0.25">
      <c r="AH2599" s="28">
        <v>59</v>
      </c>
      <c r="AJ2599" s="101" t="str">
        <f t="shared" si="242"/>
        <v/>
      </c>
      <c r="AL2599" s="101" t="str">
        <f t="shared" si="244"/>
        <v/>
      </c>
      <c r="AM2599" s="28" t="str">
        <f>IF($AL2599="", "", IF(IFERROR(INDEX('Training &amp; Accreditation Items'!$F$11:$F$263, MATCH(IFERROR(INDEX($C$11:$C$263, MATCH($AH2599, $Z$11:$Z$263, 0)), ""), 'Training &amp; Accreditation Items'!$B$11:$B$263, 0)), "")="", "None", IFERROR(INDEX('Training &amp; Accreditation Items'!$F$11:$F$263, MATCH(IFERROR(INDEX($C$11:$C$263, MATCH($AH2599, $Z$11:$Z$263, 0)), ""), 'Training &amp; Accreditation Items'!$B$11:$B$263, 0)), "")))</f>
        <v/>
      </c>
      <c r="AO2599" s="28" t="str">
        <f t="shared" si="245"/>
        <v/>
      </c>
      <c r="AQ2599" s="106" t="str">
        <f t="shared" si="243"/>
        <v/>
      </c>
      <c r="AR2599" s="109" t="str">
        <f t="shared" si="246"/>
        <v/>
      </c>
      <c r="AT2599" s="134"/>
      <c r="AU2599" s="135"/>
      <c r="AV2599" s="135"/>
      <c r="AW2599" s="115"/>
    </row>
    <row r="2600" spans="34:49" ht="15" hidden="1" customHeight="1" x14ac:dyDescent="0.25">
      <c r="AH2600" s="28">
        <v>60</v>
      </c>
      <c r="AJ2600" s="101" t="str">
        <f t="shared" si="242"/>
        <v/>
      </c>
      <c r="AL2600" s="101" t="str">
        <f t="shared" si="244"/>
        <v/>
      </c>
      <c r="AM2600" s="28" t="str">
        <f>IF($AL2600="", "", IF(IFERROR(INDEX('Training &amp; Accreditation Items'!$F$11:$F$263, MATCH(IFERROR(INDEX($C$11:$C$263, MATCH($AH2600, $Z$11:$Z$263, 0)), ""), 'Training &amp; Accreditation Items'!$B$11:$B$263, 0)), "")="", "None", IFERROR(INDEX('Training &amp; Accreditation Items'!$F$11:$F$263, MATCH(IFERROR(INDEX($C$11:$C$263, MATCH($AH2600, $Z$11:$Z$263, 0)), ""), 'Training &amp; Accreditation Items'!$B$11:$B$263, 0)), "")))</f>
        <v/>
      </c>
      <c r="AO2600" s="28" t="str">
        <f t="shared" si="245"/>
        <v/>
      </c>
      <c r="AQ2600" s="106" t="str">
        <f t="shared" si="243"/>
        <v/>
      </c>
      <c r="AR2600" s="109" t="str">
        <f t="shared" si="246"/>
        <v/>
      </c>
      <c r="AT2600" s="134"/>
      <c r="AU2600" s="135"/>
      <c r="AV2600" s="135"/>
      <c r="AW2600" s="115"/>
    </row>
    <row r="2601" spans="34:49" ht="15" hidden="1" customHeight="1" x14ac:dyDescent="0.25">
      <c r="AH2601" s="28">
        <v>61</v>
      </c>
      <c r="AJ2601" s="101" t="str">
        <f t="shared" si="242"/>
        <v/>
      </c>
      <c r="AL2601" s="101" t="str">
        <f t="shared" si="244"/>
        <v/>
      </c>
      <c r="AM2601" s="28" t="str">
        <f>IF($AL2601="", "", IF(IFERROR(INDEX('Training &amp; Accreditation Items'!$F$11:$F$263, MATCH(IFERROR(INDEX($C$11:$C$263, MATCH($AH2601, $Z$11:$Z$263, 0)), ""), 'Training &amp; Accreditation Items'!$B$11:$B$263, 0)), "")="", "None", IFERROR(INDEX('Training &amp; Accreditation Items'!$F$11:$F$263, MATCH(IFERROR(INDEX($C$11:$C$263, MATCH($AH2601, $Z$11:$Z$263, 0)), ""), 'Training &amp; Accreditation Items'!$B$11:$B$263, 0)), "")))</f>
        <v/>
      </c>
      <c r="AO2601" s="28" t="str">
        <f t="shared" si="245"/>
        <v/>
      </c>
      <c r="AQ2601" s="106" t="str">
        <f t="shared" si="243"/>
        <v/>
      </c>
      <c r="AR2601" s="109" t="str">
        <f t="shared" si="246"/>
        <v/>
      </c>
      <c r="AT2601" s="134"/>
      <c r="AU2601" s="135"/>
      <c r="AV2601" s="135"/>
      <c r="AW2601" s="115"/>
    </row>
    <row r="2602" spans="34:49" ht="15" hidden="1" customHeight="1" x14ac:dyDescent="0.25">
      <c r="AH2602" s="28">
        <v>62</v>
      </c>
      <c r="AJ2602" s="101" t="str">
        <f t="shared" si="242"/>
        <v/>
      </c>
      <c r="AL2602" s="101" t="str">
        <f t="shared" si="244"/>
        <v/>
      </c>
      <c r="AM2602" s="28" t="str">
        <f>IF($AL2602="", "", IF(IFERROR(INDEX('Training &amp; Accreditation Items'!$F$11:$F$263, MATCH(IFERROR(INDEX($C$11:$C$263, MATCH($AH2602, $Z$11:$Z$263, 0)), ""), 'Training &amp; Accreditation Items'!$B$11:$B$263, 0)), "")="", "None", IFERROR(INDEX('Training &amp; Accreditation Items'!$F$11:$F$263, MATCH(IFERROR(INDEX($C$11:$C$263, MATCH($AH2602, $Z$11:$Z$263, 0)), ""), 'Training &amp; Accreditation Items'!$B$11:$B$263, 0)), "")))</f>
        <v/>
      </c>
      <c r="AO2602" s="28" t="str">
        <f t="shared" si="245"/>
        <v/>
      </c>
      <c r="AQ2602" s="106" t="str">
        <f t="shared" si="243"/>
        <v/>
      </c>
      <c r="AR2602" s="109" t="str">
        <f t="shared" si="246"/>
        <v/>
      </c>
      <c r="AT2602" s="134"/>
      <c r="AU2602" s="135"/>
      <c r="AV2602" s="135"/>
      <c r="AW2602" s="115"/>
    </row>
    <row r="2603" spans="34:49" ht="15" hidden="1" customHeight="1" x14ac:dyDescent="0.25">
      <c r="AH2603" s="28">
        <v>63</v>
      </c>
      <c r="AJ2603" s="101" t="str">
        <f t="shared" si="242"/>
        <v/>
      </c>
      <c r="AL2603" s="101" t="str">
        <f t="shared" si="244"/>
        <v/>
      </c>
      <c r="AM2603" s="28" t="str">
        <f>IF($AL2603="", "", IF(IFERROR(INDEX('Training &amp; Accreditation Items'!$F$11:$F$263, MATCH(IFERROR(INDEX($C$11:$C$263, MATCH($AH2603, $Z$11:$Z$263, 0)), ""), 'Training &amp; Accreditation Items'!$B$11:$B$263, 0)), "")="", "None", IFERROR(INDEX('Training &amp; Accreditation Items'!$F$11:$F$263, MATCH(IFERROR(INDEX($C$11:$C$263, MATCH($AH2603, $Z$11:$Z$263, 0)), ""), 'Training &amp; Accreditation Items'!$B$11:$B$263, 0)), "")))</f>
        <v/>
      </c>
      <c r="AO2603" s="28" t="str">
        <f t="shared" si="245"/>
        <v/>
      </c>
      <c r="AQ2603" s="106" t="str">
        <f t="shared" si="243"/>
        <v/>
      </c>
      <c r="AR2603" s="109" t="str">
        <f t="shared" si="246"/>
        <v/>
      </c>
      <c r="AT2603" s="134"/>
      <c r="AU2603" s="135"/>
      <c r="AV2603" s="135"/>
      <c r="AW2603" s="115"/>
    </row>
    <row r="2604" spans="34:49" ht="15" hidden="1" customHeight="1" x14ac:dyDescent="0.25">
      <c r="AH2604" s="28">
        <v>64</v>
      </c>
      <c r="AJ2604" s="101" t="str">
        <f t="shared" si="242"/>
        <v/>
      </c>
      <c r="AL2604" s="101" t="str">
        <f t="shared" si="244"/>
        <v/>
      </c>
      <c r="AM2604" s="28" t="str">
        <f>IF($AL2604="", "", IF(IFERROR(INDEX('Training &amp; Accreditation Items'!$F$11:$F$263, MATCH(IFERROR(INDEX($C$11:$C$263, MATCH($AH2604, $Z$11:$Z$263, 0)), ""), 'Training &amp; Accreditation Items'!$B$11:$B$263, 0)), "")="", "None", IFERROR(INDEX('Training &amp; Accreditation Items'!$F$11:$F$263, MATCH(IFERROR(INDEX($C$11:$C$263, MATCH($AH2604, $Z$11:$Z$263, 0)), ""), 'Training &amp; Accreditation Items'!$B$11:$B$263, 0)), "")))</f>
        <v/>
      </c>
      <c r="AO2604" s="28" t="str">
        <f t="shared" si="245"/>
        <v/>
      </c>
      <c r="AQ2604" s="106" t="str">
        <f t="shared" si="243"/>
        <v/>
      </c>
      <c r="AR2604" s="109" t="str">
        <f t="shared" si="246"/>
        <v/>
      </c>
      <c r="AT2604" s="134"/>
      <c r="AU2604" s="135"/>
      <c r="AV2604" s="135"/>
      <c r="AW2604" s="115"/>
    </row>
    <row r="2605" spans="34:49" ht="15" hidden="1" customHeight="1" x14ac:dyDescent="0.25">
      <c r="AH2605" s="28">
        <v>65</v>
      </c>
      <c r="AJ2605" s="101" t="str">
        <f t="shared" ref="AJ2605:AJ2668" si="247">IF(AJ2352="", "", DATE(YEAR($AJ75), MONTH(AJ2352)+$X75, DAY(AJ2352)))</f>
        <v/>
      </c>
      <c r="AL2605" s="101" t="str">
        <f t="shared" si="244"/>
        <v/>
      </c>
      <c r="AM2605" s="28" t="str">
        <f>IF($AL2605="", "", IF(IFERROR(INDEX('Training &amp; Accreditation Items'!$F$11:$F$263, MATCH(IFERROR(INDEX($C$11:$C$263, MATCH($AH2605, $Z$11:$Z$263, 0)), ""), 'Training &amp; Accreditation Items'!$B$11:$B$263, 0)), "")="", "None", IFERROR(INDEX('Training &amp; Accreditation Items'!$F$11:$F$263, MATCH(IFERROR(INDEX($C$11:$C$263, MATCH($AH2605, $Z$11:$Z$263, 0)), ""), 'Training &amp; Accreditation Items'!$B$11:$B$263, 0)), "")))</f>
        <v/>
      </c>
      <c r="AO2605" s="28" t="str">
        <f t="shared" si="245"/>
        <v/>
      </c>
      <c r="AQ2605" s="106" t="str">
        <f t="shared" si="243"/>
        <v/>
      </c>
      <c r="AR2605" s="109" t="str">
        <f t="shared" si="246"/>
        <v/>
      </c>
      <c r="AT2605" s="134"/>
      <c r="AU2605" s="135"/>
      <c r="AV2605" s="135"/>
      <c r="AW2605" s="115"/>
    </row>
    <row r="2606" spans="34:49" ht="15" hidden="1" customHeight="1" x14ac:dyDescent="0.25">
      <c r="AH2606" s="28">
        <v>66</v>
      </c>
      <c r="AJ2606" s="101" t="str">
        <f t="shared" si="247"/>
        <v/>
      </c>
      <c r="AL2606" s="101" t="str">
        <f t="shared" si="244"/>
        <v/>
      </c>
      <c r="AM2606" s="28" t="str">
        <f>IF($AL2606="", "", IF(IFERROR(INDEX('Training &amp; Accreditation Items'!$F$11:$F$263, MATCH(IFERROR(INDEX($C$11:$C$263, MATCH($AH2606, $Z$11:$Z$263, 0)), ""), 'Training &amp; Accreditation Items'!$B$11:$B$263, 0)), "")="", "None", IFERROR(INDEX('Training &amp; Accreditation Items'!$F$11:$F$263, MATCH(IFERROR(INDEX($C$11:$C$263, MATCH($AH2606, $Z$11:$Z$263, 0)), ""), 'Training &amp; Accreditation Items'!$B$11:$B$263, 0)), "")))</f>
        <v/>
      </c>
      <c r="AO2606" s="28" t="str">
        <f t="shared" si="245"/>
        <v/>
      </c>
      <c r="AQ2606" s="106" t="str">
        <f t="shared" si="243"/>
        <v/>
      </c>
      <c r="AR2606" s="109" t="str">
        <f t="shared" si="246"/>
        <v/>
      </c>
      <c r="AT2606" s="134"/>
      <c r="AU2606" s="135"/>
      <c r="AV2606" s="135"/>
      <c r="AW2606" s="115"/>
    </row>
    <row r="2607" spans="34:49" ht="15" hidden="1" customHeight="1" x14ac:dyDescent="0.25">
      <c r="AH2607" s="28">
        <v>67</v>
      </c>
      <c r="AJ2607" s="101" t="str">
        <f t="shared" si="247"/>
        <v/>
      </c>
      <c r="AL2607" s="101" t="str">
        <f t="shared" si="244"/>
        <v/>
      </c>
      <c r="AM2607" s="28" t="str">
        <f>IF($AL2607="", "", IF(IFERROR(INDEX('Training &amp; Accreditation Items'!$F$11:$F$263, MATCH(IFERROR(INDEX($C$11:$C$263, MATCH($AH2607, $Z$11:$Z$263, 0)), ""), 'Training &amp; Accreditation Items'!$B$11:$B$263, 0)), "")="", "None", IFERROR(INDEX('Training &amp; Accreditation Items'!$F$11:$F$263, MATCH(IFERROR(INDEX($C$11:$C$263, MATCH($AH2607, $Z$11:$Z$263, 0)), ""), 'Training &amp; Accreditation Items'!$B$11:$B$263, 0)), "")))</f>
        <v/>
      </c>
      <c r="AO2607" s="28" t="str">
        <f t="shared" si="245"/>
        <v/>
      </c>
      <c r="AQ2607" s="106" t="str">
        <f t="shared" si="243"/>
        <v/>
      </c>
      <c r="AR2607" s="109" t="str">
        <f t="shared" si="246"/>
        <v/>
      </c>
      <c r="AT2607" s="134"/>
      <c r="AU2607" s="135"/>
      <c r="AV2607" s="135"/>
      <c r="AW2607" s="115"/>
    </row>
    <row r="2608" spans="34:49" ht="15" hidden="1" customHeight="1" x14ac:dyDescent="0.25">
      <c r="AH2608" s="28">
        <v>68</v>
      </c>
      <c r="AJ2608" s="101" t="str">
        <f t="shared" si="247"/>
        <v/>
      </c>
      <c r="AL2608" s="101" t="str">
        <f t="shared" si="244"/>
        <v/>
      </c>
      <c r="AM2608" s="28" t="str">
        <f>IF($AL2608="", "", IF(IFERROR(INDEX('Training &amp; Accreditation Items'!$F$11:$F$263, MATCH(IFERROR(INDEX($C$11:$C$263, MATCH($AH2608, $Z$11:$Z$263, 0)), ""), 'Training &amp; Accreditation Items'!$B$11:$B$263, 0)), "")="", "None", IFERROR(INDEX('Training &amp; Accreditation Items'!$F$11:$F$263, MATCH(IFERROR(INDEX($C$11:$C$263, MATCH($AH2608, $Z$11:$Z$263, 0)), ""), 'Training &amp; Accreditation Items'!$B$11:$B$263, 0)), "")))</f>
        <v/>
      </c>
      <c r="AO2608" s="28" t="str">
        <f t="shared" si="245"/>
        <v/>
      </c>
      <c r="AQ2608" s="106" t="str">
        <f t="shared" si="243"/>
        <v/>
      </c>
      <c r="AR2608" s="109" t="str">
        <f t="shared" si="246"/>
        <v/>
      </c>
      <c r="AT2608" s="134"/>
      <c r="AU2608" s="135"/>
      <c r="AV2608" s="135"/>
      <c r="AW2608" s="115"/>
    </row>
    <row r="2609" spans="34:49" ht="15" hidden="1" customHeight="1" x14ac:dyDescent="0.25">
      <c r="AH2609" s="28">
        <v>69</v>
      </c>
      <c r="AJ2609" s="101" t="str">
        <f t="shared" si="247"/>
        <v/>
      </c>
      <c r="AL2609" s="101" t="str">
        <f t="shared" si="244"/>
        <v/>
      </c>
      <c r="AM2609" s="28" t="str">
        <f>IF($AL2609="", "", IF(IFERROR(INDEX('Training &amp; Accreditation Items'!$F$11:$F$263, MATCH(IFERROR(INDEX($C$11:$C$263, MATCH($AH2609, $Z$11:$Z$263, 0)), ""), 'Training &amp; Accreditation Items'!$B$11:$B$263, 0)), "")="", "None", IFERROR(INDEX('Training &amp; Accreditation Items'!$F$11:$F$263, MATCH(IFERROR(INDEX($C$11:$C$263, MATCH($AH2609, $Z$11:$Z$263, 0)), ""), 'Training &amp; Accreditation Items'!$B$11:$B$263, 0)), "")))</f>
        <v/>
      </c>
      <c r="AO2609" s="28" t="str">
        <f t="shared" si="245"/>
        <v/>
      </c>
      <c r="AQ2609" s="106" t="str">
        <f t="shared" si="243"/>
        <v/>
      </c>
      <c r="AR2609" s="109" t="str">
        <f t="shared" si="246"/>
        <v/>
      </c>
      <c r="AT2609" s="134"/>
      <c r="AU2609" s="135"/>
      <c r="AV2609" s="135"/>
      <c r="AW2609" s="115"/>
    </row>
    <row r="2610" spans="34:49" ht="15" hidden="1" customHeight="1" x14ac:dyDescent="0.25">
      <c r="AH2610" s="28">
        <v>70</v>
      </c>
      <c r="AJ2610" s="101" t="str">
        <f t="shared" si="247"/>
        <v/>
      </c>
      <c r="AL2610" s="101" t="str">
        <f t="shared" si="244"/>
        <v/>
      </c>
      <c r="AM2610" s="28" t="str">
        <f>IF($AL2610="", "", IF(IFERROR(INDEX('Training &amp; Accreditation Items'!$F$11:$F$263, MATCH(IFERROR(INDEX($C$11:$C$263, MATCH($AH2610, $Z$11:$Z$263, 0)), ""), 'Training &amp; Accreditation Items'!$B$11:$B$263, 0)), "")="", "None", IFERROR(INDEX('Training &amp; Accreditation Items'!$F$11:$F$263, MATCH(IFERROR(INDEX($C$11:$C$263, MATCH($AH2610, $Z$11:$Z$263, 0)), ""), 'Training &amp; Accreditation Items'!$B$11:$B$263, 0)), "")))</f>
        <v/>
      </c>
      <c r="AO2610" s="28" t="str">
        <f t="shared" si="245"/>
        <v/>
      </c>
      <c r="AQ2610" s="106" t="str">
        <f t="shared" si="243"/>
        <v/>
      </c>
      <c r="AR2610" s="109" t="str">
        <f t="shared" si="246"/>
        <v/>
      </c>
      <c r="AT2610" s="134"/>
      <c r="AU2610" s="135"/>
      <c r="AV2610" s="135"/>
      <c r="AW2610" s="115"/>
    </row>
    <row r="2611" spans="34:49" ht="15" hidden="1" customHeight="1" x14ac:dyDescent="0.25">
      <c r="AH2611" s="28">
        <v>71</v>
      </c>
      <c r="AJ2611" s="101" t="str">
        <f t="shared" si="247"/>
        <v/>
      </c>
      <c r="AL2611" s="101" t="str">
        <f t="shared" si="244"/>
        <v/>
      </c>
      <c r="AM2611" s="28" t="str">
        <f>IF($AL2611="", "", IF(IFERROR(INDEX('Training &amp; Accreditation Items'!$F$11:$F$263, MATCH(IFERROR(INDEX($C$11:$C$263, MATCH($AH2611, $Z$11:$Z$263, 0)), ""), 'Training &amp; Accreditation Items'!$B$11:$B$263, 0)), "")="", "None", IFERROR(INDEX('Training &amp; Accreditation Items'!$F$11:$F$263, MATCH(IFERROR(INDEX($C$11:$C$263, MATCH($AH2611, $Z$11:$Z$263, 0)), ""), 'Training &amp; Accreditation Items'!$B$11:$B$263, 0)), "")))</f>
        <v/>
      </c>
      <c r="AO2611" s="28" t="str">
        <f t="shared" si="245"/>
        <v/>
      </c>
      <c r="AQ2611" s="106" t="str">
        <f t="shared" si="243"/>
        <v/>
      </c>
      <c r="AR2611" s="109" t="str">
        <f t="shared" si="246"/>
        <v/>
      </c>
      <c r="AT2611" s="134"/>
      <c r="AU2611" s="135"/>
      <c r="AV2611" s="135"/>
      <c r="AW2611" s="115"/>
    </row>
    <row r="2612" spans="34:49" ht="15" hidden="1" customHeight="1" x14ac:dyDescent="0.25">
      <c r="AH2612" s="28">
        <v>72</v>
      </c>
      <c r="AJ2612" s="101" t="str">
        <f t="shared" si="247"/>
        <v/>
      </c>
      <c r="AL2612" s="101" t="str">
        <f t="shared" si="244"/>
        <v/>
      </c>
      <c r="AM2612" s="28" t="str">
        <f>IF($AL2612="", "", IF(IFERROR(INDEX('Training &amp; Accreditation Items'!$F$11:$F$263, MATCH(IFERROR(INDEX($C$11:$C$263, MATCH($AH2612, $Z$11:$Z$263, 0)), ""), 'Training &amp; Accreditation Items'!$B$11:$B$263, 0)), "")="", "None", IFERROR(INDEX('Training &amp; Accreditation Items'!$F$11:$F$263, MATCH(IFERROR(INDEX($C$11:$C$263, MATCH($AH2612, $Z$11:$Z$263, 0)), ""), 'Training &amp; Accreditation Items'!$B$11:$B$263, 0)), "")))</f>
        <v/>
      </c>
      <c r="AO2612" s="28" t="str">
        <f t="shared" si="245"/>
        <v/>
      </c>
      <c r="AQ2612" s="106" t="str">
        <f t="shared" si="243"/>
        <v/>
      </c>
      <c r="AR2612" s="109" t="str">
        <f t="shared" si="246"/>
        <v/>
      </c>
      <c r="AT2612" s="134"/>
      <c r="AU2612" s="135"/>
      <c r="AV2612" s="135"/>
      <c r="AW2612" s="115"/>
    </row>
    <row r="2613" spans="34:49" ht="15" hidden="1" customHeight="1" x14ac:dyDescent="0.25">
      <c r="AH2613" s="28">
        <v>73</v>
      </c>
      <c r="AJ2613" s="101" t="str">
        <f t="shared" si="247"/>
        <v/>
      </c>
      <c r="AL2613" s="101" t="str">
        <f t="shared" si="244"/>
        <v/>
      </c>
      <c r="AM2613" s="28" t="str">
        <f>IF($AL2613="", "", IF(IFERROR(INDEX('Training &amp; Accreditation Items'!$F$11:$F$263, MATCH(IFERROR(INDEX($C$11:$C$263, MATCH($AH2613, $Z$11:$Z$263, 0)), ""), 'Training &amp; Accreditation Items'!$B$11:$B$263, 0)), "")="", "None", IFERROR(INDEX('Training &amp; Accreditation Items'!$F$11:$F$263, MATCH(IFERROR(INDEX($C$11:$C$263, MATCH($AH2613, $Z$11:$Z$263, 0)), ""), 'Training &amp; Accreditation Items'!$B$11:$B$263, 0)), "")))</f>
        <v/>
      </c>
      <c r="AO2613" s="28" t="str">
        <f t="shared" si="245"/>
        <v/>
      </c>
      <c r="AQ2613" s="106" t="str">
        <f t="shared" si="243"/>
        <v/>
      </c>
      <c r="AR2613" s="109" t="str">
        <f t="shared" si="246"/>
        <v/>
      </c>
      <c r="AT2613" s="134"/>
      <c r="AU2613" s="135"/>
      <c r="AV2613" s="135"/>
      <c r="AW2613" s="115"/>
    </row>
    <row r="2614" spans="34:49" ht="15" hidden="1" customHeight="1" x14ac:dyDescent="0.25">
      <c r="AH2614" s="28">
        <v>74</v>
      </c>
      <c r="AJ2614" s="101" t="str">
        <f t="shared" si="247"/>
        <v/>
      </c>
      <c r="AL2614" s="101" t="str">
        <f t="shared" si="244"/>
        <v/>
      </c>
      <c r="AM2614" s="28" t="str">
        <f>IF($AL2614="", "", IF(IFERROR(INDEX('Training &amp; Accreditation Items'!$F$11:$F$263, MATCH(IFERROR(INDEX($C$11:$C$263, MATCH($AH2614, $Z$11:$Z$263, 0)), ""), 'Training &amp; Accreditation Items'!$B$11:$B$263, 0)), "")="", "None", IFERROR(INDEX('Training &amp; Accreditation Items'!$F$11:$F$263, MATCH(IFERROR(INDEX($C$11:$C$263, MATCH($AH2614, $Z$11:$Z$263, 0)), ""), 'Training &amp; Accreditation Items'!$B$11:$B$263, 0)), "")))</f>
        <v/>
      </c>
      <c r="AO2614" s="28" t="str">
        <f t="shared" si="245"/>
        <v/>
      </c>
      <c r="AQ2614" s="106" t="str">
        <f t="shared" si="243"/>
        <v/>
      </c>
      <c r="AR2614" s="109" t="str">
        <f t="shared" si="246"/>
        <v/>
      </c>
      <c r="AT2614" s="134"/>
      <c r="AU2614" s="135"/>
      <c r="AV2614" s="135"/>
      <c r="AW2614" s="115"/>
    </row>
    <row r="2615" spans="34:49" ht="15" hidden="1" customHeight="1" x14ac:dyDescent="0.25">
      <c r="AH2615" s="28">
        <v>75</v>
      </c>
      <c r="AJ2615" s="101" t="str">
        <f t="shared" si="247"/>
        <v/>
      </c>
      <c r="AL2615" s="101" t="str">
        <f t="shared" si="244"/>
        <v/>
      </c>
      <c r="AM2615" s="28" t="str">
        <f>IF($AL2615="", "", IF(IFERROR(INDEX('Training &amp; Accreditation Items'!$F$11:$F$263, MATCH(IFERROR(INDEX($C$11:$C$263, MATCH($AH2615, $Z$11:$Z$263, 0)), ""), 'Training &amp; Accreditation Items'!$B$11:$B$263, 0)), "")="", "None", IFERROR(INDEX('Training &amp; Accreditation Items'!$F$11:$F$263, MATCH(IFERROR(INDEX($C$11:$C$263, MATCH($AH2615, $Z$11:$Z$263, 0)), ""), 'Training &amp; Accreditation Items'!$B$11:$B$263, 0)), "")))</f>
        <v/>
      </c>
      <c r="AO2615" s="28" t="str">
        <f t="shared" si="245"/>
        <v/>
      </c>
      <c r="AQ2615" s="106" t="str">
        <f t="shared" si="243"/>
        <v/>
      </c>
      <c r="AR2615" s="109" t="str">
        <f t="shared" si="246"/>
        <v/>
      </c>
      <c r="AT2615" s="134"/>
      <c r="AU2615" s="135"/>
      <c r="AV2615" s="135"/>
      <c r="AW2615" s="115"/>
    </row>
    <row r="2616" spans="34:49" ht="15" hidden="1" customHeight="1" x14ac:dyDescent="0.25">
      <c r="AH2616" s="28">
        <v>76</v>
      </c>
      <c r="AJ2616" s="101" t="str">
        <f t="shared" si="247"/>
        <v/>
      </c>
      <c r="AL2616" s="101" t="str">
        <f t="shared" si="244"/>
        <v/>
      </c>
      <c r="AM2616" s="28" t="str">
        <f>IF($AL2616="", "", IF(IFERROR(INDEX('Training &amp; Accreditation Items'!$F$11:$F$263, MATCH(IFERROR(INDEX($C$11:$C$263, MATCH($AH2616, $Z$11:$Z$263, 0)), ""), 'Training &amp; Accreditation Items'!$B$11:$B$263, 0)), "")="", "None", IFERROR(INDEX('Training &amp; Accreditation Items'!$F$11:$F$263, MATCH(IFERROR(INDEX($C$11:$C$263, MATCH($AH2616, $Z$11:$Z$263, 0)), ""), 'Training &amp; Accreditation Items'!$B$11:$B$263, 0)), "")))</f>
        <v/>
      </c>
      <c r="AO2616" s="28" t="str">
        <f t="shared" si="245"/>
        <v/>
      </c>
      <c r="AQ2616" s="106" t="str">
        <f t="shared" si="243"/>
        <v/>
      </c>
      <c r="AR2616" s="109" t="str">
        <f t="shared" si="246"/>
        <v/>
      </c>
      <c r="AT2616" s="134"/>
      <c r="AU2616" s="135"/>
      <c r="AV2616" s="135"/>
      <c r="AW2616" s="115"/>
    </row>
    <row r="2617" spans="34:49" ht="15" hidden="1" customHeight="1" x14ac:dyDescent="0.25">
      <c r="AH2617" s="28">
        <v>77</v>
      </c>
      <c r="AJ2617" s="101" t="str">
        <f t="shared" si="247"/>
        <v/>
      </c>
      <c r="AL2617" s="101" t="str">
        <f t="shared" si="244"/>
        <v/>
      </c>
      <c r="AM2617" s="28" t="str">
        <f>IF($AL2617="", "", IF(IFERROR(INDEX('Training &amp; Accreditation Items'!$F$11:$F$263, MATCH(IFERROR(INDEX($C$11:$C$263, MATCH($AH2617, $Z$11:$Z$263, 0)), ""), 'Training &amp; Accreditation Items'!$B$11:$B$263, 0)), "")="", "None", IFERROR(INDEX('Training &amp; Accreditation Items'!$F$11:$F$263, MATCH(IFERROR(INDEX($C$11:$C$263, MATCH($AH2617, $Z$11:$Z$263, 0)), ""), 'Training &amp; Accreditation Items'!$B$11:$B$263, 0)), "")))</f>
        <v/>
      </c>
      <c r="AO2617" s="28" t="str">
        <f t="shared" si="245"/>
        <v/>
      </c>
      <c r="AQ2617" s="106" t="str">
        <f t="shared" si="243"/>
        <v/>
      </c>
      <c r="AR2617" s="109" t="str">
        <f t="shared" si="246"/>
        <v/>
      </c>
      <c r="AT2617" s="134"/>
      <c r="AU2617" s="135"/>
      <c r="AV2617" s="135"/>
      <c r="AW2617" s="115"/>
    </row>
    <row r="2618" spans="34:49" ht="15" hidden="1" customHeight="1" x14ac:dyDescent="0.25">
      <c r="AH2618" s="28">
        <v>78</v>
      </c>
      <c r="AJ2618" s="101" t="str">
        <f t="shared" si="247"/>
        <v/>
      </c>
      <c r="AL2618" s="101" t="str">
        <f t="shared" si="244"/>
        <v/>
      </c>
      <c r="AM2618" s="28" t="str">
        <f>IF($AL2618="", "", IF(IFERROR(INDEX('Training &amp; Accreditation Items'!$F$11:$F$263, MATCH(IFERROR(INDEX($C$11:$C$263, MATCH($AH2618, $Z$11:$Z$263, 0)), ""), 'Training &amp; Accreditation Items'!$B$11:$B$263, 0)), "")="", "None", IFERROR(INDEX('Training &amp; Accreditation Items'!$F$11:$F$263, MATCH(IFERROR(INDEX($C$11:$C$263, MATCH($AH2618, $Z$11:$Z$263, 0)), ""), 'Training &amp; Accreditation Items'!$B$11:$B$263, 0)), "")))</f>
        <v/>
      </c>
      <c r="AO2618" s="28" t="str">
        <f t="shared" si="245"/>
        <v/>
      </c>
      <c r="AQ2618" s="106" t="str">
        <f t="shared" si="243"/>
        <v/>
      </c>
      <c r="AR2618" s="109" t="str">
        <f t="shared" si="246"/>
        <v/>
      </c>
      <c r="AT2618" s="134"/>
      <c r="AU2618" s="135"/>
      <c r="AV2618" s="135"/>
      <c r="AW2618" s="115"/>
    </row>
    <row r="2619" spans="34:49" ht="15" hidden="1" customHeight="1" x14ac:dyDescent="0.25">
      <c r="AH2619" s="28">
        <v>79</v>
      </c>
      <c r="AJ2619" s="101" t="str">
        <f t="shared" si="247"/>
        <v/>
      </c>
      <c r="AL2619" s="101" t="str">
        <f t="shared" si="244"/>
        <v/>
      </c>
      <c r="AM2619" s="28" t="str">
        <f>IF($AL2619="", "", IF(IFERROR(INDEX('Training &amp; Accreditation Items'!$F$11:$F$263, MATCH(IFERROR(INDEX($C$11:$C$263, MATCH($AH2619, $Z$11:$Z$263, 0)), ""), 'Training &amp; Accreditation Items'!$B$11:$B$263, 0)), "")="", "None", IFERROR(INDEX('Training &amp; Accreditation Items'!$F$11:$F$263, MATCH(IFERROR(INDEX($C$11:$C$263, MATCH($AH2619, $Z$11:$Z$263, 0)), ""), 'Training &amp; Accreditation Items'!$B$11:$B$263, 0)), "")))</f>
        <v/>
      </c>
      <c r="AO2619" s="28" t="str">
        <f t="shared" si="245"/>
        <v/>
      </c>
      <c r="AQ2619" s="106" t="str">
        <f t="shared" si="243"/>
        <v/>
      </c>
      <c r="AR2619" s="109" t="str">
        <f t="shared" si="246"/>
        <v/>
      </c>
      <c r="AT2619" s="134"/>
      <c r="AU2619" s="135"/>
      <c r="AV2619" s="135"/>
      <c r="AW2619" s="115"/>
    </row>
    <row r="2620" spans="34:49" ht="15" hidden="1" customHeight="1" x14ac:dyDescent="0.25">
      <c r="AH2620" s="28">
        <v>80</v>
      </c>
      <c r="AJ2620" s="101" t="str">
        <f t="shared" si="247"/>
        <v/>
      </c>
      <c r="AL2620" s="101" t="str">
        <f t="shared" si="244"/>
        <v/>
      </c>
      <c r="AM2620" s="28" t="str">
        <f>IF($AL2620="", "", IF(IFERROR(INDEX('Training &amp; Accreditation Items'!$F$11:$F$263, MATCH(IFERROR(INDEX($C$11:$C$263, MATCH($AH2620, $Z$11:$Z$263, 0)), ""), 'Training &amp; Accreditation Items'!$B$11:$B$263, 0)), "")="", "None", IFERROR(INDEX('Training &amp; Accreditation Items'!$F$11:$F$263, MATCH(IFERROR(INDEX($C$11:$C$263, MATCH($AH2620, $Z$11:$Z$263, 0)), ""), 'Training &amp; Accreditation Items'!$B$11:$B$263, 0)), "")))</f>
        <v/>
      </c>
      <c r="AO2620" s="28" t="str">
        <f t="shared" si="245"/>
        <v/>
      </c>
      <c r="AQ2620" s="106" t="str">
        <f t="shared" si="243"/>
        <v/>
      </c>
      <c r="AR2620" s="109" t="str">
        <f t="shared" si="246"/>
        <v/>
      </c>
      <c r="AT2620" s="134"/>
      <c r="AU2620" s="135"/>
      <c r="AV2620" s="135"/>
      <c r="AW2620" s="115"/>
    </row>
    <row r="2621" spans="34:49" ht="15" hidden="1" customHeight="1" x14ac:dyDescent="0.25">
      <c r="AH2621" s="28">
        <v>81</v>
      </c>
      <c r="AJ2621" s="101" t="str">
        <f t="shared" si="247"/>
        <v/>
      </c>
      <c r="AL2621" s="101" t="str">
        <f t="shared" si="244"/>
        <v/>
      </c>
      <c r="AM2621" s="28" t="str">
        <f>IF($AL2621="", "", IF(IFERROR(INDEX('Training &amp; Accreditation Items'!$F$11:$F$263, MATCH(IFERROR(INDEX($C$11:$C$263, MATCH($AH2621, $Z$11:$Z$263, 0)), ""), 'Training &amp; Accreditation Items'!$B$11:$B$263, 0)), "")="", "None", IFERROR(INDEX('Training &amp; Accreditation Items'!$F$11:$F$263, MATCH(IFERROR(INDEX($C$11:$C$263, MATCH($AH2621, $Z$11:$Z$263, 0)), ""), 'Training &amp; Accreditation Items'!$B$11:$B$263, 0)), "")))</f>
        <v/>
      </c>
      <c r="AO2621" s="28" t="str">
        <f t="shared" si="245"/>
        <v/>
      </c>
      <c r="AQ2621" s="106" t="str">
        <f t="shared" si="243"/>
        <v/>
      </c>
      <c r="AR2621" s="109" t="str">
        <f t="shared" si="246"/>
        <v/>
      </c>
      <c r="AT2621" s="134"/>
      <c r="AU2621" s="135"/>
      <c r="AV2621" s="135"/>
      <c r="AW2621" s="115"/>
    </row>
    <row r="2622" spans="34:49" ht="15" hidden="1" customHeight="1" x14ac:dyDescent="0.25">
      <c r="AH2622" s="28">
        <v>82</v>
      </c>
      <c r="AJ2622" s="101" t="str">
        <f t="shared" si="247"/>
        <v/>
      </c>
      <c r="AL2622" s="101" t="str">
        <f t="shared" si="244"/>
        <v/>
      </c>
      <c r="AM2622" s="28" t="str">
        <f>IF($AL2622="", "", IF(IFERROR(INDEX('Training &amp; Accreditation Items'!$F$11:$F$263, MATCH(IFERROR(INDEX($C$11:$C$263, MATCH($AH2622, $Z$11:$Z$263, 0)), ""), 'Training &amp; Accreditation Items'!$B$11:$B$263, 0)), "")="", "None", IFERROR(INDEX('Training &amp; Accreditation Items'!$F$11:$F$263, MATCH(IFERROR(INDEX($C$11:$C$263, MATCH($AH2622, $Z$11:$Z$263, 0)), ""), 'Training &amp; Accreditation Items'!$B$11:$B$263, 0)), "")))</f>
        <v/>
      </c>
      <c r="AO2622" s="28" t="str">
        <f t="shared" si="245"/>
        <v/>
      </c>
      <c r="AQ2622" s="106" t="str">
        <f t="shared" si="243"/>
        <v/>
      </c>
      <c r="AR2622" s="109" t="str">
        <f t="shared" si="246"/>
        <v/>
      </c>
      <c r="AT2622" s="134"/>
      <c r="AU2622" s="135"/>
      <c r="AV2622" s="135"/>
      <c r="AW2622" s="115"/>
    </row>
    <row r="2623" spans="34:49" ht="15" hidden="1" customHeight="1" x14ac:dyDescent="0.25">
      <c r="AH2623" s="28">
        <v>83</v>
      </c>
      <c r="AJ2623" s="101" t="str">
        <f t="shared" si="247"/>
        <v/>
      </c>
      <c r="AL2623" s="101" t="str">
        <f t="shared" si="244"/>
        <v/>
      </c>
      <c r="AM2623" s="28" t="str">
        <f>IF($AL2623="", "", IF(IFERROR(INDEX('Training &amp; Accreditation Items'!$F$11:$F$263, MATCH(IFERROR(INDEX($C$11:$C$263, MATCH($AH2623, $Z$11:$Z$263, 0)), ""), 'Training &amp; Accreditation Items'!$B$11:$B$263, 0)), "")="", "None", IFERROR(INDEX('Training &amp; Accreditation Items'!$F$11:$F$263, MATCH(IFERROR(INDEX($C$11:$C$263, MATCH($AH2623, $Z$11:$Z$263, 0)), ""), 'Training &amp; Accreditation Items'!$B$11:$B$263, 0)), "")))</f>
        <v/>
      </c>
      <c r="AO2623" s="28" t="str">
        <f t="shared" si="245"/>
        <v/>
      </c>
      <c r="AQ2623" s="106" t="str">
        <f t="shared" si="243"/>
        <v/>
      </c>
      <c r="AR2623" s="109" t="str">
        <f t="shared" si="246"/>
        <v/>
      </c>
      <c r="AT2623" s="134"/>
      <c r="AU2623" s="135"/>
      <c r="AV2623" s="135"/>
      <c r="AW2623" s="115"/>
    </row>
    <row r="2624" spans="34:49" ht="15" hidden="1" customHeight="1" x14ac:dyDescent="0.25">
      <c r="AH2624" s="28">
        <v>84</v>
      </c>
      <c r="AJ2624" s="101" t="str">
        <f t="shared" si="247"/>
        <v/>
      </c>
      <c r="AL2624" s="101" t="str">
        <f t="shared" si="244"/>
        <v/>
      </c>
      <c r="AM2624" s="28" t="str">
        <f>IF($AL2624="", "", IF(IFERROR(INDEX('Training &amp; Accreditation Items'!$F$11:$F$263, MATCH(IFERROR(INDEX($C$11:$C$263, MATCH($AH2624, $Z$11:$Z$263, 0)), ""), 'Training &amp; Accreditation Items'!$B$11:$B$263, 0)), "")="", "None", IFERROR(INDEX('Training &amp; Accreditation Items'!$F$11:$F$263, MATCH(IFERROR(INDEX($C$11:$C$263, MATCH($AH2624, $Z$11:$Z$263, 0)), ""), 'Training &amp; Accreditation Items'!$B$11:$B$263, 0)), "")))</f>
        <v/>
      </c>
      <c r="AO2624" s="28" t="str">
        <f t="shared" si="245"/>
        <v/>
      </c>
      <c r="AQ2624" s="106" t="str">
        <f t="shared" si="243"/>
        <v/>
      </c>
      <c r="AR2624" s="109" t="str">
        <f t="shared" si="246"/>
        <v/>
      </c>
      <c r="AT2624" s="134"/>
      <c r="AU2624" s="135"/>
      <c r="AV2624" s="135"/>
      <c r="AW2624" s="115"/>
    </row>
    <row r="2625" spans="34:49" ht="15" hidden="1" customHeight="1" x14ac:dyDescent="0.25">
      <c r="AH2625" s="28">
        <v>85</v>
      </c>
      <c r="AJ2625" s="101" t="str">
        <f t="shared" si="247"/>
        <v/>
      </c>
      <c r="AL2625" s="101" t="str">
        <f t="shared" si="244"/>
        <v/>
      </c>
      <c r="AM2625" s="28" t="str">
        <f>IF($AL2625="", "", IF(IFERROR(INDEX('Training &amp; Accreditation Items'!$F$11:$F$263, MATCH(IFERROR(INDEX($C$11:$C$263, MATCH($AH2625, $Z$11:$Z$263, 0)), ""), 'Training &amp; Accreditation Items'!$B$11:$B$263, 0)), "")="", "None", IFERROR(INDEX('Training &amp; Accreditation Items'!$F$11:$F$263, MATCH(IFERROR(INDEX($C$11:$C$263, MATCH($AH2625, $Z$11:$Z$263, 0)), ""), 'Training &amp; Accreditation Items'!$B$11:$B$263, 0)), "")))</f>
        <v/>
      </c>
      <c r="AO2625" s="28" t="str">
        <f t="shared" si="245"/>
        <v/>
      </c>
      <c r="AQ2625" s="106" t="str">
        <f t="shared" si="243"/>
        <v/>
      </c>
      <c r="AR2625" s="109" t="str">
        <f t="shared" si="246"/>
        <v/>
      </c>
      <c r="AT2625" s="134"/>
      <c r="AU2625" s="135"/>
      <c r="AV2625" s="135"/>
      <c r="AW2625" s="115"/>
    </row>
    <row r="2626" spans="34:49" ht="15" hidden="1" customHeight="1" x14ac:dyDescent="0.25">
      <c r="AH2626" s="28">
        <v>86</v>
      </c>
      <c r="AJ2626" s="101" t="str">
        <f t="shared" si="247"/>
        <v/>
      </c>
      <c r="AL2626" s="101" t="str">
        <f t="shared" si="244"/>
        <v/>
      </c>
      <c r="AM2626" s="28" t="str">
        <f>IF($AL2626="", "", IF(IFERROR(INDEX('Training &amp; Accreditation Items'!$F$11:$F$263, MATCH(IFERROR(INDEX($C$11:$C$263, MATCH($AH2626, $Z$11:$Z$263, 0)), ""), 'Training &amp; Accreditation Items'!$B$11:$B$263, 0)), "")="", "None", IFERROR(INDEX('Training &amp; Accreditation Items'!$F$11:$F$263, MATCH(IFERROR(INDEX($C$11:$C$263, MATCH($AH2626, $Z$11:$Z$263, 0)), ""), 'Training &amp; Accreditation Items'!$B$11:$B$263, 0)), "")))</f>
        <v/>
      </c>
      <c r="AO2626" s="28" t="str">
        <f t="shared" si="245"/>
        <v/>
      </c>
      <c r="AQ2626" s="106" t="str">
        <f t="shared" si="243"/>
        <v/>
      </c>
      <c r="AR2626" s="109" t="str">
        <f t="shared" si="246"/>
        <v/>
      </c>
      <c r="AT2626" s="134"/>
      <c r="AU2626" s="135"/>
      <c r="AV2626" s="135"/>
      <c r="AW2626" s="115"/>
    </row>
    <row r="2627" spans="34:49" ht="15" hidden="1" customHeight="1" x14ac:dyDescent="0.25">
      <c r="AH2627" s="28">
        <v>87</v>
      </c>
      <c r="AJ2627" s="101" t="str">
        <f t="shared" si="247"/>
        <v/>
      </c>
      <c r="AL2627" s="101" t="str">
        <f t="shared" si="244"/>
        <v/>
      </c>
      <c r="AM2627" s="28" t="str">
        <f>IF($AL2627="", "", IF(IFERROR(INDEX('Training &amp; Accreditation Items'!$F$11:$F$263, MATCH(IFERROR(INDEX($C$11:$C$263, MATCH($AH2627, $Z$11:$Z$263, 0)), ""), 'Training &amp; Accreditation Items'!$B$11:$B$263, 0)), "")="", "None", IFERROR(INDEX('Training &amp; Accreditation Items'!$F$11:$F$263, MATCH(IFERROR(INDEX($C$11:$C$263, MATCH($AH2627, $Z$11:$Z$263, 0)), ""), 'Training &amp; Accreditation Items'!$B$11:$B$263, 0)), "")))</f>
        <v/>
      </c>
      <c r="AO2627" s="28" t="str">
        <f t="shared" si="245"/>
        <v/>
      </c>
      <c r="AQ2627" s="106" t="str">
        <f t="shared" si="243"/>
        <v/>
      </c>
      <c r="AR2627" s="109" t="str">
        <f t="shared" si="246"/>
        <v/>
      </c>
      <c r="AT2627" s="134"/>
      <c r="AU2627" s="135"/>
      <c r="AV2627" s="135"/>
      <c r="AW2627" s="115"/>
    </row>
    <row r="2628" spans="34:49" ht="15" hidden="1" customHeight="1" x14ac:dyDescent="0.25">
      <c r="AH2628" s="28">
        <v>88</v>
      </c>
      <c r="AJ2628" s="101" t="str">
        <f t="shared" si="247"/>
        <v/>
      </c>
      <c r="AL2628" s="101" t="str">
        <f t="shared" si="244"/>
        <v/>
      </c>
      <c r="AM2628" s="28" t="str">
        <f>IF($AL2628="", "", IF(IFERROR(INDEX('Training &amp; Accreditation Items'!$F$11:$F$263, MATCH(IFERROR(INDEX($C$11:$C$263, MATCH($AH2628, $Z$11:$Z$263, 0)), ""), 'Training &amp; Accreditation Items'!$B$11:$B$263, 0)), "")="", "None", IFERROR(INDEX('Training &amp; Accreditation Items'!$F$11:$F$263, MATCH(IFERROR(INDEX($C$11:$C$263, MATCH($AH2628, $Z$11:$Z$263, 0)), ""), 'Training &amp; Accreditation Items'!$B$11:$B$263, 0)), "")))</f>
        <v/>
      </c>
      <c r="AO2628" s="28" t="str">
        <f t="shared" si="245"/>
        <v/>
      </c>
      <c r="AQ2628" s="106" t="str">
        <f t="shared" si="243"/>
        <v/>
      </c>
      <c r="AR2628" s="109" t="str">
        <f t="shared" si="246"/>
        <v/>
      </c>
      <c r="AT2628" s="134"/>
      <c r="AU2628" s="135"/>
      <c r="AV2628" s="135"/>
      <c r="AW2628" s="115"/>
    </row>
    <row r="2629" spans="34:49" ht="15" hidden="1" customHeight="1" x14ac:dyDescent="0.25">
      <c r="AH2629" s="28">
        <v>89</v>
      </c>
      <c r="AJ2629" s="101" t="str">
        <f t="shared" si="247"/>
        <v/>
      </c>
      <c r="AL2629" s="101" t="str">
        <f t="shared" si="244"/>
        <v/>
      </c>
      <c r="AM2629" s="28" t="str">
        <f>IF($AL2629="", "", IF(IFERROR(INDEX('Training &amp; Accreditation Items'!$F$11:$F$263, MATCH(IFERROR(INDEX($C$11:$C$263, MATCH($AH2629, $Z$11:$Z$263, 0)), ""), 'Training &amp; Accreditation Items'!$B$11:$B$263, 0)), "")="", "None", IFERROR(INDEX('Training &amp; Accreditation Items'!$F$11:$F$263, MATCH(IFERROR(INDEX($C$11:$C$263, MATCH($AH2629, $Z$11:$Z$263, 0)), ""), 'Training &amp; Accreditation Items'!$B$11:$B$263, 0)), "")))</f>
        <v/>
      </c>
      <c r="AO2629" s="28" t="str">
        <f t="shared" si="245"/>
        <v/>
      </c>
      <c r="AQ2629" s="106" t="str">
        <f t="shared" si="243"/>
        <v/>
      </c>
      <c r="AR2629" s="109" t="str">
        <f t="shared" si="246"/>
        <v/>
      </c>
      <c r="AT2629" s="134"/>
      <c r="AU2629" s="135"/>
      <c r="AV2629" s="135"/>
      <c r="AW2629" s="115"/>
    </row>
    <row r="2630" spans="34:49" ht="15" hidden="1" customHeight="1" x14ac:dyDescent="0.25">
      <c r="AH2630" s="28">
        <v>90</v>
      </c>
      <c r="AJ2630" s="101" t="str">
        <f t="shared" si="247"/>
        <v/>
      </c>
      <c r="AL2630" s="101" t="str">
        <f t="shared" si="244"/>
        <v/>
      </c>
      <c r="AM2630" s="28" t="str">
        <f>IF($AL2630="", "", IF(IFERROR(INDEX('Training &amp; Accreditation Items'!$F$11:$F$263, MATCH(IFERROR(INDEX($C$11:$C$263, MATCH($AH2630, $Z$11:$Z$263, 0)), ""), 'Training &amp; Accreditation Items'!$B$11:$B$263, 0)), "")="", "None", IFERROR(INDEX('Training &amp; Accreditation Items'!$F$11:$F$263, MATCH(IFERROR(INDEX($C$11:$C$263, MATCH($AH2630, $Z$11:$Z$263, 0)), ""), 'Training &amp; Accreditation Items'!$B$11:$B$263, 0)), "")))</f>
        <v/>
      </c>
      <c r="AO2630" s="28" t="str">
        <f t="shared" si="245"/>
        <v/>
      </c>
      <c r="AQ2630" s="106" t="str">
        <f t="shared" si="243"/>
        <v/>
      </c>
      <c r="AR2630" s="109" t="str">
        <f t="shared" si="246"/>
        <v/>
      </c>
      <c r="AT2630" s="134"/>
      <c r="AU2630" s="135"/>
      <c r="AV2630" s="135"/>
      <c r="AW2630" s="115"/>
    </row>
    <row r="2631" spans="34:49" ht="15" hidden="1" customHeight="1" x14ac:dyDescent="0.25">
      <c r="AH2631" s="28">
        <v>91</v>
      </c>
      <c r="AJ2631" s="101" t="str">
        <f t="shared" si="247"/>
        <v/>
      </c>
      <c r="AL2631" s="101" t="str">
        <f t="shared" si="244"/>
        <v/>
      </c>
      <c r="AM2631" s="28" t="str">
        <f>IF($AL2631="", "", IF(IFERROR(INDEX('Training &amp; Accreditation Items'!$F$11:$F$263, MATCH(IFERROR(INDEX($C$11:$C$263, MATCH($AH2631, $Z$11:$Z$263, 0)), ""), 'Training &amp; Accreditation Items'!$B$11:$B$263, 0)), "")="", "None", IFERROR(INDEX('Training &amp; Accreditation Items'!$F$11:$F$263, MATCH(IFERROR(INDEX($C$11:$C$263, MATCH($AH2631, $Z$11:$Z$263, 0)), ""), 'Training &amp; Accreditation Items'!$B$11:$B$263, 0)), "")))</f>
        <v/>
      </c>
      <c r="AO2631" s="28" t="str">
        <f t="shared" si="245"/>
        <v/>
      </c>
      <c r="AQ2631" s="106" t="str">
        <f t="shared" si="243"/>
        <v/>
      </c>
      <c r="AR2631" s="109" t="str">
        <f t="shared" si="246"/>
        <v/>
      </c>
      <c r="AT2631" s="134"/>
      <c r="AU2631" s="135"/>
      <c r="AV2631" s="135"/>
      <c r="AW2631" s="115"/>
    </row>
    <row r="2632" spans="34:49" ht="15" hidden="1" customHeight="1" x14ac:dyDescent="0.25">
      <c r="AH2632" s="28">
        <v>92</v>
      </c>
      <c r="AJ2632" s="101" t="str">
        <f t="shared" si="247"/>
        <v/>
      </c>
      <c r="AL2632" s="101" t="str">
        <f t="shared" si="244"/>
        <v/>
      </c>
      <c r="AM2632" s="28" t="str">
        <f>IF($AL2632="", "", IF(IFERROR(INDEX('Training &amp; Accreditation Items'!$F$11:$F$263, MATCH(IFERROR(INDEX($C$11:$C$263, MATCH($AH2632, $Z$11:$Z$263, 0)), ""), 'Training &amp; Accreditation Items'!$B$11:$B$263, 0)), "")="", "None", IFERROR(INDEX('Training &amp; Accreditation Items'!$F$11:$F$263, MATCH(IFERROR(INDEX($C$11:$C$263, MATCH($AH2632, $Z$11:$Z$263, 0)), ""), 'Training &amp; Accreditation Items'!$B$11:$B$263, 0)), "")))</f>
        <v/>
      </c>
      <c r="AO2632" s="28" t="str">
        <f t="shared" si="245"/>
        <v/>
      </c>
      <c r="AQ2632" s="106" t="str">
        <f t="shared" si="243"/>
        <v/>
      </c>
      <c r="AR2632" s="109" t="str">
        <f t="shared" si="246"/>
        <v/>
      </c>
      <c r="AT2632" s="134"/>
      <c r="AU2632" s="135"/>
      <c r="AV2632" s="135"/>
      <c r="AW2632" s="115"/>
    </row>
    <row r="2633" spans="34:49" ht="15" hidden="1" customHeight="1" x14ac:dyDescent="0.25">
      <c r="AH2633" s="28">
        <v>93</v>
      </c>
      <c r="AJ2633" s="101" t="str">
        <f t="shared" si="247"/>
        <v/>
      </c>
      <c r="AL2633" s="101" t="str">
        <f t="shared" si="244"/>
        <v/>
      </c>
      <c r="AM2633" s="28" t="str">
        <f>IF($AL2633="", "", IF(IFERROR(INDEX('Training &amp; Accreditation Items'!$F$11:$F$263, MATCH(IFERROR(INDEX($C$11:$C$263, MATCH($AH2633, $Z$11:$Z$263, 0)), ""), 'Training &amp; Accreditation Items'!$B$11:$B$263, 0)), "")="", "None", IFERROR(INDEX('Training &amp; Accreditation Items'!$F$11:$F$263, MATCH(IFERROR(INDEX($C$11:$C$263, MATCH($AH2633, $Z$11:$Z$263, 0)), ""), 'Training &amp; Accreditation Items'!$B$11:$B$263, 0)), "")))</f>
        <v/>
      </c>
      <c r="AO2633" s="28" t="str">
        <f t="shared" si="245"/>
        <v/>
      </c>
      <c r="AQ2633" s="106" t="str">
        <f t="shared" si="243"/>
        <v/>
      </c>
      <c r="AR2633" s="109" t="str">
        <f t="shared" si="246"/>
        <v/>
      </c>
      <c r="AT2633" s="134"/>
      <c r="AU2633" s="135"/>
      <c r="AV2633" s="135"/>
      <c r="AW2633" s="115"/>
    </row>
    <row r="2634" spans="34:49" ht="15" hidden="1" customHeight="1" x14ac:dyDescent="0.25">
      <c r="AH2634" s="28">
        <v>94</v>
      </c>
      <c r="AJ2634" s="101" t="str">
        <f t="shared" si="247"/>
        <v/>
      </c>
      <c r="AL2634" s="101" t="str">
        <f t="shared" si="244"/>
        <v/>
      </c>
      <c r="AM2634" s="28" t="str">
        <f>IF($AL2634="", "", IF(IFERROR(INDEX('Training &amp; Accreditation Items'!$F$11:$F$263, MATCH(IFERROR(INDEX($C$11:$C$263, MATCH($AH2634, $Z$11:$Z$263, 0)), ""), 'Training &amp; Accreditation Items'!$B$11:$B$263, 0)), "")="", "None", IFERROR(INDEX('Training &amp; Accreditation Items'!$F$11:$F$263, MATCH(IFERROR(INDEX($C$11:$C$263, MATCH($AH2634, $Z$11:$Z$263, 0)), ""), 'Training &amp; Accreditation Items'!$B$11:$B$263, 0)), "")))</f>
        <v/>
      </c>
      <c r="AO2634" s="28" t="str">
        <f t="shared" si="245"/>
        <v/>
      </c>
      <c r="AQ2634" s="106" t="str">
        <f t="shared" si="243"/>
        <v/>
      </c>
      <c r="AR2634" s="109" t="str">
        <f t="shared" si="246"/>
        <v/>
      </c>
      <c r="AT2634" s="134"/>
      <c r="AU2634" s="135"/>
      <c r="AV2634" s="135"/>
      <c r="AW2634" s="115"/>
    </row>
    <row r="2635" spans="34:49" ht="15" hidden="1" customHeight="1" x14ac:dyDescent="0.25">
      <c r="AH2635" s="28">
        <v>95</v>
      </c>
      <c r="AJ2635" s="101" t="str">
        <f t="shared" si="247"/>
        <v/>
      </c>
      <c r="AL2635" s="101" t="str">
        <f t="shared" si="244"/>
        <v/>
      </c>
      <c r="AM2635" s="28" t="str">
        <f>IF($AL2635="", "", IF(IFERROR(INDEX('Training &amp; Accreditation Items'!$F$11:$F$263, MATCH(IFERROR(INDEX($C$11:$C$263, MATCH($AH2635, $Z$11:$Z$263, 0)), ""), 'Training &amp; Accreditation Items'!$B$11:$B$263, 0)), "")="", "None", IFERROR(INDEX('Training &amp; Accreditation Items'!$F$11:$F$263, MATCH(IFERROR(INDEX($C$11:$C$263, MATCH($AH2635, $Z$11:$Z$263, 0)), ""), 'Training &amp; Accreditation Items'!$B$11:$B$263, 0)), "")))</f>
        <v/>
      </c>
      <c r="AO2635" s="28" t="str">
        <f t="shared" si="245"/>
        <v/>
      </c>
      <c r="AQ2635" s="106" t="str">
        <f t="shared" ref="AQ2635:AQ2698" si="248">IF($AL2635="", "", IFERROR(INDEX($I$11:$I$263, MATCH($AH2635, $Z$11:$Z$263, 0)), ""))</f>
        <v/>
      </c>
      <c r="AR2635" s="109" t="str">
        <f t="shared" si="246"/>
        <v/>
      </c>
      <c r="AT2635" s="134"/>
      <c r="AU2635" s="135"/>
      <c r="AV2635" s="135"/>
      <c r="AW2635" s="115"/>
    </row>
    <row r="2636" spans="34:49" ht="15" hidden="1" customHeight="1" x14ac:dyDescent="0.25">
      <c r="AH2636" s="28">
        <v>96</v>
      </c>
      <c r="AJ2636" s="101" t="str">
        <f t="shared" si="247"/>
        <v/>
      </c>
      <c r="AL2636" s="101" t="str">
        <f t="shared" ref="AL2636:AL2699" si="249">IF($AJ2636="", "", IF(OR($AJ2636&lt;$AJ$5, $AJ2636&gt;$AJ$6), "", $AJ2636))</f>
        <v/>
      </c>
      <c r="AM2636" s="28" t="str">
        <f>IF($AL2636="", "", IF(IFERROR(INDEX('Training &amp; Accreditation Items'!$F$11:$F$263, MATCH(IFERROR(INDEX($C$11:$C$263, MATCH($AH2636, $Z$11:$Z$263, 0)), ""), 'Training &amp; Accreditation Items'!$B$11:$B$263, 0)), "")="", "None", IFERROR(INDEX('Training &amp; Accreditation Items'!$F$11:$F$263, MATCH(IFERROR(INDEX($C$11:$C$263, MATCH($AH2636, $Z$11:$Z$263, 0)), ""), 'Training &amp; Accreditation Items'!$B$11:$B$263, 0)), "")))</f>
        <v/>
      </c>
      <c r="AO2636" s="28" t="str">
        <f t="shared" ref="AO2636:AO2699" si="250">IF($AL2636="", "", TEXT($AL2636, "mmm yyyy"))</f>
        <v/>
      </c>
      <c r="AQ2636" s="106" t="str">
        <f t="shared" si="248"/>
        <v/>
      </c>
      <c r="AR2636" s="109" t="str">
        <f t="shared" ref="AR2636:AR2699" si="251">IF($AO2636="", "", CONCATENATE($AO2636, " - ", $AM2636))</f>
        <v/>
      </c>
      <c r="AT2636" s="134"/>
      <c r="AU2636" s="135"/>
      <c r="AV2636" s="135"/>
      <c r="AW2636" s="115"/>
    </row>
    <row r="2637" spans="34:49" ht="15" hidden="1" customHeight="1" x14ac:dyDescent="0.25">
      <c r="AH2637" s="28">
        <v>97</v>
      </c>
      <c r="AJ2637" s="101" t="str">
        <f t="shared" si="247"/>
        <v/>
      </c>
      <c r="AL2637" s="101" t="str">
        <f t="shared" si="249"/>
        <v/>
      </c>
      <c r="AM2637" s="28" t="str">
        <f>IF($AL2637="", "", IF(IFERROR(INDEX('Training &amp; Accreditation Items'!$F$11:$F$263, MATCH(IFERROR(INDEX($C$11:$C$263, MATCH($AH2637, $Z$11:$Z$263, 0)), ""), 'Training &amp; Accreditation Items'!$B$11:$B$263, 0)), "")="", "None", IFERROR(INDEX('Training &amp; Accreditation Items'!$F$11:$F$263, MATCH(IFERROR(INDEX($C$11:$C$263, MATCH($AH2637, $Z$11:$Z$263, 0)), ""), 'Training &amp; Accreditation Items'!$B$11:$B$263, 0)), "")))</f>
        <v/>
      </c>
      <c r="AO2637" s="28" t="str">
        <f t="shared" si="250"/>
        <v/>
      </c>
      <c r="AQ2637" s="106" t="str">
        <f t="shared" si="248"/>
        <v/>
      </c>
      <c r="AR2637" s="109" t="str">
        <f t="shared" si="251"/>
        <v/>
      </c>
      <c r="AT2637" s="134"/>
      <c r="AU2637" s="135"/>
      <c r="AV2637" s="135"/>
      <c r="AW2637" s="115"/>
    </row>
    <row r="2638" spans="34:49" ht="15" hidden="1" customHeight="1" x14ac:dyDescent="0.25">
      <c r="AH2638" s="28">
        <v>98</v>
      </c>
      <c r="AJ2638" s="101" t="str">
        <f t="shared" si="247"/>
        <v/>
      </c>
      <c r="AL2638" s="101" t="str">
        <f t="shared" si="249"/>
        <v/>
      </c>
      <c r="AM2638" s="28" t="str">
        <f>IF($AL2638="", "", IF(IFERROR(INDEX('Training &amp; Accreditation Items'!$F$11:$F$263, MATCH(IFERROR(INDEX($C$11:$C$263, MATCH($AH2638, $Z$11:$Z$263, 0)), ""), 'Training &amp; Accreditation Items'!$B$11:$B$263, 0)), "")="", "None", IFERROR(INDEX('Training &amp; Accreditation Items'!$F$11:$F$263, MATCH(IFERROR(INDEX($C$11:$C$263, MATCH($AH2638, $Z$11:$Z$263, 0)), ""), 'Training &amp; Accreditation Items'!$B$11:$B$263, 0)), "")))</f>
        <v/>
      </c>
      <c r="AO2638" s="28" t="str">
        <f t="shared" si="250"/>
        <v/>
      </c>
      <c r="AQ2638" s="106" t="str">
        <f t="shared" si="248"/>
        <v/>
      </c>
      <c r="AR2638" s="109" t="str">
        <f t="shared" si="251"/>
        <v/>
      </c>
      <c r="AT2638" s="134"/>
      <c r="AU2638" s="135"/>
      <c r="AV2638" s="135"/>
      <c r="AW2638" s="115"/>
    </row>
    <row r="2639" spans="34:49" ht="15" hidden="1" customHeight="1" x14ac:dyDescent="0.25">
      <c r="AH2639" s="28">
        <v>99</v>
      </c>
      <c r="AJ2639" s="101" t="str">
        <f t="shared" si="247"/>
        <v/>
      </c>
      <c r="AL2639" s="101" t="str">
        <f t="shared" si="249"/>
        <v/>
      </c>
      <c r="AM2639" s="28" t="str">
        <f>IF($AL2639="", "", IF(IFERROR(INDEX('Training &amp; Accreditation Items'!$F$11:$F$263, MATCH(IFERROR(INDEX($C$11:$C$263, MATCH($AH2639, $Z$11:$Z$263, 0)), ""), 'Training &amp; Accreditation Items'!$B$11:$B$263, 0)), "")="", "None", IFERROR(INDEX('Training &amp; Accreditation Items'!$F$11:$F$263, MATCH(IFERROR(INDEX($C$11:$C$263, MATCH($AH2639, $Z$11:$Z$263, 0)), ""), 'Training &amp; Accreditation Items'!$B$11:$B$263, 0)), "")))</f>
        <v/>
      </c>
      <c r="AO2639" s="28" t="str">
        <f t="shared" si="250"/>
        <v/>
      </c>
      <c r="AQ2639" s="106" t="str">
        <f t="shared" si="248"/>
        <v/>
      </c>
      <c r="AR2639" s="109" t="str">
        <f t="shared" si="251"/>
        <v/>
      </c>
      <c r="AT2639" s="134"/>
      <c r="AU2639" s="135"/>
      <c r="AV2639" s="135"/>
      <c r="AW2639" s="115"/>
    </row>
    <row r="2640" spans="34:49" ht="15" hidden="1" customHeight="1" x14ac:dyDescent="0.25">
      <c r="AH2640" s="28">
        <v>100</v>
      </c>
      <c r="AJ2640" s="101" t="str">
        <f t="shared" si="247"/>
        <v/>
      </c>
      <c r="AL2640" s="101" t="str">
        <f t="shared" si="249"/>
        <v/>
      </c>
      <c r="AM2640" s="28" t="str">
        <f>IF($AL2640="", "", IF(IFERROR(INDEX('Training &amp; Accreditation Items'!$F$11:$F$263, MATCH(IFERROR(INDEX($C$11:$C$263, MATCH($AH2640, $Z$11:$Z$263, 0)), ""), 'Training &amp; Accreditation Items'!$B$11:$B$263, 0)), "")="", "None", IFERROR(INDEX('Training &amp; Accreditation Items'!$F$11:$F$263, MATCH(IFERROR(INDEX($C$11:$C$263, MATCH($AH2640, $Z$11:$Z$263, 0)), ""), 'Training &amp; Accreditation Items'!$B$11:$B$263, 0)), "")))</f>
        <v/>
      </c>
      <c r="AO2640" s="28" t="str">
        <f t="shared" si="250"/>
        <v/>
      </c>
      <c r="AQ2640" s="106" t="str">
        <f t="shared" si="248"/>
        <v/>
      </c>
      <c r="AR2640" s="109" t="str">
        <f t="shared" si="251"/>
        <v/>
      </c>
      <c r="AT2640" s="134"/>
      <c r="AU2640" s="135"/>
      <c r="AV2640" s="135"/>
      <c r="AW2640" s="115"/>
    </row>
    <row r="2641" spans="34:49" ht="15" hidden="1" customHeight="1" x14ac:dyDescent="0.25">
      <c r="AH2641" s="28">
        <v>101</v>
      </c>
      <c r="AJ2641" s="101" t="str">
        <f t="shared" si="247"/>
        <v/>
      </c>
      <c r="AL2641" s="101" t="str">
        <f t="shared" si="249"/>
        <v/>
      </c>
      <c r="AM2641" s="28" t="str">
        <f>IF($AL2641="", "", IF(IFERROR(INDEX('Training &amp; Accreditation Items'!$F$11:$F$263, MATCH(IFERROR(INDEX($C$11:$C$263, MATCH($AH2641, $Z$11:$Z$263, 0)), ""), 'Training &amp; Accreditation Items'!$B$11:$B$263, 0)), "")="", "None", IFERROR(INDEX('Training &amp; Accreditation Items'!$F$11:$F$263, MATCH(IFERROR(INDEX($C$11:$C$263, MATCH($AH2641, $Z$11:$Z$263, 0)), ""), 'Training &amp; Accreditation Items'!$B$11:$B$263, 0)), "")))</f>
        <v/>
      </c>
      <c r="AO2641" s="28" t="str">
        <f t="shared" si="250"/>
        <v/>
      </c>
      <c r="AQ2641" s="106" t="str">
        <f t="shared" si="248"/>
        <v/>
      </c>
      <c r="AR2641" s="109" t="str">
        <f t="shared" si="251"/>
        <v/>
      </c>
      <c r="AT2641" s="134"/>
      <c r="AU2641" s="135"/>
      <c r="AV2641" s="135"/>
      <c r="AW2641" s="115"/>
    </row>
    <row r="2642" spans="34:49" ht="15" hidden="1" customHeight="1" x14ac:dyDescent="0.25">
      <c r="AH2642" s="28">
        <v>102</v>
      </c>
      <c r="AJ2642" s="101" t="str">
        <f t="shared" si="247"/>
        <v/>
      </c>
      <c r="AL2642" s="101" t="str">
        <f t="shared" si="249"/>
        <v/>
      </c>
      <c r="AM2642" s="28" t="str">
        <f>IF($AL2642="", "", IF(IFERROR(INDEX('Training &amp; Accreditation Items'!$F$11:$F$263, MATCH(IFERROR(INDEX($C$11:$C$263, MATCH($AH2642, $Z$11:$Z$263, 0)), ""), 'Training &amp; Accreditation Items'!$B$11:$B$263, 0)), "")="", "None", IFERROR(INDEX('Training &amp; Accreditation Items'!$F$11:$F$263, MATCH(IFERROR(INDEX($C$11:$C$263, MATCH($AH2642, $Z$11:$Z$263, 0)), ""), 'Training &amp; Accreditation Items'!$B$11:$B$263, 0)), "")))</f>
        <v/>
      </c>
      <c r="AO2642" s="28" t="str">
        <f t="shared" si="250"/>
        <v/>
      </c>
      <c r="AQ2642" s="106" t="str">
        <f t="shared" si="248"/>
        <v/>
      </c>
      <c r="AR2642" s="109" t="str">
        <f t="shared" si="251"/>
        <v/>
      </c>
      <c r="AT2642" s="134"/>
      <c r="AU2642" s="135"/>
      <c r="AV2642" s="135"/>
      <c r="AW2642" s="115"/>
    </row>
    <row r="2643" spans="34:49" ht="15" hidden="1" customHeight="1" x14ac:dyDescent="0.25">
      <c r="AH2643" s="28">
        <v>103</v>
      </c>
      <c r="AJ2643" s="101" t="str">
        <f t="shared" si="247"/>
        <v/>
      </c>
      <c r="AL2643" s="101" t="str">
        <f t="shared" si="249"/>
        <v/>
      </c>
      <c r="AM2643" s="28" t="str">
        <f>IF($AL2643="", "", IF(IFERROR(INDEX('Training &amp; Accreditation Items'!$F$11:$F$263, MATCH(IFERROR(INDEX($C$11:$C$263, MATCH($AH2643, $Z$11:$Z$263, 0)), ""), 'Training &amp; Accreditation Items'!$B$11:$B$263, 0)), "")="", "None", IFERROR(INDEX('Training &amp; Accreditation Items'!$F$11:$F$263, MATCH(IFERROR(INDEX($C$11:$C$263, MATCH($AH2643, $Z$11:$Z$263, 0)), ""), 'Training &amp; Accreditation Items'!$B$11:$B$263, 0)), "")))</f>
        <v/>
      </c>
      <c r="AO2643" s="28" t="str">
        <f t="shared" si="250"/>
        <v/>
      </c>
      <c r="AQ2643" s="106" t="str">
        <f t="shared" si="248"/>
        <v/>
      </c>
      <c r="AR2643" s="109" t="str">
        <f t="shared" si="251"/>
        <v/>
      </c>
      <c r="AT2643" s="134"/>
      <c r="AU2643" s="135"/>
      <c r="AV2643" s="135"/>
      <c r="AW2643" s="115"/>
    </row>
    <row r="2644" spans="34:49" ht="15" hidden="1" customHeight="1" x14ac:dyDescent="0.25">
      <c r="AH2644" s="28">
        <v>104</v>
      </c>
      <c r="AJ2644" s="101" t="str">
        <f t="shared" si="247"/>
        <v/>
      </c>
      <c r="AL2644" s="101" t="str">
        <f t="shared" si="249"/>
        <v/>
      </c>
      <c r="AM2644" s="28" t="str">
        <f>IF($AL2644="", "", IF(IFERROR(INDEX('Training &amp; Accreditation Items'!$F$11:$F$263, MATCH(IFERROR(INDEX($C$11:$C$263, MATCH($AH2644, $Z$11:$Z$263, 0)), ""), 'Training &amp; Accreditation Items'!$B$11:$B$263, 0)), "")="", "None", IFERROR(INDEX('Training &amp; Accreditation Items'!$F$11:$F$263, MATCH(IFERROR(INDEX($C$11:$C$263, MATCH($AH2644, $Z$11:$Z$263, 0)), ""), 'Training &amp; Accreditation Items'!$B$11:$B$263, 0)), "")))</f>
        <v/>
      </c>
      <c r="AO2644" s="28" t="str">
        <f t="shared" si="250"/>
        <v/>
      </c>
      <c r="AQ2644" s="106" t="str">
        <f t="shared" si="248"/>
        <v/>
      </c>
      <c r="AR2644" s="109" t="str">
        <f t="shared" si="251"/>
        <v/>
      </c>
      <c r="AT2644" s="134"/>
      <c r="AU2644" s="135"/>
      <c r="AV2644" s="135"/>
      <c r="AW2644" s="115"/>
    </row>
    <row r="2645" spans="34:49" ht="15" hidden="1" customHeight="1" x14ac:dyDescent="0.25">
      <c r="AH2645" s="28">
        <v>105</v>
      </c>
      <c r="AJ2645" s="101" t="str">
        <f t="shared" si="247"/>
        <v/>
      </c>
      <c r="AL2645" s="101" t="str">
        <f t="shared" si="249"/>
        <v/>
      </c>
      <c r="AM2645" s="28" t="str">
        <f>IF($AL2645="", "", IF(IFERROR(INDEX('Training &amp; Accreditation Items'!$F$11:$F$263, MATCH(IFERROR(INDEX($C$11:$C$263, MATCH($AH2645, $Z$11:$Z$263, 0)), ""), 'Training &amp; Accreditation Items'!$B$11:$B$263, 0)), "")="", "None", IFERROR(INDEX('Training &amp; Accreditation Items'!$F$11:$F$263, MATCH(IFERROR(INDEX($C$11:$C$263, MATCH($AH2645, $Z$11:$Z$263, 0)), ""), 'Training &amp; Accreditation Items'!$B$11:$B$263, 0)), "")))</f>
        <v/>
      </c>
      <c r="AO2645" s="28" t="str">
        <f t="shared" si="250"/>
        <v/>
      </c>
      <c r="AQ2645" s="106" t="str">
        <f t="shared" si="248"/>
        <v/>
      </c>
      <c r="AR2645" s="109" t="str">
        <f t="shared" si="251"/>
        <v/>
      </c>
      <c r="AT2645" s="134"/>
      <c r="AU2645" s="135"/>
      <c r="AV2645" s="135"/>
      <c r="AW2645" s="115"/>
    </row>
    <row r="2646" spans="34:49" ht="15" hidden="1" customHeight="1" x14ac:dyDescent="0.25">
      <c r="AH2646" s="28">
        <v>106</v>
      </c>
      <c r="AJ2646" s="101" t="str">
        <f t="shared" si="247"/>
        <v/>
      </c>
      <c r="AL2646" s="101" t="str">
        <f t="shared" si="249"/>
        <v/>
      </c>
      <c r="AM2646" s="28" t="str">
        <f>IF($AL2646="", "", IF(IFERROR(INDEX('Training &amp; Accreditation Items'!$F$11:$F$263, MATCH(IFERROR(INDEX($C$11:$C$263, MATCH($AH2646, $Z$11:$Z$263, 0)), ""), 'Training &amp; Accreditation Items'!$B$11:$B$263, 0)), "")="", "None", IFERROR(INDEX('Training &amp; Accreditation Items'!$F$11:$F$263, MATCH(IFERROR(INDEX($C$11:$C$263, MATCH($AH2646, $Z$11:$Z$263, 0)), ""), 'Training &amp; Accreditation Items'!$B$11:$B$263, 0)), "")))</f>
        <v/>
      </c>
      <c r="AO2646" s="28" t="str">
        <f t="shared" si="250"/>
        <v/>
      </c>
      <c r="AQ2646" s="106" t="str">
        <f t="shared" si="248"/>
        <v/>
      </c>
      <c r="AR2646" s="109" t="str">
        <f t="shared" si="251"/>
        <v/>
      </c>
      <c r="AT2646" s="134"/>
      <c r="AU2646" s="135"/>
      <c r="AV2646" s="135"/>
      <c r="AW2646" s="115"/>
    </row>
    <row r="2647" spans="34:49" ht="15" hidden="1" customHeight="1" x14ac:dyDescent="0.25">
      <c r="AH2647" s="28">
        <v>107</v>
      </c>
      <c r="AJ2647" s="101" t="str">
        <f t="shared" si="247"/>
        <v/>
      </c>
      <c r="AL2647" s="101" t="str">
        <f t="shared" si="249"/>
        <v/>
      </c>
      <c r="AM2647" s="28" t="str">
        <f>IF($AL2647="", "", IF(IFERROR(INDEX('Training &amp; Accreditation Items'!$F$11:$F$263, MATCH(IFERROR(INDEX($C$11:$C$263, MATCH($AH2647, $Z$11:$Z$263, 0)), ""), 'Training &amp; Accreditation Items'!$B$11:$B$263, 0)), "")="", "None", IFERROR(INDEX('Training &amp; Accreditation Items'!$F$11:$F$263, MATCH(IFERROR(INDEX($C$11:$C$263, MATCH($AH2647, $Z$11:$Z$263, 0)), ""), 'Training &amp; Accreditation Items'!$B$11:$B$263, 0)), "")))</f>
        <v/>
      </c>
      <c r="AO2647" s="28" t="str">
        <f t="shared" si="250"/>
        <v/>
      </c>
      <c r="AQ2647" s="106" t="str">
        <f t="shared" si="248"/>
        <v/>
      </c>
      <c r="AR2647" s="109" t="str">
        <f t="shared" si="251"/>
        <v/>
      </c>
      <c r="AT2647" s="134"/>
      <c r="AU2647" s="135"/>
      <c r="AV2647" s="135"/>
      <c r="AW2647" s="115"/>
    </row>
    <row r="2648" spans="34:49" ht="15" hidden="1" customHeight="1" x14ac:dyDescent="0.25">
      <c r="AH2648" s="28">
        <v>108</v>
      </c>
      <c r="AJ2648" s="101" t="str">
        <f t="shared" si="247"/>
        <v/>
      </c>
      <c r="AL2648" s="101" t="str">
        <f t="shared" si="249"/>
        <v/>
      </c>
      <c r="AM2648" s="28" t="str">
        <f>IF($AL2648="", "", IF(IFERROR(INDEX('Training &amp; Accreditation Items'!$F$11:$F$263, MATCH(IFERROR(INDEX($C$11:$C$263, MATCH($AH2648, $Z$11:$Z$263, 0)), ""), 'Training &amp; Accreditation Items'!$B$11:$B$263, 0)), "")="", "None", IFERROR(INDEX('Training &amp; Accreditation Items'!$F$11:$F$263, MATCH(IFERROR(INDEX($C$11:$C$263, MATCH($AH2648, $Z$11:$Z$263, 0)), ""), 'Training &amp; Accreditation Items'!$B$11:$B$263, 0)), "")))</f>
        <v/>
      </c>
      <c r="AO2648" s="28" t="str">
        <f t="shared" si="250"/>
        <v/>
      </c>
      <c r="AQ2648" s="106" t="str">
        <f t="shared" si="248"/>
        <v/>
      </c>
      <c r="AR2648" s="109" t="str">
        <f t="shared" si="251"/>
        <v/>
      </c>
      <c r="AT2648" s="134"/>
      <c r="AU2648" s="135"/>
      <c r="AV2648" s="135"/>
      <c r="AW2648" s="115"/>
    </row>
    <row r="2649" spans="34:49" ht="15" hidden="1" customHeight="1" x14ac:dyDescent="0.25">
      <c r="AH2649" s="28">
        <v>109</v>
      </c>
      <c r="AJ2649" s="101" t="str">
        <f t="shared" si="247"/>
        <v/>
      </c>
      <c r="AL2649" s="101" t="str">
        <f t="shared" si="249"/>
        <v/>
      </c>
      <c r="AM2649" s="28" t="str">
        <f>IF($AL2649="", "", IF(IFERROR(INDEX('Training &amp; Accreditation Items'!$F$11:$F$263, MATCH(IFERROR(INDEX($C$11:$C$263, MATCH($AH2649, $Z$11:$Z$263, 0)), ""), 'Training &amp; Accreditation Items'!$B$11:$B$263, 0)), "")="", "None", IFERROR(INDEX('Training &amp; Accreditation Items'!$F$11:$F$263, MATCH(IFERROR(INDEX($C$11:$C$263, MATCH($AH2649, $Z$11:$Z$263, 0)), ""), 'Training &amp; Accreditation Items'!$B$11:$B$263, 0)), "")))</f>
        <v/>
      </c>
      <c r="AO2649" s="28" t="str">
        <f t="shared" si="250"/>
        <v/>
      </c>
      <c r="AQ2649" s="106" t="str">
        <f t="shared" si="248"/>
        <v/>
      </c>
      <c r="AR2649" s="109" t="str">
        <f t="shared" si="251"/>
        <v/>
      </c>
      <c r="AT2649" s="134"/>
      <c r="AU2649" s="135"/>
      <c r="AV2649" s="135"/>
      <c r="AW2649" s="115"/>
    </row>
    <row r="2650" spans="34:49" ht="15" hidden="1" customHeight="1" x14ac:dyDescent="0.25">
      <c r="AH2650" s="28">
        <v>110</v>
      </c>
      <c r="AJ2650" s="101" t="str">
        <f t="shared" si="247"/>
        <v/>
      </c>
      <c r="AL2650" s="101" t="str">
        <f t="shared" si="249"/>
        <v/>
      </c>
      <c r="AM2650" s="28" t="str">
        <f>IF($AL2650="", "", IF(IFERROR(INDEX('Training &amp; Accreditation Items'!$F$11:$F$263, MATCH(IFERROR(INDEX($C$11:$C$263, MATCH($AH2650, $Z$11:$Z$263, 0)), ""), 'Training &amp; Accreditation Items'!$B$11:$B$263, 0)), "")="", "None", IFERROR(INDEX('Training &amp; Accreditation Items'!$F$11:$F$263, MATCH(IFERROR(INDEX($C$11:$C$263, MATCH($AH2650, $Z$11:$Z$263, 0)), ""), 'Training &amp; Accreditation Items'!$B$11:$B$263, 0)), "")))</f>
        <v/>
      </c>
      <c r="AO2650" s="28" t="str">
        <f t="shared" si="250"/>
        <v/>
      </c>
      <c r="AQ2650" s="106" t="str">
        <f t="shared" si="248"/>
        <v/>
      </c>
      <c r="AR2650" s="109" t="str">
        <f t="shared" si="251"/>
        <v/>
      </c>
      <c r="AT2650" s="134"/>
      <c r="AU2650" s="135"/>
      <c r="AV2650" s="135"/>
      <c r="AW2650" s="115"/>
    </row>
    <row r="2651" spans="34:49" ht="15" hidden="1" customHeight="1" x14ac:dyDescent="0.25">
      <c r="AH2651" s="28">
        <v>111</v>
      </c>
      <c r="AJ2651" s="101" t="str">
        <f t="shared" si="247"/>
        <v/>
      </c>
      <c r="AL2651" s="101" t="str">
        <f t="shared" si="249"/>
        <v/>
      </c>
      <c r="AM2651" s="28" t="str">
        <f>IF($AL2651="", "", IF(IFERROR(INDEX('Training &amp; Accreditation Items'!$F$11:$F$263, MATCH(IFERROR(INDEX($C$11:$C$263, MATCH($AH2651, $Z$11:$Z$263, 0)), ""), 'Training &amp; Accreditation Items'!$B$11:$B$263, 0)), "")="", "None", IFERROR(INDEX('Training &amp; Accreditation Items'!$F$11:$F$263, MATCH(IFERROR(INDEX($C$11:$C$263, MATCH($AH2651, $Z$11:$Z$263, 0)), ""), 'Training &amp; Accreditation Items'!$B$11:$B$263, 0)), "")))</f>
        <v/>
      </c>
      <c r="AO2651" s="28" t="str">
        <f t="shared" si="250"/>
        <v/>
      </c>
      <c r="AQ2651" s="106" t="str">
        <f t="shared" si="248"/>
        <v/>
      </c>
      <c r="AR2651" s="109" t="str">
        <f t="shared" si="251"/>
        <v/>
      </c>
      <c r="AT2651" s="134"/>
      <c r="AU2651" s="135"/>
      <c r="AV2651" s="135"/>
      <c r="AW2651" s="115"/>
    </row>
    <row r="2652" spans="34:49" ht="15" hidden="1" customHeight="1" x14ac:dyDescent="0.25">
      <c r="AH2652" s="28">
        <v>112</v>
      </c>
      <c r="AJ2652" s="101" t="str">
        <f t="shared" si="247"/>
        <v/>
      </c>
      <c r="AL2652" s="101" t="str">
        <f t="shared" si="249"/>
        <v/>
      </c>
      <c r="AM2652" s="28" t="str">
        <f>IF($AL2652="", "", IF(IFERROR(INDEX('Training &amp; Accreditation Items'!$F$11:$F$263, MATCH(IFERROR(INDEX($C$11:$C$263, MATCH($AH2652, $Z$11:$Z$263, 0)), ""), 'Training &amp; Accreditation Items'!$B$11:$B$263, 0)), "")="", "None", IFERROR(INDEX('Training &amp; Accreditation Items'!$F$11:$F$263, MATCH(IFERROR(INDEX($C$11:$C$263, MATCH($AH2652, $Z$11:$Z$263, 0)), ""), 'Training &amp; Accreditation Items'!$B$11:$B$263, 0)), "")))</f>
        <v/>
      </c>
      <c r="AO2652" s="28" t="str">
        <f t="shared" si="250"/>
        <v/>
      </c>
      <c r="AQ2652" s="106" t="str">
        <f t="shared" si="248"/>
        <v/>
      </c>
      <c r="AR2652" s="109" t="str">
        <f t="shared" si="251"/>
        <v/>
      </c>
      <c r="AT2652" s="134"/>
      <c r="AU2652" s="135"/>
      <c r="AV2652" s="135"/>
      <c r="AW2652" s="115"/>
    </row>
    <row r="2653" spans="34:49" ht="15" hidden="1" customHeight="1" x14ac:dyDescent="0.25">
      <c r="AH2653" s="28">
        <v>113</v>
      </c>
      <c r="AJ2653" s="101" t="str">
        <f t="shared" si="247"/>
        <v/>
      </c>
      <c r="AL2653" s="101" t="str">
        <f t="shared" si="249"/>
        <v/>
      </c>
      <c r="AM2653" s="28" t="str">
        <f>IF($AL2653="", "", IF(IFERROR(INDEX('Training &amp; Accreditation Items'!$F$11:$F$263, MATCH(IFERROR(INDEX($C$11:$C$263, MATCH($AH2653, $Z$11:$Z$263, 0)), ""), 'Training &amp; Accreditation Items'!$B$11:$B$263, 0)), "")="", "None", IFERROR(INDEX('Training &amp; Accreditation Items'!$F$11:$F$263, MATCH(IFERROR(INDEX($C$11:$C$263, MATCH($AH2653, $Z$11:$Z$263, 0)), ""), 'Training &amp; Accreditation Items'!$B$11:$B$263, 0)), "")))</f>
        <v/>
      </c>
      <c r="AO2653" s="28" t="str">
        <f t="shared" si="250"/>
        <v/>
      </c>
      <c r="AQ2653" s="106" t="str">
        <f t="shared" si="248"/>
        <v/>
      </c>
      <c r="AR2653" s="109" t="str">
        <f t="shared" si="251"/>
        <v/>
      </c>
      <c r="AT2653" s="134"/>
      <c r="AU2653" s="135"/>
      <c r="AV2653" s="135"/>
      <c r="AW2653" s="115"/>
    </row>
    <row r="2654" spans="34:49" ht="15" hidden="1" customHeight="1" x14ac:dyDescent="0.25">
      <c r="AH2654" s="28">
        <v>114</v>
      </c>
      <c r="AJ2654" s="101" t="str">
        <f t="shared" si="247"/>
        <v/>
      </c>
      <c r="AL2654" s="101" t="str">
        <f t="shared" si="249"/>
        <v/>
      </c>
      <c r="AM2654" s="28" t="str">
        <f>IF($AL2654="", "", IF(IFERROR(INDEX('Training &amp; Accreditation Items'!$F$11:$F$263, MATCH(IFERROR(INDEX($C$11:$C$263, MATCH($AH2654, $Z$11:$Z$263, 0)), ""), 'Training &amp; Accreditation Items'!$B$11:$B$263, 0)), "")="", "None", IFERROR(INDEX('Training &amp; Accreditation Items'!$F$11:$F$263, MATCH(IFERROR(INDEX($C$11:$C$263, MATCH($AH2654, $Z$11:$Z$263, 0)), ""), 'Training &amp; Accreditation Items'!$B$11:$B$263, 0)), "")))</f>
        <v/>
      </c>
      <c r="AO2654" s="28" t="str">
        <f t="shared" si="250"/>
        <v/>
      </c>
      <c r="AQ2654" s="106" t="str">
        <f t="shared" si="248"/>
        <v/>
      </c>
      <c r="AR2654" s="109" t="str">
        <f t="shared" si="251"/>
        <v/>
      </c>
      <c r="AT2654" s="134"/>
      <c r="AU2654" s="135"/>
      <c r="AV2654" s="135"/>
      <c r="AW2654" s="115"/>
    </row>
    <row r="2655" spans="34:49" ht="15" hidden="1" customHeight="1" x14ac:dyDescent="0.25">
      <c r="AH2655" s="28">
        <v>115</v>
      </c>
      <c r="AJ2655" s="101" t="str">
        <f t="shared" si="247"/>
        <v/>
      </c>
      <c r="AL2655" s="101" t="str">
        <f t="shared" si="249"/>
        <v/>
      </c>
      <c r="AM2655" s="28" t="str">
        <f>IF($AL2655="", "", IF(IFERROR(INDEX('Training &amp; Accreditation Items'!$F$11:$F$263, MATCH(IFERROR(INDEX($C$11:$C$263, MATCH($AH2655, $Z$11:$Z$263, 0)), ""), 'Training &amp; Accreditation Items'!$B$11:$B$263, 0)), "")="", "None", IFERROR(INDEX('Training &amp; Accreditation Items'!$F$11:$F$263, MATCH(IFERROR(INDEX($C$11:$C$263, MATCH($AH2655, $Z$11:$Z$263, 0)), ""), 'Training &amp; Accreditation Items'!$B$11:$B$263, 0)), "")))</f>
        <v/>
      </c>
      <c r="AO2655" s="28" t="str">
        <f t="shared" si="250"/>
        <v/>
      </c>
      <c r="AQ2655" s="106" t="str">
        <f t="shared" si="248"/>
        <v/>
      </c>
      <c r="AR2655" s="109" t="str">
        <f t="shared" si="251"/>
        <v/>
      </c>
      <c r="AT2655" s="134"/>
      <c r="AU2655" s="135"/>
      <c r="AV2655" s="135"/>
      <c r="AW2655" s="115"/>
    </row>
    <row r="2656" spans="34:49" ht="15" hidden="1" customHeight="1" x14ac:dyDescent="0.25">
      <c r="AH2656" s="28">
        <v>116</v>
      </c>
      <c r="AJ2656" s="101" t="str">
        <f t="shared" si="247"/>
        <v/>
      </c>
      <c r="AL2656" s="101" t="str">
        <f t="shared" si="249"/>
        <v/>
      </c>
      <c r="AM2656" s="28" t="str">
        <f>IF($AL2656="", "", IF(IFERROR(INDEX('Training &amp; Accreditation Items'!$F$11:$F$263, MATCH(IFERROR(INDEX($C$11:$C$263, MATCH($AH2656, $Z$11:$Z$263, 0)), ""), 'Training &amp; Accreditation Items'!$B$11:$B$263, 0)), "")="", "None", IFERROR(INDEX('Training &amp; Accreditation Items'!$F$11:$F$263, MATCH(IFERROR(INDEX($C$11:$C$263, MATCH($AH2656, $Z$11:$Z$263, 0)), ""), 'Training &amp; Accreditation Items'!$B$11:$B$263, 0)), "")))</f>
        <v/>
      </c>
      <c r="AO2656" s="28" t="str">
        <f t="shared" si="250"/>
        <v/>
      </c>
      <c r="AQ2656" s="106" t="str">
        <f t="shared" si="248"/>
        <v/>
      </c>
      <c r="AR2656" s="109" t="str">
        <f t="shared" si="251"/>
        <v/>
      </c>
      <c r="AT2656" s="134"/>
      <c r="AU2656" s="135"/>
      <c r="AV2656" s="135"/>
      <c r="AW2656" s="115"/>
    </row>
    <row r="2657" spans="34:49" ht="15" hidden="1" customHeight="1" x14ac:dyDescent="0.25">
      <c r="AH2657" s="28">
        <v>117</v>
      </c>
      <c r="AJ2657" s="101" t="str">
        <f t="shared" si="247"/>
        <v/>
      </c>
      <c r="AL2657" s="101" t="str">
        <f t="shared" si="249"/>
        <v/>
      </c>
      <c r="AM2657" s="28" t="str">
        <f>IF($AL2657="", "", IF(IFERROR(INDEX('Training &amp; Accreditation Items'!$F$11:$F$263, MATCH(IFERROR(INDEX($C$11:$C$263, MATCH($AH2657, $Z$11:$Z$263, 0)), ""), 'Training &amp; Accreditation Items'!$B$11:$B$263, 0)), "")="", "None", IFERROR(INDEX('Training &amp; Accreditation Items'!$F$11:$F$263, MATCH(IFERROR(INDEX($C$11:$C$263, MATCH($AH2657, $Z$11:$Z$263, 0)), ""), 'Training &amp; Accreditation Items'!$B$11:$B$263, 0)), "")))</f>
        <v/>
      </c>
      <c r="AO2657" s="28" t="str">
        <f t="shared" si="250"/>
        <v/>
      </c>
      <c r="AQ2657" s="106" t="str">
        <f t="shared" si="248"/>
        <v/>
      </c>
      <c r="AR2657" s="109" t="str">
        <f t="shared" si="251"/>
        <v/>
      </c>
      <c r="AT2657" s="134"/>
      <c r="AU2657" s="135"/>
      <c r="AV2657" s="135"/>
      <c r="AW2657" s="115"/>
    </row>
    <row r="2658" spans="34:49" ht="15" hidden="1" customHeight="1" x14ac:dyDescent="0.25">
      <c r="AH2658" s="28">
        <v>118</v>
      </c>
      <c r="AJ2658" s="101" t="str">
        <f t="shared" si="247"/>
        <v/>
      </c>
      <c r="AL2658" s="101" t="str">
        <f t="shared" si="249"/>
        <v/>
      </c>
      <c r="AM2658" s="28" t="str">
        <f>IF($AL2658="", "", IF(IFERROR(INDEX('Training &amp; Accreditation Items'!$F$11:$F$263, MATCH(IFERROR(INDEX($C$11:$C$263, MATCH($AH2658, $Z$11:$Z$263, 0)), ""), 'Training &amp; Accreditation Items'!$B$11:$B$263, 0)), "")="", "None", IFERROR(INDEX('Training &amp; Accreditation Items'!$F$11:$F$263, MATCH(IFERROR(INDEX($C$11:$C$263, MATCH($AH2658, $Z$11:$Z$263, 0)), ""), 'Training &amp; Accreditation Items'!$B$11:$B$263, 0)), "")))</f>
        <v/>
      </c>
      <c r="AO2658" s="28" t="str">
        <f t="shared" si="250"/>
        <v/>
      </c>
      <c r="AQ2658" s="106" t="str">
        <f t="shared" si="248"/>
        <v/>
      </c>
      <c r="AR2658" s="109" t="str">
        <f t="shared" si="251"/>
        <v/>
      </c>
      <c r="AT2658" s="134"/>
      <c r="AU2658" s="135"/>
      <c r="AV2658" s="135"/>
      <c r="AW2658" s="115"/>
    </row>
    <row r="2659" spans="34:49" ht="15" hidden="1" customHeight="1" x14ac:dyDescent="0.25">
      <c r="AH2659" s="28">
        <v>119</v>
      </c>
      <c r="AJ2659" s="101" t="str">
        <f t="shared" si="247"/>
        <v/>
      </c>
      <c r="AL2659" s="101" t="str">
        <f t="shared" si="249"/>
        <v/>
      </c>
      <c r="AM2659" s="28" t="str">
        <f>IF($AL2659="", "", IF(IFERROR(INDEX('Training &amp; Accreditation Items'!$F$11:$F$263, MATCH(IFERROR(INDEX($C$11:$C$263, MATCH($AH2659, $Z$11:$Z$263, 0)), ""), 'Training &amp; Accreditation Items'!$B$11:$B$263, 0)), "")="", "None", IFERROR(INDEX('Training &amp; Accreditation Items'!$F$11:$F$263, MATCH(IFERROR(INDEX($C$11:$C$263, MATCH($AH2659, $Z$11:$Z$263, 0)), ""), 'Training &amp; Accreditation Items'!$B$11:$B$263, 0)), "")))</f>
        <v/>
      </c>
      <c r="AO2659" s="28" t="str">
        <f t="shared" si="250"/>
        <v/>
      </c>
      <c r="AQ2659" s="106" t="str">
        <f t="shared" si="248"/>
        <v/>
      </c>
      <c r="AR2659" s="109" t="str">
        <f t="shared" si="251"/>
        <v/>
      </c>
      <c r="AT2659" s="134"/>
      <c r="AU2659" s="135"/>
      <c r="AV2659" s="135"/>
      <c r="AW2659" s="115"/>
    </row>
    <row r="2660" spans="34:49" ht="15" hidden="1" customHeight="1" x14ac:dyDescent="0.25">
      <c r="AH2660" s="28">
        <v>120</v>
      </c>
      <c r="AJ2660" s="101" t="str">
        <f t="shared" si="247"/>
        <v/>
      </c>
      <c r="AL2660" s="101" t="str">
        <f t="shared" si="249"/>
        <v/>
      </c>
      <c r="AM2660" s="28" t="str">
        <f>IF($AL2660="", "", IF(IFERROR(INDEX('Training &amp; Accreditation Items'!$F$11:$F$263, MATCH(IFERROR(INDEX($C$11:$C$263, MATCH($AH2660, $Z$11:$Z$263, 0)), ""), 'Training &amp; Accreditation Items'!$B$11:$B$263, 0)), "")="", "None", IFERROR(INDEX('Training &amp; Accreditation Items'!$F$11:$F$263, MATCH(IFERROR(INDEX($C$11:$C$263, MATCH($AH2660, $Z$11:$Z$263, 0)), ""), 'Training &amp; Accreditation Items'!$B$11:$B$263, 0)), "")))</f>
        <v/>
      </c>
      <c r="AO2660" s="28" t="str">
        <f t="shared" si="250"/>
        <v/>
      </c>
      <c r="AQ2660" s="106" t="str">
        <f t="shared" si="248"/>
        <v/>
      </c>
      <c r="AR2660" s="109" t="str">
        <f t="shared" si="251"/>
        <v/>
      </c>
      <c r="AT2660" s="134"/>
      <c r="AU2660" s="135"/>
      <c r="AV2660" s="135"/>
      <c r="AW2660" s="115"/>
    </row>
    <row r="2661" spans="34:49" ht="15" hidden="1" customHeight="1" x14ac:dyDescent="0.25">
      <c r="AH2661" s="28">
        <v>121</v>
      </c>
      <c r="AJ2661" s="101" t="str">
        <f t="shared" si="247"/>
        <v/>
      </c>
      <c r="AL2661" s="101" t="str">
        <f t="shared" si="249"/>
        <v/>
      </c>
      <c r="AM2661" s="28" t="str">
        <f>IF($AL2661="", "", IF(IFERROR(INDEX('Training &amp; Accreditation Items'!$F$11:$F$263, MATCH(IFERROR(INDEX($C$11:$C$263, MATCH($AH2661, $Z$11:$Z$263, 0)), ""), 'Training &amp; Accreditation Items'!$B$11:$B$263, 0)), "")="", "None", IFERROR(INDEX('Training &amp; Accreditation Items'!$F$11:$F$263, MATCH(IFERROR(INDEX($C$11:$C$263, MATCH($AH2661, $Z$11:$Z$263, 0)), ""), 'Training &amp; Accreditation Items'!$B$11:$B$263, 0)), "")))</f>
        <v/>
      </c>
      <c r="AO2661" s="28" t="str">
        <f t="shared" si="250"/>
        <v/>
      </c>
      <c r="AQ2661" s="106" t="str">
        <f t="shared" si="248"/>
        <v/>
      </c>
      <c r="AR2661" s="109" t="str">
        <f t="shared" si="251"/>
        <v/>
      </c>
      <c r="AT2661" s="134"/>
      <c r="AU2661" s="135"/>
      <c r="AV2661" s="135"/>
      <c r="AW2661" s="115"/>
    </row>
    <row r="2662" spans="34:49" ht="15" hidden="1" customHeight="1" x14ac:dyDescent="0.25">
      <c r="AH2662" s="28">
        <v>122</v>
      </c>
      <c r="AJ2662" s="101" t="str">
        <f t="shared" si="247"/>
        <v/>
      </c>
      <c r="AL2662" s="101" t="str">
        <f t="shared" si="249"/>
        <v/>
      </c>
      <c r="AM2662" s="28" t="str">
        <f>IF($AL2662="", "", IF(IFERROR(INDEX('Training &amp; Accreditation Items'!$F$11:$F$263, MATCH(IFERROR(INDEX($C$11:$C$263, MATCH($AH2662, $Z$11:$Z$263, 0)), ""), 'Training &amp; Accreditation Items'!$B$11:$B$263, 0)), "")="", "None", IFERROR(INDEX('Training &amp; Accreditation Items'!$F$11:$F$263, MATCH(IFERROR(INDEX($C$11:$C$263, MATCH($AH2662, $Z$11:$Z$263, 0)), ""), 'Training &amp; Accreditation Items'!$B$11:$B$263, 0)), "")))</f>
        <v/>
      </c>
      <c r="AO2662" s="28" t="str">
        <f t="shared" si="250"/>
        <v/>
      </c>
      <c r="AQ2662" s="106" t="str">
        <f t="shared" si="248"/>
        <v/>
      </c>
      <c r="AR2662" s="109" t="str">
        <f t="shared" si="251"/>
        <v/>
      </c>
      <c r="AT2662" s="134"/>
      <c r="AU2662" s="135"/>
      <c r="AV2662" s="135"/>
      <c r="AW2662" s="115"/>
    </row>
    <row r="2663" spans="34:49" ht="15" hidden="1" customHeight="1" x14ac:dyDescent="0.25">
      <c r="AH2663" s="28">
        <v>123</v>
      </c>
      <c r="AJ2663" s="101" t="str">
        <f t="shared" si="247"/>
        <v/>
      </c>
      <c r="AL2663" s="101" t="str">
        <f t="shared" si="249"/>
        <v/>
      </c>
      <c r="AM2663" s="28" t="str">
        <f>IF($AL2663="", "", IF(IFERROR(INDEX('Training &amp; Accreditation Items'!$F$11:$F$263, MATCH(IFERROR(INDEX($C$11:$C$263, MATCH($AH2663, $Z$11:$Z$263, 0)), ""), 'Training &amp; Accreditation Items'!$B$11:$B$263, 0)), "")="", "None", IFERROR(INDEX('Training &amp; Accreditation Items'!$F$11:$F$263, MATCH(IFERROR(INDEX($C$11:$C$263, MATCH($AH2663, $Z$11:$Z$263, 0)), ""), 'Training &amp; Accreditation Items'!$B$11:$B$263, 0)), "")))</f>
        <v/>
      </c>
      <c r="AO2663" s="28" t="str">
        <f t="shared" si="250"/>
        <v/>
      </c>
      <c r="AQ2663" s="106" t="str">
        <f t="shared" si="248"/>
        <v/>
      </c>
      <c r="AR2663" s="109" t="str">
        <f t="shared" si="251"/>
        <v/>
      </c>
      <c r="AT2663" s="134"/>
      <c r="AU2663" s="135"/>
      <c r="AV2663" s="135"/>
      <c r="AW2663" s="115"/>
    </row>
    <row r="2664" spans="34:49" ht="15" hidden="1" customHeight="1" x14ac:dyDescent="0.25">
      <c r="AH2664" s="28">
        <v>124</v>
      </c>
      <c r="AJ2664" s="101" t="str">
        <f t="shared" si="247"/>
        <v/>
      </c>
      <c r="AL2664" s="101" t="str">
        <f t="shared" si="249"/>
        <v/>
      </c>
      <c r="AM2664" s="28" t="str">
        <f>IF($AL2664="", "", IF(IFERROR(INDEX('Training &amp; Accreditation Items'!$F$11:$F$263, MATCH(IFERROR(INDEX($C$11:$C$263, MATCH($AH2664, $Z$11:$Z$263, 0)), ""), 'Training &amp; Accreditation Items'!$B$11:$B$263, 0)), "")="", "None", IFERROR(INDEX('Training &amp; Accreditation Items'!$F$11:$F$263, MATCH(IFERROR(INDEX($C$11:$C$263, MATCH($AH2664, $Z$11:$Z$263, 0)), ""), 'Training &amp; Accreditation Items'!$B$11:$B$263, 0)), "")))</f>
        <v/>
      </c>
      <c r="AO2664" s="28" t="str">
        <f t="shared" si="250"/>
        <v/>
      </c>
      <c r="AQ2664" s="106" t="str">
        <f t="shared" si="248"/>
        <v/>
      </c>
      <c r="AR2664" s="109" t="str">
        <f t="shared" si="251"/>
        <v/>
      </c>
      <c r="AT2664" s="134"/>
      <c r="AU2664" s="135"/>
      <c r="AV2664" s="135"/>
      <c r="AW2664" s="115"/>
    </row>
    <row r="2665" spans="34:49" ht="15" hidden="1" customHeight="1" x14ac:dyDescent="0.25">
      <c r="AH2665" s="28">
        <v>125</v>
      </c>
      <c r="AJ2665" s="101" t="str">
        <f t="shared" si="247"/>
        <v/>
      </c>
      <c r="AL2665" s="101" t="str">
        <f t="shared" si="249"/>
        <v/>
      </c>
      <c r="AM2665" s="28" t="str">
        <f>IF($AL2665="", "", IF(IFERROR(INDEX('Training &amp; Accreditation Items'!$F$11:$F$263, MATCH(IFERROR(INDEX($C$11:$C$263, MATCH($AH2665, $Z$11:$Z$263, 0)), ""), 'Training &amp; Accreditation Items'!$B$11:$B$263, 0)), "")="", "None", IFERROR(INDEX('Training &amp; Accreditation Items'!$F$11:$F$263, MATCH(IFERROR(INDEX($C$11:$C$263, MATCH($AH2665, $Z$11:$Z$263, 0)), ""), 'Training &amp; Accreditation Items'!$B$11:$B$263, 0)), "")))</f>
        <v/>
      </c>
      <c r="AO2665" s="28" t="str">
        <f t="shared" si="250"/>
        <v/>
      </c>
      <c r="AQ2665" s="106" t="str">
        <f t="shared" si="248"/>
        <v/>
      </c>
      <c r="AR2665" s="109" t="str">
        <f t="shared" si="251"/>
        <v/>
      </c>
      <c r="AT2665" s="134"/>
      <c r="AU2665" s="135"/>
      <c r="AV2665" s="135"/>
      <c r="AW2665" s="115"/>
    </row>
    <row r="2666" spans="34:49" ht="15" hidden="1" customHeight="1" x14ac:dyDescent="0.25">
      <c r="AH2666" s="28">
        <v>126</v>
      </c>
      <c r="AJ2666" s="101" t="str">
        <f t="shared" si="247"/>
        <v/>
      </c>
      <c r="AL2666" s="101" t="str">
        <f t="shared" si="249"/>
        <v/>
      </c>
      <c r="AM2666" s="28" t="str">
        <f>IF($AL2666="", "", IF(IFERROR(INDEX('Training &amp; Accreditation Items'!$F$11:$F$263, MATCH(IFERROR(INDEX($C$11:$C$263, MATCH($AH2666, $Z$11:$Z$263, 0)), ""), 'Training &amp; Accreditation Items'!$B$11:$B$263, 0)), "")="", "None", IFERROR(INDEX('Training &amp; Accreditation Items'!$F$11:$F$263, MATCH(IFERROR(INDEX($C$11:$C$263, MATCH($AH2666, $Z$11:$Z$263, 0)), ""), 'Training &amp; Accreditation Items'!$B$11:$B$263, 0)), "")))</f>
        <v/>
      </c>
      <c r="AO2666" s="28" t="str">
        <f t="shared" si="250"/>
        <v/>
      </c>
      <c r="AQ2666" s="106" t="str">
        <f t="shared" si="248"/>
        <v/>
      </c>
      <c r="AR2666" s="109" t="str">
        <f t="shared" si="251"/>
        <v/>
      </c>
      <c r="AT2666" s="134"/>
      <c r="AU2666" s="135"/>
      <c r="AV2666" s="135"/>
      <c r="AW2666" s="115"/>
    </row>
    <row r="2667" spans="34:49" ht="15" hidden="1" customHeight="1" x14ac:dyDescent="0.25">
      <c r="AH2667" s="28">
        <v>127</v>
      </c>
      <c r="AJ2667" s="101" t="str">
        <f t="shared" si="247"/>
        <v/>
      </c>
      <c r="AL2667" s="101" t="str">
        <f t="shared" si="249"/>
        <v/>
      </c>
      <c r="AM2667" s="28" t="str">
        <f>IF($AL2667="", "", IF(IFERROR(INDEX('Training &amp; Accreditation Items'!$F$11:$F$263, MATCH(IFERROR(INDEX($C$11:$C$263, MATCH($AH2667, $Z$11:$Z$263, 0)), ""), 'Training &amp; Accreditation Items'!$B$11:$B$263, 0)), "")="", "None", IFERROR(INDEX('Training &amp; Accreditation Items'!$F$11:$F$263, MATCH(IFERROR(INDEX($C$11:$C$263, MATCH($AH2667, $Z$11:$Z$263, 0)), ""), 'Training &amp; Accreditation Items'!$B$11:$B$263, 0)), "")))</f>
        <v/>
      </c>
      <c r="AO2667" s="28" t="str">
        <f t="shared" si="250"/>
        <v/>
      </c>
      <c r="AQ2667" s="106" t="str">
        <f t="shared" si="248"/>
        <v/>
      </c>
      <c r="AR2667" s="109" t="str">
        <f t="shared" si="251"/>
        <v/>
      </c>
      <c r="AT2667" s="134"/>
      <c r="AU2667" s="135"/>
      <c r="AV2667" s="135"/>
      <c r="AW2667" s="115"/>
    </row>
    <row r="2668" spans="34:49" ht="15" hidden="1" customHeight="1" x14ac:dyDescent="0.25">
      <c r="AH2668" s="28">
        <v>128</v>
      </c>
      <c r="AJ2668" s="101" t="str">
        <f t="shared" si="247"/>
        <v/>
      </c>
      <c r="AL2668" s="101" t="str">
        <f t="shared" si="249"/>
        <v/>
      </c>
      <c r="AM2668" s="28" t="str">
        <f>IF($AL2668="", "", IF(IFERROR(INDEX('Training &amp; Accreditation Items'!$F$11:$F$263, MATCH(IFERROR(INDEX($C$11:$C$263, MATCH($AH2668, $Z$11:$Z$263, 0)), ""), 'Training &amp; Accreditation Items'!$B$11:$B$263, 0)), "")="", "None", IFERROR(INDEX('Training &amp; Accreditation Items'!$F$11:$F$263, MATCH(IFERROR(INDEX($C$11:$C$263, MATCH($AH2668, $Z$11:$Z$263, 0)), ""), 'Training &amp; Accreditation Items'!$B$11:$B$263, 0)), "")))</f>
        <v/>
      </c>
      <c r="AO2668" s="28" t="str">
        <f t="shared" si="250"/>
        <v/>
      </c>
      <c r="AQ2668" s="106" t="str">
        <f t="shared" si="248"/>
        <v/>
      </c>
      <c r="AR2668" s="109" t="str">
        <f t="shared" si="251"/>
        <v/>
      </c>
      <c r="AT2668" s="134"/>
      <c r="AU2668" s="135"/>
      <c r="AV2668" s="135"/>
      <c r="AW2668" s="115"/>
    </row>
    <row r="2669" spans="34:49" ht="15" hidden="1" customHeight="1" x14ac:dyDescent="0.25">
      <c r="AH2669" s="28">
        <v>129</v>
      </c>
      <c r="AJ2669" s="101" t="str">
        <f t="shared" ref="AJ2669:AJ2732" si="252">IF(AJ2416="", "", DATE(YEAR($AJ139), MONTH(AJ2416)+$X139, DAY(AJ2416)))</f>
        <v/>
      </c>
      <c r="AL2669" s="101" t="str">
        <f t="shared" si="249"/>
        <v/>
      </c>
      <c r="AM2669" s="28" t="str">
        <f>IF($AL2669="", "", IF(IFERROR(INDEX('Training &amp; Accreditation Items'!$F$11:$F$263, MATCH(IFERROR(INDEX($C$11:$C$263, MATCH($AH2669, $Z$11:$Z$263, 0)), ""), 'Training &amp; Accreditation Items'!$B$11:$B$263, 0)), "")="", "None", IFERROR(INDEX('Training &amp; Accreditation Items'!$F$11:$F$263, MATCH(IFERROR(INDEX($C$11:$C$263, MATCH($AH2669, $Z$11:$Z$263, 0)), ""), 'Training &amp; Accreditation Items'!$B$11:$B$263, 0)), "")))</f>
        <v/>
      </c>
      <c r="AO2669" s="28" t="str">
        <f t="shared" si="250"/>
        <v/>
      </c>
      <c r="AQ2669" s="106" t="str">
        <f t="shared" si="248"/>
        <v/>
      </c>
      <c r="AR2669" s="109" t="str">
        <f t="shared" si="251"/>
        <v/>
      </c>
      <c r="AT2669" s="134"/>
      <c r="AU2669" s="135"/>
      <c r="AV2669" s="135"/>
      <c r="AW2669" s="115"/>
    </row>
    <row r="2670" spans="34:49" ht="15" hidden="1" customHeight="1" x14ac:dyDescent="0.25">
      <c r="AH2670" s="28">
        <v>130</v>
      </c>
      <c r="AJ2670" s="101" t="str">
        <f t="shared" si="252"/>
        <v/>
      </c>
      <c r="AL2670" s="101" t="str">
        <f t="shared" si="249"/>
        <v/>
      </c>
      <c r="AM2670" s="28" t="str">
        <f>IF($AL2670="", "", IF(IFERROR(INDEX('Training &amp; Accreditation Items'!$F$11:$F$263, MATCH(IFERROR(INDEX($C$11:$C$263, MATCH($AH2670, $Z$11:$Z$263, 0)), ""), 'Training &amp; Accreditation Items'!$B$11:$B$263, 0)), "")="", "None", IFERROR(INDEX('Training &amp; Accreditation Items'!$F$11:$F$263, MATCH(IFERROR(INDEX($C$11:$C$263, MATCH($AH2670, $Z$11:$Z$263, 0)), ""), 'Training &amp; Accreditation Items'!$B$11:$B$263, 0)), "")))</f>
        <v/>
      </c>
      <c r="AO2670" s="28" t="str">
        <f t="shared" si="250"/>
        <v/>
      </c>
      <c r="AQ2670" s="106" t="str">
        <f t="shared" si="248"/>
        <v/>
      </c>
      <c r="AR2670" s="109" t="str">
        <f t="shared" si="251"/>
        <v/>
      </c>
      <c r="AT2670" s="134"/>
      <c r="AU2670" s="135"/>
      <c r="AV2670" s="135"/>
      <c r="AW2670" s="115"/>
    </row>
    <row r="2671" spans="34:49" ht="15" hidden="1" customHeight="1" x14ac:dyDescent="0.25">
      <c r="AH2671" s="28">
        <v>131</v>
      </c>
      <c r="AJ2671" s="101" t="str">
        <f t="shared" si="252"/>
        <v/>
      </c>
      <c r="AL2671" s="101" t="str">
        <f t="shared" si="249"/>
        <v/>
      </c>
      <c r="AM2671" s="28" t="str">
        <f>IF($AL2671="", "", IF(IFERROR(INDEX('Training &amp; Accreditation Items'!$F$11:$F$263, MATCH(IFERROR(INDEX($C$11:$C$263, MATCH($AH2671, $Z$11:$Z$263, 0)), ""), 'Training &amp; Accreditation Items'!$B$11:$B$263, 0)), "")="", "None", IFERROR(INDEX('Training &amp; Accreditation Items'!$F$11:$F$263, MATCH(IFERROR(INDEX($C$11:$C$263, MATCH($AH2671, $Z$11:$Z$263, 0)), ""), 'Training &amp; Accreditation Items'!$B$11:$B$263, 0)), "")))</f>
        <v/>
      </c>
      <c r="AO2671" s="28" t="str">
        <f t="shared" si="250"/>
        <v/>
      </c>
      <c r="AQ2671" s="106" t="str">
        <f t="shared" si="248"/>
        <v/>
      </c>
      <c r="AR2671" s="109" t="str">
        <f t="shared" si="251"/>
        <v/>
      </c>
      <c r="AT2671" s="134"/>
      <c r="AU2671" s="135"/>
      <c r="AV2671" s="135"/>
      <c r="AW2671" s="115"/>
    </row>
    <row r="2672" spans="34:49" ht="15" hidden="1" customHeight="1" x14ac:dyDescent="0.25">
      <c r="AH2672" s="28">
        <v>132</v>
      </c>
      <c r="AJ2672" s="101" t="str">
        <f t="shared" si="252"/>
        <v/>
      </c>
      <c r="AL2672" s="101" t="str">
        <f t="shared" si="249"/>
        <v/>
      </c>
      <c r="AM2672" s="28" t="str">
        <f>IF($AL2672="", "", IF(IFERROR(INDEX('Training &amp; Accreditation Items'!$F$11:$F$263, MATCH(IFERROR(INDEX($C$11:$C$263, MATCH($AH2672, $Z$11:$Z$263, 0)), ""), 'Training &amp; Accreditation Items'!$B$11:$B$263, 0)), "")="", "None", IFERROR(INDEX('Training &amp; Accreditation Items'!$F$11:$F$263, MATCH(IFERROR(INDEX($C$11:$C$263, MATCH($AH2672, $Z$11:$Z$263, 0)), ""), 'Training &amp; Accreditation Items'!$B$11:$B$263, 0)), "")))</f>
        <v/>
      </c>
      <c r="AO2672" s="28" t="str">
        <f t="shared" si="250"/>
        <v/>
      </c>
      <c r="AQ2672" s="106" t="str">
        <f t="shared" si="248"/>
        <v/>
      </c>
      <c r="AR2672" s="109" t="str">
        <f t="shared" si="251"/>
        <v/>
      </c>
      <c r="AT2672" s="134"/>
      <c r="AU2672" s="135"/>
      <c r="AV2672" s="135"/>
      <c r="AW2672" s="115"/>
    </row>
    <row r="2673" spans="34:49" ht="15" hidden="1" customHeight="1" x14ac:dyDescent="0.25">
      <c r="AH2673" s="28">
        <v>133</v>
      </c>
      <c r="AJ2673" s="101" t="str">
        <f t="shared" si="252"/>
        <v/>
      </c>
      <c r="AL2673" s="101" t="str">
        <f t="shared" si="249"/>
        <v/>
      </c>
      <c r="AM2673" s="28" t="str">
        <f>IF($AL2673="", "", IF(IFERROR(INDEX('Training &amp; Accreditation Items'!$F$11:$F$263, MATCH(IFERROR(INDEX($C$11:$C$263, MATCH($AH2673, $Z$11:$Z$263, 0)), ""), 'Training &amp; Accreditation Items'!$B$11:$B$263, 0)), "")="", "None", IFERROR(INDEX('Training &amp; Accreditation Items'!$F$11:$F$263, MATCH(IFERROR(INDEX($C$11:$C$263, MATCH($AH2673, $Z$11:$Z$263, 0)), ""), 'Training &amp; Accreditation Items'!$B$11:$B$263, 0)), "")))</f>
        <v/>
      </c>
      <c r="AO2673" s="28" t="str">
        <f t="shared" si="250"/>
        <v/>
      </c>
      <c r="AQ2673" s="106" t="str">
        <f t="shared" si="248"/>
        <v/>
      </c>
      <c r="AR2673" s="109" t="str">
        <f t="shared" si="251"/>
        <v/>
      </c>
      <c r="AT2673" s="134"/>
      <c r="AU2673" s="135"/>
      <c r="AV2673" s="135"/>
      <c r="AW2673" s="115"/>
    </row>
    <row r="2674" spans="34:49" ht="15" hidden="1" customHeight="1" x14ac:dyDescent="0.25">
      <c r="AH2674" s="28">
        <v>134</v>
      </c>
      <c r="AJ2674" s="101" t="str">
        <f t="shared" si="252"/>
        <v/>
      </c>
      <c r="AL2674" s="101" t="str">
        <f t="shared" si="249"/>
        <v/>
      </c>
      <c r="AM2674" s="28" t="str">
        <f>IF($AL2674="", "", IF(IFERROR(INDEX('Training &amp; Accreditation Items'!$F$11:$F$263, MATCH(IFERROR(INDEX($C$11:$C$263, MATCH($AH2674, $Z$11:$Z$263, 0)), ""), 'Training &amp; Accreditation Items'!$B$11:$B$263, 0)), "")="", "None", IFERROR(INDEX('Training &amp; Accreditation Items'!$F$11:$F$263, MATCH(IFERROR(INDEX($C$11:$C$263, MATCH($AH2674, $Z$11:$Z$263, 0)), ""), 'Training &amp; Accreditation Items'!$B$11:$B$263, 0)), "")))</f>
        <v/>
      </c>
      <c r="AO2674" s="28" t="str">
        <f t="shared" si="250"/>
        <v/>
      </c>
      <c r="AQ2674" s="106" t="str">
        <f t="shared" si="248"/>
        <v/>
      </c>
      <c r="AR2674" s="109" t="str">
        <f t="shared" si="251"/>
        <v/>
      </c>
      <c r="AT2674" s="134"/>
      <c r="AU2674" s="135"/>
      <c r="AV2674" s="135"/>
      <c r="AW2674" s="115"/>
    </row>
    <row r="2675" spans="34:49" ht="15" hidden="1" customHeight="1" x14ac:dyDescent="0.25">
      <c r="AH2675" s="28">
        <v>135</v>
      </c>
      <c r="AJ2675" s="101" t="str">
        <f t="shared" si="252"/>
        <v/>
      </c>
      <c r="AL2675" s="101" t="str">
        <f t="shared" si="249"/>
        <v/>
      </c>
      <c r="AM2675" s="28" t="str">
        <f>IF($AL2675="", "", IF(IFERROR(INDEX('Training &amp; Accreditation Items'!$F$11:$F$263, MATCH(IFERROR(INDEX($C$11:$C$263, MATCH($AH2675, $Z$11:$Z$263, 0)), ""), 'Training &amp; Accreditation Items'!$B$11:$B$263, 0)), "")="", "None", IFERROR(INDEX('Training &amp; Accreditation Items'!$F$11:$F$263, MATCH(IFERROR(INDEX($C$11:$C$263, MATCH($AH2675, $Z$11:$Z$263, 0)), ""), 'Training &amp; Accreditation Items'!$B$11:$B$263, 0)), "")))</f>
        <v/>
      </c>
      <c r="AO2675" s="28" t="str">
        <f t="shared" si="250"/>
        <v/>
      </c>
      <c r="AQ2675" s="106" t="str">
        <f t="shared" si="248"/>
        <v/>
      </c>
      <c r="AR2675" s="109" t="str">
        <f t="shared" si="251"/>
        <v/>
      </c>
      <c r="AT2675" s="134"/>
      <c r="AU2675" s="135"/>
      <c r="AV2675" s="135"/>
      <c r="AW2675" s="115"/>
    </row>
    <row r="2676" spans="34:49" ht="15" hidden="1" customHeight="1" x14ac:dyDescent="0.25">
      <c r="AH2676" s="28">
        <v>136</v>
      </c>
      <c r="AJ2676" s="101" t="str">
        <f t="shared" si="252"/>
        <v/>
      </c>
      <c r="AL2676" s="101" t="str">
        <f t="shared" si="249"/>
        <v/>
      </c>
      <c r="AM2676" s="28" t="str">
        <f>IF($AL2676="", "", IF(IFERROR(INDEX('Training &amp; Accreditation Items'!$F$11:$F$263, MATCH(IFERROR(INDEX($C$11:$C$263, MATCH($AH2676, $Z$11:$Z$263, 0)), ""), 'Training &amp; Accreditation Items'!$B$11:$B$263, 0)), "")="", "None", IFERROR(INDEX('Training &amp; Accreditation Items'!$F$11:$F$263, MATCH(IFERROR(INDEX($C$11:$C$263, MATCH($AH2676, $Z$11:$Z$263, 0)), ""), 'Training &amp; Accreditation Items'!$B$11:$B$263, 0)), "")))</f>
        <v/>
      </c>
      <c r="AO2676" s="28" t="str">
        <f t="shared" si="250"/>
        <v/>
      </c>
      <c r="AQ2676" s="106" t="str">
        <f t="shared" si="248"/>
        <v/>
      </c>
      <c r="AR2676" s="109" t="str">
        <f t="shared" si="251"/>
        <v/>
      </c>
      <c r="AT2676" s="134"/>
      <c r="AU2676" s="135"/>
      <c r="AV2676" s="135"/>
      <c r="AW2676" s="115"/>
    </row>
    <row r="2677" spans="34:49" ht="15" hidden="1" customHeight="1" x14ac:dyDescent="0.25">
      <c r="AH2677" s="28">
        <v>137</v>
      </c>
      <c r="AJ2677" s="101" t="str">
        <f t="shared" si="252"/>
        <v/>
      </c>
      <c r="AL2677" s="101" t="str">
        <f t="shared" si="249"/>
        <v/>
      </c>
      <c r="AM2677" s="28" t="str">
        <f>IF($AL2677="", "", IF(IFERROR(INDEX('Training &amp; Accreditation Items'!$F$11:$F$263, MATCH(IFERROR(INDEX($C$11:$C$263, MATCH($AH2677, $Z$11:$Z$263, 0)), ""), 'Training &amp; Accreditation Items'!$B$11:$B$263, 0)), "")="", "None", IFERROR(INDEX('Training &amp; Accreditation Items'!$F$11:$F$263, MATCH(IFERROR(INDEX($C$11:$C$263, MATCH($AH2677, $Z$11:$Z$263, 0)), ""), 'Training &amp; Accreditation Items'!$B$11:$B$263, 0)), "")))</f>
        <v/>
      </c>
      <c r="AO2677" s="28" t="str">
        <f t="shared" si="250"/>
        <v/>
      </c>
      <c r="AQ2677" s="106" t="str">
        <f t="shared" si="248"/>
        <v/>
      </c>
      <c r="AR2677" s="109" t="str">
        <f t="shared" si="251"/>
        <v/>
      </c>
      <c r="AT2677" s="134"/>
      <c r="AU2677" s="135"/>
      <c r="AV2677" s="135"/>
      <c r="AW2677" s="115"/>
    </row>
    <row r="2678" spans="34:49" ht="15" hidden="1" customHeight="1" x14ac:dyDescent="0.25">
      <c r="AH2678" s="28">
        <v>138</v>
      </c>
      <c r="AJ2678" s="101" t="str">
        <f t="shared" si="252"/>
        <v/>
      </c>
      <c r="AL2678" s="101" t="str">
        <f t="shared" si="249"/>
        <v/>
      </c>
      <c r="AM2678" s="28" t="str">
        <f>IF($AL2678="", "", IF(IFERROR(INDEX('Training &amp; Accreditation Items'!$F$11:$F$263, MATCH(IFERROR(INDEX($C$11:$C$263, MATCH($AH2678, $Z$11:$Z$263, 0)), ""), 'Training &amp; Accreditation Items'!$B$11:$B$263, 0)), "")="", "None", IFERROR(INDEX('Training &amp; Accreditation Items'!$F$11:$F$263, MATCH(IFERROR(INDEX($C$11:$C$263, MATCH($AH2678, $Z$11:$Z$263, 0)), ""), 'Training &amp; Accreditation Items'!$B$11:$B$263, 0)), "")))</f>
        <v/>
      </c>
      <c r="AO2678" s="28" t="str">
        <f t="shared" si="250"/>
        <v/>
      </c>
      <c r="AQ2678" s="106" t="str">
        <f t="shared" si="248"/>
        <v/>
      </c>
      <c r="AR2678" s="109" t="str">
        <f t="shared" si="251"/>
        <v/>
      </c>
      <c r="AT2678" s="134"/>
      <c r="AU2678" s="135"/>
      <c r="AV2678" s="135"/>
      <c r="AW2678" s="115"/>
    </row>
    <row r="2679" spans="34:49" ht="15" hidden="1" customHeight="1" x14ac:dyDescent="0.25">
      <c r="AH2679" s="28">
        <v>139</v>
      </c>
      <c r="AJ2679" s="101" t="str">
        <f t="shared" si="252"/>
        <v/>
      </c>
      <c r="AL2679" s="101" t="str">
        <f t="shared" si="249"/>
        <v/>
      </c>
      <c r="AM2679" s="28" t="str">
        <f>IF($AL2679="", "", IF(IFERROR(INDEX('Training &amp; Accreditation Items'!$F$11:$F$263, MATCH(IFERROR(INDEX($C$11:$C$263, MATCH($AH2679, $Z$11:$Z$263, 0)), ""), 'Training &amp; Accreditation Items'!$B$11:$B$263, 0)), "")="", "None", IFERROR(INDEX('Training &amp; Accreditation Items'!$F$11:$F$263, MATCH(IFERROR(INDEX($C$11:$C$263, MATCH($AH2679, $Z$11:$Z$263, 0)), ""), 'Training &amp; Accreditation Items'!$B$11:$B$263, 0)), "")))</f>
        <v/>
      </c>
      <c r="AO2679" s="28" t="str">
        <f t="shared" si="250"/>
        <v/>
      </c>
      <c r="AQ2679" s="106" t="str">
        <f t="shared" si="248"/>
        <v/>
      </c>
      <c r="AR2679" s="109" t="str">
        <f t="shared" si="251"/>
        <v/>
      </c>
      <c r="AT2679" s="134"/>
      <c r="AU2679" s="135"/>
      <c r="AV2679" s="135"/>
      <c r="AW2679" s="115"/>
    </row>
    <row r="2680" spans="34:49" ht="15" hidden="1" customHeight="1" x14ac:dyDescent="0.25">
      <c r="AH2680" s="28">
        <v>140</v>
      </c>
      <c r="AJ2680" s="101" t="str">
        <f t="shared" si="252"/>
        <v/>
      </c>
      <c r="AL2680" s="101" t="str">
        <f t="shared" si="249"/>
        <v/>
      </c>
      <c r="AM2680" s="28" t="str">
        <f>IF($AL2680="", "", IF(IFERROR(INDEX('Training &amp; Accreditation Items'!$F$11:$F$263, MATCH(IFERROR(INDEX($C$11:$C$263, MATCH($AH2680, $Z$11:$Z$263, 0)), ""), 'Training &amp; Accreditation Items'!$B$11:$B$263, 0)), "")="", "None", IFERROR(INDEX('Training &amp; Accreditation Items'!$F$11:$F$263, MATCH(IFERROR(INDEX($C$11:$C$263, MATCH($AH2680, $Z$11:$Z$263, 0)), ""), 'Training &amp; Accreditation Items'!$B$11:$B$263, 0)), "")))</f>
        <v/>
      </c>
      <c r="AO2680" s="28" t="str">
        <f t="shared" si="250"/>
        <v/>
      </c>
      <c r="AQ2680" s="106" t="str">
        <f t="shared" si="248"/>
        <v/>
      </c>
      <c r="AR2680" s="109" t="str">
        <f t="shared" si="251"/>
        <v/>
      </c>
      <c r="AT2680" s="134"/>
      <c r="AU2680" s="135"/>
      <c r="AV2680" s="135"/>
      <c r="AW2680" s="115"/>
    </row>
    <row r="2681" spans="34:49" ht="15" hidden="1" customHeight="1" x14ac:dyDescent="0.25">
      <c r="AH2681" s="28">
        <v>141</v>
      </c>
      <c r="AJ2681" s="101" t="str">
        <f t="shared" si="252"/>
        <v/>
      </c>
      <c r="AL2681" s="101" t="str">
        <f t="shared" si="249"/>
        <v/>
      </c>
      <c r="AM2681" s="28" t="str">
        <f>IF($AL2681="", "", IF(IFERROR(INDEX('Training &amp; Accreditation Items'!$F$11:$F$263, MATCH(IFERROR(INDEX($C$11:$C$263, MATCH($AH2681, $Z$11:$Z$263, 0)), ""), 'Training &amp; Accreditation Items'!$B$11:$B$263, 0)), "")="", "None", IFERROR(INDEX('Training &amp; Accreditation Items'!$F$11:$F$263, MATCH(IFERROR(INDEX($C$11:$C$263, MATCH($AH2681, $Z$11:$Z$263, 0)), ""), 'Training &amp; Accreditation Items'!$B$11:$B$263, 0)), "")))</f>
        <v/>
      </c>
      <c r="AO2681" s="28" t="str">
        <f t="shared" si="250"/>
        <v/>
      </c>
      <c r="AQ2681" s="106" t="str">
        <f t="shared" si="248"/>
        <v/>
      </c>
      <c r="AR2681" s="109" t="str">
        <f t="shared" si="251"/>
        <v/>
      </c>
      <c r="AT2681" s="134"/>
      <c r="AU2681" s="135"/>
      <c r="AV2681" s="135"/>
      <c r="AW2681" s="115"/>
    </row>
    <row r="2682" spans="34:49" ht="15" hidden="1" customHeight="1" x14ac:dyDescent="0.25">
      <c r="AH2682" s="28">
        <v>142</v>
      </c>
      <c r="AJ2682" s="101" t="str">
        <f t="shared" si="252"/>
        <v/>
      </c>
      <c r="AL2682" s="101" t="str">
        <f t="shared" si="249"/>
        <v/>
      </c>
      <c r="AM2682" s="28" t="str">
        <f>IF($AL2682="", "", IF(IFERROR(INDEX('Training &amp; Accreditation Items'!$F$11:$F$263, MATCH(IFERROR(INDEX($C$11:$C$263, MATCH($AH2682, $Z$11:$Z$263, 0)), ""), 'Training &amp; Accreditation Items'!$B$11:$B$263, 0)), "")="", "None", IFERROR(INDEX('Training &amp; Accreditation Items'!$F$11:$F$263, MATCH(IFERROR(INDEX($C$11:$C$263, MATCH($AH2682, $Z$11:$Z$263, 0)), ""), 'Training &amp; Accreditation Items'!$B$11:$B$263, 0)), "")))</f>
        <v/>
      </c>
      <c r="AO2682" s="28" t="str">
        <f t="shared" si="250"/>
        <v/>
      </c>
      <c r="AQ2682" s="106" t="str">
        <f t="shared" si="248"/>
        <v/>
      </c>
      <c r="AR2682" s="109" t="str">
        <f t="shared" si="251"/>
        <v/>
      </c>
      <c r="AT2682" s="134"/>
      <c r="AU2682" s="135"/>
      <c r="AV2682" s="135"/>
      <c r="AW2682" s="115"/>
    </row>
    <row r="2683" spans="34:49" ht="15" hidden="1" customHeight="1" x14ac:dyDescent="0.25">
      <c r="AH2683" s="28">
        <v>143</v>
      </c>
      <c r="AJ2683" s="101" t="str">
        <f t="shared" si="252"/>
        <v/>
      </c>
      <c r="AL2683" s="101" t="str">
        <f t="shared" si="249"/>
        <v/>
      </c>
      <c r="AM2683" s="28" t="str">
        <f>IF($AL2683="", "", IF(IFERROR(INDEX('Training &amp; Accreditation Items'!$F$11:$F$263, MATCH(IFERROR(INDEX($C$11:$C$263, MATCH($AH2683, $Z$11:$Z$263, 0)), ""), 'Training &amp; Accreditation Items'!$B$11:$B$263, 0)), "")="", "None", IFERROR(INDEX('Training &amp; Accreditation Items'!$F$11:$F$263, MATCH(IFERROR(INDEX($C$11:$C$263, MATCH($AH2683, $Z$11:$Z$263, 0)), ""), 'Training &amp; Accreditation Items'!$B$11:$B$263, 0)), "")))</f>
        <v/>
      </c>
      <c r="AO2683" s="28" t="str">
        <f t="shared" si="250"/>
        <v/>
      </c>
      <c r="AQ2683" s="106" t="str">
        <f t="shared" si="248"/>
        <v/>
      </c>
      <c r="AR2683" s="109" t="str">
        <f t="shared" si="251"/>
        <v/>
      </c>
      <c r="AT2683" s="134"/>
      <c r="AU2683" s="135"/>
      <c r="AV2683" s="135"/>
      <c r="AW2683" s="115"/>
    </row>
    <row r="2684" spans="34:49" ht="15" hidden="1" customHeight="1" x14ac:dyDescent="0.25">
      <c r="AH2684" s="28">
        <v>144</v>
      </c>
      <c r="AJ2684" s="101" t="str">
        <f t="shared" si="252"/>
        <v/>
      </c>
      <c r="AL2684" s="101" t="str">
        <f t="shared" si="249"/>
        <v/>
      </c>
      <c r="AM2684" s="28" t="str">
        <f>IF($AL2684="", "", IF(IFERROR(INDEX('Training &amp; Accreditation Items'!$F$11:$F$263, MATCH(IFERROR(INDEX($C$11:$C$263, MATCH($AH2684, $Z$11:$Z$263, 0)), ""), 'Training &amp; Accreditation Items'!$B$11:$B$263, 0)), "")="", "None", IFERROR(INDEX('Training &amp; Accreditation Items'!$F$11:$F$263, MATCH(IFERROR(INDEX($C$11:$C$263, MATCH($AH2684, $Z$11:$Z$263, 0)), ""), 'Training &amp; Accreditation Items'!$B$11:$B$263, 0)), "")))</f>
        <v/>
      </c>
      <c r="AO2684" s="28" t="str">
        <f t="shared" si="250"/>
        <v/>
      </c>
      <c r="AQ2684" s="106" t="str">
        <f t="shared" si="248"/>
        <v/>
      </c>
      <c r="AR2684" s="109" t="str">
        <f t="shared" si="251"/>
        <v/>
      </c>
      <c r="AT2684" s="134"/>
      <c r="AU2684" s="135"/>
      <c r="AV2684" s="135"/>
      <c r="AW2684" s="115"/>
    </row>
    <row r="2685" spans="34:49" ht="15" hidden="1" customHeight="1" x14ac:dyDescent="0.25">
      <c r="AH2685" s="28">
        <v>145</v>
      </c>
      <c r="AJ2685" s="101" t="str">
        <f t="shared" si="252"/>
        <v/>
      </c>
      <c r="AL2685" s="101" t="str">
        <f t="shared" si="249"/>
        <v/>
      </c>
      <c r="AM2685" s="28" t="str">
        <f>IF($AL2685="", "", IF(IFERROR(INDEX('Training &amp; Accreditation Items'!$F$11:$F$263, MATCH(IFERROR(INDEX($C$11:$C$263, MATCH($AH2685, $Z$11:$Z$263, 0)), ""), 'Training &amp; Accreditation Items'!$B$11:$B$263, 0)), "")="", "None", IFERROR(INDEX('Training &amp; Accreditation Items'!$F$11:$F$263, MATCH(IFERROR(INDEX($C$11:$C$263, MATCH($AH2685, $Z$11:$Z$263, 0)), ""), 'Training &amp; Accreditation Items'!$B$11:$B$263, 0)), "")))</f>
        <v/>
      </c>
      <c r="AO2685" s="28" t="str">
        <f t="shared" si="250"/>
        <v/>
      </c>
      <c r="AQ2685" s="106" t="str">
        <f t="shared" si="248"/>
        <v/>
      </c>
      <c r="AR2685" s="109" t="str">
        <f t="shared" si="251"/>
        <v/>
      </c>
      <c r="AT2685" s="134"/>
      <c r="AU2685" s="135"/>
      <c r="AV2685" s="135"/>
      <c r="AW2685" s="115"/>
    </row>
    <row r="2686" spans="34:49" ht="15" hidden="1" customHeight="1" x14ac:dyDescent="0.25">
      <c r="AH2686" s="28">
        <v>146</v>
      </c>
      <c r="AJ2686" s="101" t="str">
        <f t="shared" si="252"/>
        <v/>
      </c>
      <c r="AL2686" s="101" t="str">
        <f t="shared" si="249"/>
        <v/>
      </c>
      <c r="AM2686" s="28" t="str">
        <f>IF($AL2686="", "", IF(IFERROR(INDEX('Training &amp; Accreditation Items'!$F$11:$F$263, MATCH(IFERROR(INDEX($C$11:$C$263, MATCH($AH2686, $Z$11:$Z$263, 0)), ""), 'Training &amp; Accreditation Items'!$B$11:$B$263, 0)), "")="", "None", IFERROR(INDEX('Training &amp; Accreditation Items'!$F$11:$F$263, MATCH(IFERROR(INDEX($C$11:$C$263, MATCH($AH2686, $Z$11:$Z$263, 0)), ""), 'Training &amp; Accreditation Items'!$B$11:$B$263, 0)), "")))</f>
        <v/>
      </c>
      <c r="AO2686" s="28" t="str">
        <f t="shared" si="250"/>
        <v/>
      </c>
      <c r="AQ2686" s="106" t="str">
        <f t="shared" si="248"/>
        <v/>
      </c>
      <c r="AR2686" s="109" t="str">
        <f t="shared" si="251"/>
        <v/>
      </c>
      <c r="AT2686" s="134"/>
      <c r="AU2686" s="135"/>
      <c r="AV2686" s="135"/>
      <c r="AW2686" s="115"/>
    </row>
    <row r="2687" spans="34:49" ht="15" hidden="1" customHeight="1" x14ac:dyDescent="0.25">
      <c r="AH2687" s="28">
        <v>147</v>
      </c>
      <c r="AJ2687" s="101" t="str">
        <f t="shared" si="252"/>
        <v/>
      </c>
      <c r="AL2687" s="101" t="str">
        <f t="shared" si="249"/>
        <v/>
      </c>
      <c r="AM2687" s="28" t="str">
        <f>IF($AL2687="", "", IF(IFERROR(INDEX('Training &amp; Accreditation Items'!$F$11:$F$263, MATCH(IFERROR(INDEX($C$11:$C$263, MATCH($AH2687, $Z$11:$Z$263, 0)), ""), 'Training &amp; Accreditation Items'!$B$11:$B$263, 0)), "")="", "None", IFERROR(INDEX('Training &amp; Accreditation Items'!$F$11:$F$263, MATCH(IFERROR(INDEX($C$11:$C$263, MATCH($AH2687, $Z$11:$Z$263, 0)), ""), 'Training &amp; Accreditation Items'!$B$11:$B$263, 0)), "")))</f>
        <v/>
      </c>
      <c r="AO2687" s="28" t="str">
        <f t="shared" si="250"/>
        <v/>
      </c>
      <c r="AQ2687" s="106" t="str">
        <f t="shared" si="248"/>
        <v/>
      </c>
      <c r="AR2687" s="109" t="str">
        <f t="shared" si="251"/>
        <v/>
      </c>
      <c r="AT2687" s="134"/>
      <c r="AU2687" s="135"/>
      <c r="AV2687" s="135"/>
      <c r="AW2687" s="115"/>
    </row>
    <row r="2688" spans="34:49" ht="15" hidden="1" customHeight="1" x14ac:dyDescent="0.25">
      <c r="AH2688" s="28">
        <v>148</v>
      </c>
      <c r="AJ2688" s="101" t="str">
        <f t="shared" si="252"/>
        <v/>
      </c>
      <c r="AL2688" s="101" t="str">
        <f t="shared" si="249"/>
        <v/>
      </c>
      <c r="AM2688" s="28" t="str">
        <f>IF($AL2688="", "", IF(IFERROR(INDEX('Training &amp; Accreditation Items'!$F$11:$F$263, MATCH(IFERROR(INDEX($C$11:$C$263, MATCH($AH2688, $Z$11:$Z$263, 0)), ""), 'Training &amp; Accreditation Items'!$B$11:$B$263, 0)), "")="", "None", IFERROR(INDEX('Training &amp; Accreditation Items'!$F$11:$F$263, MATCH(IFERROR(INDEX($C$11:$C$263, MATCH($AH2688, $Z$11:$Z$263, 0)), ""), 'Training &amp; Accreditation Items'!$B$11:$B$263, 0)), "")))</f>
        <v/>
      </c>
      <c r="AO2688" s="28" t="str">
        <f t="shared" si="250"/>
        <v/>
      </c>
      <c r="AQ2688" s="106" t="str">
        <f t="shared" si="248"/>
        <v/>
      </c>
      <c r="AR2688" s="109" t="str">
        <f t="shared" si="251"/>
        <v/>
      </c>
      <c r="AT2688" s="134"/>
      <c r="AU2688" s="135"/>
      <c r="AV2688" s="135"/>
      <c r="AW2688" s="115"/>
    </row>
    <row r="2689" spans="34:49" ht="15" hidden="1" customHeight="1" x14ac:dyDescent="0.25">
      <c r="AH2689" s="28">
        <v>149</v>
      </c>
      <c r="AJ2689" s="101" t="str">
        <f t="shared" si="252"/>
        <v/>
      </c>
      <c r="AL2689" s="101" t="str">
        <f t="shared" si="249"/>
        <v/>
      </c>
      <c r="AM2689" s="28" t="str">
        <f>IF($AL2689="", "", IF(IFERROR(INDEX('Training &amp; Accreditation Items'!$F$11:$F$263, MATCH(IFERROR(INDEX($C$11:$C$263, MATCH($AH2689, $Z$11:$Z$263, 0)), ""), 'Training &amp; Accreditation Items'!$B$11:$B$263, 0)), "")="", "None", IFERROR(INDEX('Training &amp; Accreditation Items'!$F$11:$F$263, MATCH(IFERROR(INDEX($C$11:$C$263, MATCH($AH2689, $Z$11:$Z$263, 0)), ""), 'Training &amp; Accreditation Items'!$B$11:$B$263, 0)), "")))</f>
        <v/>
      </c>
      <c r="AO2689" s="28" t="str">
        <f t="shared" si="250"/>
        <v/>
      </c>
      <c r="AQ2689" s="106" t="str">
        <f t="shared" si="248"/>
        <v/>
      </c>
      <c r="AR2689" s="109" t="str">
        <f t="shared" si="251"/>
        <v/>
      </c>
      <c r="AT2689" s="134"/>
      <c r="AU2689" s="135"/>
      <c r="AV2689" s="135"/>
      <c r="AW2689" s="115"/>
    </row>
    <row r="2690" spans="34:49" ht="15" hidden="1" customHeight="1" x14ac:dyDescent="0.25">
      <c r="AH2690" s="28">
        <v>150</v>
      </c>
      <c r="AJ2690" s="101" t="str">
        <f t="shared" si="252"/>
        <v/>
      </c>
      <c r="AL2690" s="101" t="str">
        <f t="shared" si="249"/>
        <v/>
      </c>
      <c r="AM2690" s="28" t="str">
        <f>IF($AL2690="", "", IF(IFERROR(INDEX('Training &amp; Accreditation Items'!$F$11:$F$263, MATCH(IFERROR(INDEX($C$11:$C$263, MATCH($AH2690, $Z$11:$Z$263, 0)), ""), 'Training &amp; Accreditation Items'!$B$11:$B$263, 0)), "")="", "None", IFERROR(INDEX('Training &amp; Accreditation Items'!$F$11:$F$263, MATCH(IFERROR(INDEX($C$11:$C$263, MATCH($AH2690, $Z$11:$Z$263, 0)), ""), 'Training &amp; Accreditation Items'!$B$11:$B$263, 0)), "")))</f>
        <v/>
      </c>
      <c r="AO2690" s="28" t="str">
        <f t="shared" si="250"/>
        <v/>
      </c>
      <c r="AQ2690" s="106" t="str">
        <f t="shared" si="248"/>
        <v/>
      </c>
      <c r="AR2690" s="109" t="str">
        <f t="shared" si="251"/>
        <v/>
      </c>
      <c r="AT2690" s="134"/>
      <c r="AU2690" s="135"/>
      <c r="AV2690" s="135"/>
      <c r="AW2690" s="115"/>
    </row>
    <row r="2691" spans="34:49" ht="15" hidden="1" customHeight="1" x14ac:dyDescent="0.25">
      <c r="AH2691" s="28">
        <v>151</v>
      </c>
      <c r="AJ2691" s="101" t="str">
        <f t="shared" si="252"/>
        <v/>
      </c>
      <c r="AL2691" s="101" t="str">
        <f t="shared" si="249"/>
        <v/>
      </c>
      <c r="AM2691" s="28" t="str">
        <f>IF($AL2691="", "", IF(IFERROR(INDEX('Training &amp; Accreditation Items'!$F$11:$F$263, MATCH(IFERROR(INDEX($C$11:$C$263, MATCH($AH2691, $Z$11:$Z$263, 0)), ""), 'Training &amp; Accreditation Items'!$B$11:$B$263, 0)), "")="", "None", IFERROR(INDEX('Training &amp; Accreditation Items'!$F$11:$F$263, MATCH(IFERROR(INDEX($C$11:$C$263, MATCH($AH2691, $Z$11:$Z$263, 0)), ""), 'Training &amp; Accreditation Items'!$B$11:$B$263, 0)), "")))</f>
        <v/>
      </c>
      <c r="AO2691" s="28" t="str">
        <f t="shared" si="250"/>
        <v/>
      </c>
      <c r="AQ2691" s="106" t="str">
        <f t="shared" si="248"/>
        <v/>
      </c>
      <c r="AR2691" s="109" t="str">
        <f t="shared" si="251"/>
        <v/>
      </c>
      <c r="AT2691" s="134"/>
      <c r="AU2691" s="135"/>
      <c r="AV2691" s="135"/>
      <c r="AW2691" s="115"/>
    </row>
    <row r="2692" spans="34:49" ht="15" hidden="1" customHeight="1" x14ac:dyDescent="0.25">
      <c r="AH2692" s="28">
        <v>152</v>
      </c>
      <c r="AJ2692" s="101" t="str">
        <f t="shared" si="252"/>
        <v/>
      </c>
      <c r="AL2692" s="101" t="str">
        <f t="shared" si="249"/>
        <v/>
      </c>
      <c r="AM2692" s="28" t="str">
        <f>IF($AL2692="", "", IF(IFERROR(INDEX('Training &amp; Accreditation Items'!$F$11:$F$263, MATCH(IFERROR(INDEX($C$11:$C$263, MATCH($AH2692, $Z$11:$Z$263, 0)), ""), 'Training &amp; Accreditation Items'!$B$11:$B$263, 0)), "")="", "None", IFERROR(INDEX('Training &amp; Accreditation Items'!$F$11:$F$263, MATCH(IFERROR(INDEX($C$11:$C$263, MATCH($AH2692, $Z$11:$Z$263, 0)), ""), 'Training &amp; Accreditation Items'!$B$11:$B$263, 0)), "")))</f>
        <v/>
      </c>
      <c r="AO2692" s="28" t="str">
        <f t="shared" si="250"/>
        <v/>
      </c>
      <c r="AQ2692" s="106" t="str">
        <f t="shared" si="248"/>
        <v/>
      </c>
      <c r="AR2692" s="109" t="str">
        <f t="shared" si="251"/>
        <v/>
      </c>
      <c r="AT2692" s="134"/>
      <c r="AU2692" s="135"/>
      <c r="AV2692" s="135"/>
      <c r="AW2692" s="115"/>
    </row>
    <row r="2693" spans="34:49" ht="15" hidden="1" customHeight="1" x14ac:dyDescent="0.25">
      <c r="AH2693" s="28">
        <v>153</v>
      </c>
      <c r="AJ2693" s="101" t="str">
        <f t="shared" si="252"/>
        <v/>
      </c>
      <c r="AL2693" s="101" t="str">
        <f t="shared" si="249"/>
        <v/>
      </c>
      <c r="AM2693" s="28" t="str">
        <f>IF($AL2693="", "", IF(IFERROR(INDEX('Training &amp; Accreditation Items'!$F$11:$F$263, MATCH(IFERROR(INDEX($C$11:$C$263, MATCH($AH2693, $Z$11:$Z$263, 0)), ""), 'Training &amp; Accreditation Items'!$B$11:$B$263, 0)), "")="", "None", IFERROR(INDEX('Training &amp; Accreditation Items'!$F$11:$F$263, MATCH(IFERROR(INDEX($C$11:$C$263, MATCH($AH2693, $Z$11:$Z$263, 0)), ""), 'Training &amp; Accreditation Items'!$B$11:$B$263, 0)), "")))</f>
        <v/>
      </c>
      <c r="AO2693" s="28" t="str">
        <f t="shared" si="250"/>
        <v/>
      </c>
      <c r="AQ2693" s="106" t="str">
        <f t="shared" si="248"/>
        <v/>
      </c>
      <c r="AR2693" s="109" t="str">
        <f t="shared" si="251"/>
        <v/>
      </c>
      <c r="AT2693" s="134"/>
      <c r="AU2693" s="135"/>
      <c r="AV2693" s="135"/>
      <c r="AW2693" s="115"/>
    </row>
    <row r="2694" spans="34:49" ht="15" hidden="1" customHeight="1" x14ac:dyDescent="0.25">
      <c r="AH2694" s="28">
        <v>154</v>
      </c>
      <c r="AJ2694" s="101" t="str">
        <f t="shared" si="252"/>
        <v/>
      </c>
      <c r="AL2694" s="101" t="str">
        <f t="shared" si="249"/>
        <v/>
      </c>
      <c r="AM2694" s="28" t="str">
        <f>IF($AL2694="", "", IF(IFERROR(INDEX('Training &amp; Accreditation Items'!$F$11:$F$263, MATCH(IFERROR(INDEX($C$11:$C$263, MATCH($AH2694, $Z$11:$Z$263, 0)), ""), 'Training &amp; Accreditation Items'!$B$11:$B$263, 0)), "")="", "None", IFERROR(INDEX('Training &amp; Accreditation Items'!$F$11:$F$263, MATCH(IFERROR(INDEX($C$11:$C$263, MATCH($AH2694, $Z$11:$Z$263, 0)), ""), 'Training &amp; Accreditation Items'!$B$11:$B$263, 0)), "")))</f>
        <v/>
      </c>
      <c r="AO2694" s="28" t="str">
        <f t="shared" si="250"/>
        <v/>
      </c>
      <c r="AQ2694" s="106" t="str">
        <f t="shared" si="248"/>
        <v/>
      </c>
      <c r="AR2694" s="109" t="str">
        <f t="shared" si="251"/>
        <v/>
      </c>
      <c r="AT2694" s="134"/>
      <c r="AU2694" s="135"/>
      <c r="AV2694" s="135"/>
      <c r="AW2694" s="115"/>
    </row>
    <row r="2695" spans="34:49" ht="15" hidden="1" customHeight="1" x14ac:dyDescent="0.25">
      <c r="AH2695" s="28">
        <v>155</v>
      </c>
      <c r="AJ2695" s="101" t="str">
        <f t="shared" si="252"/>
        <v/>
      </c>
      <c r="AL2695" s="101" t="str">
        <f t="shared" si="249"/>
        <v/>
      </c>
      <c r="AM2695" s="28" t="str">
        <f>IF($AL2695="", "", IF(IFERROR(INDEX('Training &amp; Accreditation Items'!$F$11:$F$263, MATCH(IFERROR(INDEX($C$11:$C$263, MATCH($AH2695, $Z$11:$Z$263, 0)), ""), 'Training &amp; Accreditation Items'!$B$11:$B$263, 0)), "")="", "None", IFERROR(INDEX('Training &amp; Accreditation Items'!$F$11:$F$263, MATCH(IFERROR(INDEX($C$11:$C$263, MATCH($AH2695, $Z$11:$Z$263, 0)), ""), 'Training &amp; Accreditation Items'!$B$11:$B$263, 0)), "")))</f>
        <v/>
      </c>
      <c r="AO2695" s="28" t="str">
        <f t="shared" si="250"/>
        <v/>
      </c>
      <c r="AQ2695" s="106" t="str">
        <f t="shared" si="248"/>
        <v/>
      </c>
      <c r="AR2695" s="109" t="str">
        <f t="shared" si="251"/>
        <v/>
      </c>
      <c r="AT2695" s="134"/>
      <c r="AU2695" s="135"/>
      <c r="AV2695" s="135"/>
      <c r="AW2695" s="115"/>
    </row>
    <row r="2696" spans="34:49" ht="15" hidden="1" customHeight="1" x14ac:dyDescent="0.25">
      <c r="AH2696" s="28">
        <v>156</v>
      </c>
      <c r="AJ2696" s="101" t="str">
        <f t="shared" si="252"/>
        <v/>
      </c>
      <c r="AL2696" s="101" t="str">
        <f t="shared" si="249"/>
        <v/>
      </c>
      <c r="AM2696" s="28" t="str">
        <f>IF($AL2696="", "", IF(IFERROR(INDEX('Training &amp; Accreditation Items'!$F$11:$F$263, MATCH(IFERROR(INDEX($C$11:$C$263, MATCH($AH2696, $Z$11:$Z$263, 0)), ""), 'Training &amp; Accreditation Items'!$B$11:$B$263, 0)), "")="", "None", IFERROR(INDEX('Training &amp; Accreditation Items'!$F$11:$F$263, MATCH(IFERROR(INDEX($C$11:$C$263, MATCH($AH2696, $Z$11:$Z$263, 0)), ""), 'Training &amp; Accreditation Items'!$B$11:$B$263, 0)), "")))</f>
        <v/>
      </c>
      <c r="AO2696" s="28" t="str">
        <f t="shared" si="250"/>
        <v/>
      </c>
      <c r="AQ2696" s="106" t="str">
        <f t="shared" si="248"/>
        <v/>
      </c>
      <c r="AR2696" s="109" t="str">
        <f t="shared" si="251"/>
        <v/>
      </c>
      <c r="AT2696" s="134"/>
      <c r="AU2696" s="135"/>
      <c r="AV2696" s="135"/>
      <c r="AW2696" s="115"/>
    </row>
    <row r="2697" spans="34:49" ht="15" hidden="1" customHeight="1" x14ac:dyDescent="0.25">
      <c r="AH2697" s="28">
        <v>157</v>
      </c>
      <c r="AJ2697" s="101" t="str">
        <f t="shared" si="252"/>
        <v/>
      </c>
      <c r="AL2697" s="101" t="str">
        <f t="shared" si="249"/>
        <v/>
      </c>
      <c r="AM2697" s="28" t="str">
        <f>IF($AL2697="", "", IF(IFERROR(INDEX('Training &amp; Accreditation Items'!$F$11:$F$263, MATCH(IFERROR(INDEX($C$11:$C$263, MATCH($AH2697, $Z$11:$Z$263, 0)), ""), 'Training &amp; Accreditation Items'!$B$11:$B$263, 0)), "")="", "None", IFERROR(INDEX('Training &amp; Accreditation Items'!$F$11:$F$263, MATCH(IFERROR(INDEX($C$11:$C$263, MATCH($AH2697, $Z$11:$Z$263, 0)), ""), 'Training &amp; Accreditation Items'!$B$11:$B$263, 0)), "")))</f>
        <v/>
      </c>
      <c r="AO2697" s="28" t="str">
        <f t="shared" si="250"/>
        <v/>
      </c>
      <c r="AQ2697" s="106" t="str">
        <f t="shared" si="248"/>
        <v/>
      </c>
      <c r="AR2697" s="109" t="str">
        <f t="shared" si="251"/>
        <v/>
      </c>
      <c r="AT2697" s="134"/>
      <c r="AU2697" s="135"/>
      <c r="AV2697" s="135"/>
      <c r="AW2697" s="115"/>
    </row>
    <row r="2698" spans="34:49" ht="15" hidden="1" customHeight="1" x14ac:dyDescent="0.25">
      <c r="AH2698" s="28">
        <v>158</v>
      </c>
      <c r="AJ2698" s="101" t="str">
        <f t="shared" si="252"/>
        <v/>
      </c>
      <c r="AL2698" s="101" t="str">
        <f t="shared" si="249"/>
        <v/>
      </c>
      <c r="AM2698" s="28" t="str">
        <f>IF($AL2698="", "", IF(IFERROR(INDEX('Training &amp; Accreditation Items'!$F$11:$F$263, MATCH(IFERROR(INDEX($C$11:$C$263, MATCH($AH2698, $Z$11:$Z$263, 0)), ""), 'Training &amp; Accreditation Items'!$B$11:$B$263, 0)), "")="", "None", IFERROR(INDEX('Training &amp; Accreditation Items'!$F$11:$F$263, MATCH(IFERROR(INDEX($C$11:$C$263, MATCH($AH2698, $Z$11:$Z$263, 0)), ""), 'Training &amp; Accreditation Items'!$B$11:$B$263, 0)), "")))</f>
        <v/>
      </c>
      <c r="AO2698" s="28" t="str">
        <f t="shared" si="250"/>
        <v/>
      </c>
      <c r="AQ2698" s="106" t="str">
        <f t="shared" si="248"/>
        <v/>
      </c>
      <c r="AR2698" s="109" t="str">
        <f t="shared" si="251"/>
        <v/>
      </c>
      <c r="AT2698" s="134"/>
      <c r="AU2698" s="135"/>
      <c r="AV2698" s="135"/>
      <c r="AW2698" s="115"/>
    </row>
    <row r="2699" spans="34:49" ht="15" hidden="1" customHeight="1" x14ac:dyDescent="0.25">
      <c r="AH2699" s="28">
        <v>159</v>
      </c>
      <c r="AJ2699" s="101" t="str">
        <f t="shared" si="252"/>
        <v/>
      </c>
      <c r="AL2699" s="101" t="str">
        <f t="shared" si="249"/>
        <v/>
      </c>
      <c r="AM2699" s="28" t="str">
        <f>IF($AL2699="", "", IF(IFERROR(INDEX('Training &amp; Accreditation Items'!$F$11:$F$263, MATCH(IFERROR(INDEX($C$11:$C$263, MATCH($AH2699, $Z$11:$Z$263, 0)), ""), 'Training &amp; Accreditation Items'!$B$11:$B$263, 0)), "")="", "None", IFERROR(INDEX('Training &amp; Accreditation Items'!$F$11:$F$263, MATCH(IFERROR(INDEX($C$11:$C$263, MATCH($AH2699, $Z$11:$Z$263, 0)), ""), 'Training &amp; Accreditation Items'!$B$11:$B$263, 0)), "")))</f>
        <v/>
      </c>
      <c r="AO2699" s="28" t="str">
        <f t="shared" si="250"/>
        <v/>
      </c>
      <c r="AQ2699" s="106" t="str">
        <f t="shared" ref="AQ2699:AQ2762" si="253">IF($AL2699="", "", IFERROR(INDEX($I$11:$I$263, MATCH($AH2699, $Z$11:$Z$263, 0)), ""))</f>
        <v/>
      </c>
      <c r="AR2699" s="109" t="str">
        <f t="shared" si="251"/>
        <v/>
      </c>
      <c r="AT2699" s="134"/>
      <c r="AU2699" s="135"/>
      <c r="AV2699" s="135"/>
      <c r="AW2699" s="115"/>
    </row>
    <row r="2700" spans="34:49" ht="15" hidden="1" customHeight="1" x14ac:dyDescent="0.25">
      <c r="AH2700" s="28">
        <v>160</v>
      </c>
      <c r="AJ2700" s="101" t="str">
        <f t="shared" si="252"/>
        <v/>
      </c>
      <c r="AL2700" s="101" t="str">
        <f t="shared" ref="AL2700:AL2763" si="254">IF($AJ2700="", "", IF(OR($AJ2700&lt;$AJ$5, $AJ2700&gt;$AJ$6), "", $AJ2700))</f>
        <v/>
      </c>
      <c r="AM2700" s="28" t="str">
        <f>IF($AL2700="", "", IF(IFERROR(INDEX('Training &amp; Accreditation Items'!$F$11:$F$263, MATCH(IFERROR(INDEX($C$11:$C$263, MATCH($AH2700, $Z$11:$Z$263, 0)), ""), 'Training &amp; Accreditation Items'!$B$11:$B$263, 0)), "")="", "None", IFERROR(INDEX('Training &amp; Accreditation Items'!$F$11:$F$263, MATCH(IFERROR(INDEX($C$11:$C$263, MATCH($AH2700, $Z$11:$Z$263, 0)), ""), 'Training &amp; Accreditation Items'!$B$11:$B$263, 0)), "")))</f>
        <v/>
      </c>
      <c r="AO2700" s="28" t="str">
        <f t="shared" ref="AO2700:AO2763" si="255">IF($AL2700="", "", TEXT($AL2700, "mmm yyyy"))</f>
        <v/>
      </c>
      <c r="AQ2700" s="106" t="str">
        <f t="shared" si="253"/>
        <v/>
      </c>
      <c r="AR2700" s="109" t="str">
        <f t="shared" ref="AR2700:AR2763" si="256">IF($AO2700="", "", CONCATENATE($AO2700, " - ", $AM2700))</f>
        <v/>
      </c>
      <c r="AT2700" s="134"/>
      <c r="AU2700" s="135"/>
      <c r="AV2700" s="135"/>
      <c r="AW2700" s="115"/>
    </row>
    <row r="2701" spans="34:49" ht="15" hidden="1" customHeight="1" x14ac:dyDescent="0.25">
      <c r="AH2701" s="28">
        <v>161</v>
      </c>
      <c r="AJ2701" s="101" t="str">
        <f t="shared" si="252"/>
        <v/>
      </c>
      <c r="AL2701" s="101" t="str">
        <f t="shared" si="254"/>
        <v/>
      </c>
      <c r="AM2701" s="28" t="str">
        <f>IF($AL2701="", "", IF(IFERROR(INDEX('Training &amp; Accreditation Items'!$F$11:$F$263, MATCH(IFERROR(INDEX($C$11:$C$263, MATCH($AH2701, $Z$11:$Z$263, 0)), ""), 'Training &amp; Accreditation Items'!$B$11:$B$263, 0)), "")="", "None", IFERROR(INDEX('Training &amp; Accreditation Items'!$F$11:$F$263, MATCH(IFERROR(INDEX($C$11:$C$263, MATCH($AH2701, $Z$11:$Z$263, 0)), ""), 'Training &amp; Accreditation Items'!$B$11:$B$263, 0)), "")))</f>
        <v/>
      </c>
      <c r="AO2701" s="28" t="str">
        <f t="shared" si="255"/>
        <v/>
      </c>
      <c r="AQ2701" s="106" t="str">
        <f t="shared" si="253"/>
        <v/>
      </c>
      <c r="AR2701" s="109" t="str">
        <f t="shared" si="256"/>
        <v/>
      </c>
      <c r="AT2701" s="134"/>
      <c r="AU2701" s="135"/>
      <c r="AV2701" s="135"/>
      <c r="AW2701" s="115"/>
    </row>
    <row r="2702" spans="34:49" ht="15" hidden="1" customHeight="1" x14ac:dyDescent="0.25">
      <c r="AH2702" s="28">
        <v>162</v>
      </c>
      <c r="AJ2702" s="101" t="str">
        <f t="shared" si="252"/>
        <v/>
      </c>
      <c r="AL2702" s="101" t="str">
        <f t="shared" si="254"/>
        <v/>
      </c>
      <c r="AM2702" s="28" t="str">
        <f>IF($AL2702="", "", IF(IFERROR(INDEX('Training &amp; Accreditation Items'!$F$11:$F$263, MATCH(IFERROR(INDEX($C$11:$C$263, MATCH($AH2702, $Z$11:$Z$263, 0)), ""), 'Training &amp; Accreditation Items'!$B$11:$B$263, 0)), "")="", "None", IFERROR(INDEX('Training &amp; Accreditation Items'!$F$11:$F$263, MATCH(IFERROR(INDEX($C$11:$C$263, MATCH($AH2702, $Z$11:$Z$263, 0)), ""), 'Training &amp; Accreditation Items'!$B$11:$B$263, 0)), "")))</f>
        <v/>
      </c>
      <c r="AO2702" s="28" t="str">
        <f t="shared" si="255"/>
        <v/>
      </c>
      <c r="AQ2702" s="106" t="str">
        <f t="shared" si="253"/>
        <v/>
      </c>
      <c r="AR2702" s="109" t="str">
        <f t="shared" si="256"/>
        <v/>
      </c>
      <c r="AT2702" s="134"/>
      <c r="AU2702" s="135"/>
      <c r="AV2702" s="135"/>
      <c r="AW2702" s="115"/>
    </row>
    <row r="2703" spans="34:49" ht="15" hidden="1" customHeight="1" x14ac:dyDescent="0.25">
      <c r="AH2703" s="28">
        <v>163</v>
      </c>
      <c r="AJ2703" s="101" t="str">
        <f t="shared" si="252"/>
        <v/>
      </c>
      <c r="AL2703" s="101" t="str">
        <f t="shared" si="254"/>
        <v/>
      </c>
      <c r="AM2703" s="28" t="str">
        <f>IF($AL2703="", "", IF(IFERROR(INDEX('Training &amp; Accreditation Items'!$F$11:$F$263, MATCH(IFERROR(INDEX($C$11:$C$263, MATCH($AH2703, $Z$11:$Z$263, 0)), ""), 'Training &amp; Accreditation Items'!$B$11:$B$263, 0)), "")="", "None", IFERROR(INDEX('Training &amp; Accreditation Items'!$F$11:$F$263, MATCH(IFERROR(INDEX($C$11:$C$263, MATCH($AH2703, $Z$11:$Z$263, 0)), ""), 'Training &amp; Accreditation Items'!$B$11:$B$263, 0)), "")))</f>
        <v/>
      </c>
      <c r="AO2703" s="28" t="str">
        <f t="shared" si="255"/>
        <v/>
      </c>
      <c r="AQ2703" s="106" t="str">
        <f t="shared" si="253"/>
        <v/>
      </c>
      <c r="AR2703" s="109" t="str">
        <f t="shared" si="256"/>
        <v/>
      </c>
      <c r="AT2703" s="134"/>
      <c r="AU2703" s="135"/>
      <c r="AV2703" s="135"/>
      <c r="AW2703" s="115"/>
    </row>
    <row r="2704" spans="34:49" ht="15" hidden="1" customHeight="1" x14ac:dyDescent="0.25">
      <c r="AH2704" s="28">
        <v>164</v>
      </c>
      <c r="AJ2704" s="101" t="str">
        <f t="shared" si="252"/>
        <v/>
      </c>
      <c r="AL2704" s="101" t="str">
        <f t="shared" si="254"/>
        <v/>
      </c>
      <c r="AM2704" s="28" t="str">
        <f>IF($AL2704="", "", IF(IFERROR(INDEX('Training &amp; Accreditation Items'!$F$11:$F$263, MATCH(IFERROR(INDEX($C$11:$C$263, MATCH($AH2704, $Z$11:$Z$263, 0)), ""), 'Training &amp; Accreditation Items'!$B$11:$B$263, 0)), "")="", "None", IFERROR(INDEX('Training &amp; Accreditation Items'!$F$11:$F$263, MATCH(IFERROR(INDEX($C$11:$C$263, MATCH($AH2704, $Z$11:$Z$263, 0)), ""), 'Training &amp; Accreditation Items'!$B$11:$B$263, 0)), "")))</f>
        <v/>
      </c>
      <c r="AO2704" s="28" t="str">
        <f t="shared" si="255"/>
        <v/>
      </c>
      <c r="AQ2704" s="106" t="str">
        <f t="shared" si="253"/>
        <v/>
      </c>
      <c r="AR2704" s="109" t="str">
        <f t="shared" si="256"/>
        <v/>
      </c>
      <c r="AT2704" s="134"/>
      <c r="AU2704" s="135"/>
      <c r="AV2704" s="135"/>
      <c r="AW2704" s="115"/>
    </row>
    <row r="2705" spans="34:49" ht="15" hidden="1" customHeight="1" x14ac:dyDescent="0.25">
      <c r="AH2705" s="28">
        <v>165</v>
      </c>
      <c r="AJ2705" s="101" t="str">
        <f t="shared" si="252"/>
        <v/>
      </c>
      <c r="AL2705" s="101" t="str">
        <f t="shared" si="254"/>
        <v/>
      </c>
      <c r="AM2705" s="28" t="str">
        <f>IF($AL2705="", "", IF(IFERROR(INDEX('Training &amp; Accreditation Items'!$F$11:$F$263, MATCH(IFERROR(INDEX($C$11:$C$263, MATCH($AH2705, $Z$11:$Z$263, 0)), ""), 'Training &amp; Accreditation Items'!$B$11:$B$263, 0)), "")="", "None", IFERROR(INDEX('Training &amp; Accreditation Items'!$F$11:$F$263, MATCH(IFERROR(INDEX($C$11:$C$263, MATCH($AH2705, $Z$11:$Z$263, 0)), ""), 'Training &amp; Accreditation Items'!$B$11:$B$263, 0)), "")))</f>
        <v/>
      </c>
      <c r="AO2705" s="28" t="str">
        <f t="shared" si="255"/>
        <v/>
      </c>
      <c r="AQ2705" s="106" t="str">
        <f t="shared" si="253"/>
        <v/>
      </c>
      <c r="AR2705" s="109" t="str">
        <f t="shared" si="256"/>
        <v/>
      </c>
      <c r="AT2705" s="134"/>
      <c r="AU2705" s="135"/>
      <c r="AV2705" s="135"/>
      <c r="AW2705" s="115"/>
    </row>
    <row r="2706" spans="34:49" ht="15" hidden="1" customHeight="1" x14ac:dyDescent="0.25">
      <c r="AH2706" s="28">
        <v>166</v>
      </c>
      <c r="AJ2706" s="101" t="str">
        <f t="shared" si="252"/>
        <v/>
      </c>
      <c r="AL2706" s="101" t="str">
        <f t="shared" si="254"/>
        <v/>
      </c>
      <c r="AM2706" s="28" t="str">
        <f>IF($AL2706="", "", IF(IFERROR(INDEX('Training &amp; Accreditation Items'!$F$11:$F$263, MATCH(IFERROR(INDEX($C$11:$C$263, MATCH($AH2706, $Z$11:$Z$263, 0)), ""), 'Training &amp; Accreditation Items'!$B$11:$B$263, 0)), "")="", "None", IFERROR(INDEX('Training &amp; Accreditation Items'!$F$11:$F$263, MATCH(IFERROR(INDEX($C$11:$C$263, MATCH($AH2706, $Z$11:$Z$263, 0)), ""), 'Training &amp; Accreditation Items'!$B$11:$B$263, 0)), "")))</f>
        <v/>
      </c>
      <c r="AO2706" s="28" t="str">
        <f t="shared" si="255"/>
        <v/>
      </c>
      <c r="AQ2706" s="106" t="str">
        <f t="shared" si="253"/>
        <v/>
      </c>
      <c r="AR2706" s="109" t="str">
        <f t="shared" si="256"/>
        <v/>
      </c>
      <c r="AT2706" s="134"/>
      <c r="AU2706" s="135"/>
      <c r="AV2706" s="135"/>
      <c r="AW2706" s="115"/>
    </row>
    <row r="2707" spans="34:49" ht="15" hidden="1" customHeight="1" x14ac:dyDescent="0.25">
      <c r="AH2707" s="28">
        <v>167</v>
      </c>
      <c r="AJ2707" s="101" t="str">
        <f t="shared" si="252"/>
        <v/>
      </c>
      <c r="AL2707" s="101" t="str">
        <f t="shared" si="254"/>
        <v/>
      </c>
      <c r="AM2707" s="28" t="str">
        <f>IF($AL2707="", "", IF(IFERROR(INDEX('Training &amp; Accreditation Items'!$F$11:$F$263, MATCH(IFERROR(INDEX($C$11:$C$263, MATCH($AH2707, $Z$11:$Z$263, 0)), ""), 'Training &amp; Accreditation Items'!$B$11:$B$263, 0)), "")="", "None", IFERROR(INDEX('Training &amp; Accreditation Items'!$F$11:$F$263, MATCH(IFERROR(INDEX($C$11:$C$263, MATCH($AH2707, $Z$11:$Z$263, 0)), ""), 'Training &amp; Accreditation Items'!$B$11:$B$263, 0)), "")))</f>
        <v/>
      </c>
      <c r="AO2707" s="28" t="str">
        <f t="shared" si="255"/>
        <v/>
      </c>
      <c r="AQ2707" s="106" t="str">
        <f t="shared" si="253"/>
        <v/>
      </c>
      <c r="AR2707" s="109" t="str">
        <f t="shared" si="256"/>
        <v/>
      </c>
      <c r="AT2707" s="134"/>
      <c r="AU2707" s="135"/>
      <c r="AV2707" s="135"/>
      <c r="AW2707" s="115"/>
    </row>
    <row r="2708" spans="34:49" ht="15" hidden="1" customHeight="1" x14ac:dyDescent="0.25">
      <c r="AH2708" s="28">
        <v>168</v>
      </c>
      <c r="AJ2708" s="101" t="str">
        <f t="shared" si="252"/>
        <v/>
      </c>
      <c r="AL2708" s="101" t="str">
        <f t="shared" si="254"/>
        <v/>
      </c>
      <c r="AM2708" s="28" t="str">
        <f>IF($AL2708="", "", IF(IFERROR(INDEX('Training &amp; Accreditation Items'!$F$11:$F$263, MATCH(IFERROR(INDEX($C$11:$C$263, MATCH($AH2708, $Z$11:$Z$263, 0)), ""), 'Training &amp; Accreditation Items'!$B$11:$B$263, 0)), "")="", "None", IFERROR(INDEX('Training &amp; Accreditation Items'!$F$11:$F$263, MATCH(IFERROR(INDEX($C$11:$C$263, MATCH($AH2708, $Z$11:$Z$263, 0)), ""), 'Training &amp; Accreditation Items'!$B$11:$B$263, 0)), "")))</f>
        <v/>
      </c>
      <c r="AO2708" s="28" t="str">
        <f t="shared" si="255"/>
        <v/>
      </c>
      <c r="AQ2708" s="106" t="str">
        <f t="shared" si="253"/>
        <v/>
      </c>
      <c r="AR2708" s="109" t="str">
        <f t="shared" si="256"/>
        <v/>
      </c>
      <c r="AT2708" s="134"/>
      <c r="AU2708" s="135"/>
      <c r="AV2708" s="135"/>
      <c r="AW2708" s="115"/>
    </row>
    <row r="2709" spans="34:49" ht="15" hidden="1" customHeight="1" x14ac:dyDescent="0.25">
      <c r="AH2709" s="28">
        <v>169</v>
      </c>
      <c r="AJ2709" s="101" t="str">
        <f t="shared" si="252"/>
        <v/>
      </c>
      <c r="AL2709" s="101" t="str">
        <f t="shared" si="254"/>
        <v/>
      </c>
      <c r="AM2709" s="28" t="str">
        <f>IF($AL2709="", "", IF(IFERROR(INDEX('Training &amp; Accreditation Items'!$F$11:$F$263, MATCH(IFERROR(INDEX($C$11:$C$263, MATCH($AH2709, $Z$11:$Z$263, 0)), ""), 'Training &amp; Accreditation Items'!$B$11:$B$263, 0)), "")="", "None", IFERROR(INDEX('Training &amp; Accreditation Items'!$F$11:$F$263, MATCH(IFERROR(INDEX($C$11:$C$263, MATCH($AH2709, $Z$11:$Z$263, 0)), ""), 'Training &amp; Accreditation Items'!$B$11:$B$263, 0)), "")))</f>
        <v/>
      </c>
      <c r="AO2709" s="28" t="str">
        <f t="shared" si="255"/>
        <v/>
      </c>
      <c r="AQ2709" s="106" t="str">
        <f t="shared" si="253"/>
        <v/>
      </c>
      <c r="AR2709" s="109" t="str">
        <f t="shared" si="256"/>
        <v/>
      </c>
      <c r="AT2709" s="134"/>
      <c r="AU2709" s="135"/>
      <c r="AV2709" s="135"/>
      <c r="AW2709" s="115"/>
    </row>
    <row r="2710" spans="34:49" ht="15" hidden="1" customHeight="1" x14ac:dyDescent="0.25">
      <c r="AH2710" s="28">
        <v>170</v>
      </c>
      <c r="AJ2710" s="101" t="str">
        <f t="shared" si="252"/>
        <v/>
      </c>
      <c r="AL2710" s="101" t="str">
        <f t="shared" si="254"/>
        <v/>
      </c>
      <c r="AM2710" s="28" t="str">
        <f>IF($AL2710="", "", IF(IFERROR(INDEX('Training &amp; Accreditation Items'!$F$11:$F$263, MATCH(IFERROR(INDEX($C$11:$C$263, MATCH($AH2710, $Z$11:$Z$263, 0)), ""), 'Training &amp; Accreditation Items'!$B$11:$B$263, 0)), "")="", "None", IFERROR(INDEX('Training &amp; Accreditation Items'!$F$11:$F$263, MATCH(IFERROR(INDEX($C$11:$C$263, MATCH($AH2710, $Z$11:$Z$263, 0)), ""), 'Training &amp; Accreditation Items'!$B$11:$B$263, 0)), "")))</f>
        <v/>
      </c>
      <c r="AO2710" s="28" t="str">
        <f t="shared" si="255"/>
        <v/>
      </c>
      <c r="AQ2710" s="106" t="str">
        <f t="shared" si="253"/>
        <v/>
      </c>
      <c r="AR2710" s="109" t="str">
        <f t="shared" si="256"/>
        <v/>
      </c>
      <c r="AT2710" s="134"/>
      <c r="AU2710" s="135"/>
      <c r="AV2710" s="135"/>
      <c r="AW2710" s="115"/>
    </row>
    <row r="2711" spans="34:49" ht="15" hidden="1" customHeight="1" x14ac:dyDescent="0.25">
      <c r="AH2711" s="28">
        <v>171</v>
      </c>
      <c r="AJ2711" s="101" t="str">
        <f t="shared" si="252"/>
        <v/>
      </c>
      <c r="AL2711" s="101" t="str">
        <f t="shared" si="254"/>
        <v/>
      </c>
      <c r="AM2711" s="28" t="str">
        <f>IF($AL2711="", "", IF(IFERROR(INDEX('Training &amp; Accreditation Items'!$F$11:$F$263, MATCH(IFERROR(INDEX($C$11:$C$263, MATCH($AH2711, $Z$11:$Z$263, 0)), ""), 'Training &amp; Accreditation Items'!$B$11:$B$263, 0)), "")="", "None", IFERROR(INDEX('Training &amp; Accreditation Items'!$F$11:$F$263, MATCH(IFERROR(INDEX($C$11:$C$263, MATCH($AH2711, $Z$11:$Z$263, 0)), ""), 'Training &amp; Accreditation Items'!$B$11:$B$263, 0)), "")))</f>
        <v/>
      </c>
      <c r="AO2711" s="28" t="str">
        <f t="shared" si="255"/>
        <v/>
      </c>
      <c r="AQ2711" s="106" t="str">
        <f t="shared" si="253"/>
        <v/>
      </c>
      <c r="AR2711" s="109" t="str">
        <f t="shared" si="256"/>
        <v/>
      </c>
      <c r="AT2711" s="134"/>
      <c r="AU2711" s="135"/>
      <c r="AV2711" s="135"/>
      <c r="AW2711" s="115"/>
    </row>
    <row r="2712" spans="34:49" ht="15" hidden="1" customHeight="1" x14ac:dyDescent="0.25">
      <c r="AH2712" s="28">
        <v>172</v>
      </c>
      <c r="AJ2712" s="101" t="str">
        <f t="shared" si="252"/>
        <v/>
      </c>
      <c r="AL2712" s="101" t="str">
        <f t="shared" si="254"/>
        <v/>
      </c>
      <c r="AM2712" s="28" t="str">
        <f>IF($AL2712="", "", IF(IFERROR(INDEX('Training &amp; Accreditation Items'!$F$11:$F$263, MATCH(IFERROR(INDEX($C$11:$C$263, MATCH($AH2712, $Z$11:$Z$263, 0)), ""), 'Training &amp; Accreditation Items'!$B$11:$B$263, 0)), "")="", "None", IFERROR(INDEX('Training &amp; Accreditation Items'!$F$11:$F$263, MATCH(IFERROR(INDEX($C$11:$C$263, MATCH($AH2712, $Z$11:$Z$263, 0)), ""), 'Training &amp; Accreditation Items'!$B$11:$B$263, 0)), "")))</f>
        <v/>
      </c>
      <c r="AO2712" s="28" t="str">
        <f t="shared" si="255"/>
        <v/>
      </c>
      <c r="AQ2712" s="106" t="str">
        <f t="shared" si="253"/>
        <v/>
      </c>
      <c r="AR2712" s="109" t="str">
        <f t="shared" si="256"/>
        <v/>
      </c>
      <c r="AT2712" s="134"/>
      <c r="AU2712" s="135"/>
      <c r="AV2712" s="135"/>
      <c r="AW2712" s="115"/>
    </row>
    <row r="2713" spans="34:49" ht="15" hidden="1" customHeight="1" x14ac:dyDescent="0.25">
      <c r="AH2713" s="28">
        <v>173</v>
      </c>
      <c r="AJ2713" s="101" t="str">
        <f t="shared" si="252"/>
        <v/>
      </c>
      <c r="AL2713" s="101" t="str">
        <f t="shared" si="254"/>
        <v/>
      </c>
      <c r="AM2713" s="28" t="str">
        <f>IF($AL2713="", "", IF(IFERROR(INDEX('Training &amp; Accreditation Items'!$F$11:$F$263, MATCH(IFERROR(INDEX($C$11:$C$263, MATCH($AH2713, $Z$11:$Z$263, 0)), ""), 'Training &amp; Accreditation Items'!$B$11:$B$263, 0)), "")="", "None", IFERROR(INDEX('Training &amp; Accreditation Items'!$F$11:$F$263, MATCH(IFERROR(INDEX($C$11:$C$263, MATCH($AH2713, $Z$11:$Z$263, 0)), ""), 'Training &amp; Accreditation Items'!$B$11:$B$263, 0)), "")))</f>
        <v/>
      </c>
      <c r="AO2713" s="28" t="str">
        <f t="shared" si="255"/>
        <v/>
      </c>
      <c r="AQ2713" s="106" t="str">
        <f t="shared" si="253"/>
        <v/>
      </c>
      <c r="AR2713" s="109" t="str">
        <f t="shared" si="256"/>
        <v/>
      </c>
      <c r="AT2713" s="134"/>
      <c r="AU2713" s="135"/>
      <c r="AV2713" s="135"/>
      <c r="AW2713" s="115"/>
    </row>
    <row r="2714" spans="34:49" ht="15" hidden="1" customHeight="1" x14ac:dyDescent="0.25">
      <c r="AH2714" s="28">
        <v>174</v>
      </c>
      <c r="AJ2714" s="101" t="str">
        <f t="shared" si="252"/>
        <v/>
      </c>
      <c r="AL2714" s="101" t="str">
        <f t="shared" si="254"/>
        <v/>
      </c>
      <c r="AM2714" s="28" t="str">
        <f>IF($AL2714="", "", IF(IFERROR(INDEX('Training &amp; Accreditation Items'!$F$11:$F$263, MATCH(IFERROR(INDEX($C$11:$C$263, MATCH($AH2714, $Z$11:$Z$263, 0)), ""), 'Training &amp; Accreditation Items'!$B$11:$B$263, 0)), "")="", "None", IFERROR(INDEX('Training &amp; Accreditation Items'!$F$11:$F$263, MATCH(IFERROR(INDEX($C$11:$C$263, MATCH($AH2714, $Z$11:$Z$263, 0)), ""), 'Training &amp; Accreditation Items'!$B$11:$B$263, 0)), "")))</f>
        <v/>
      </c>
      <c r="AO2714" s="28" t="str">
        <f t="shared" si="255"/>
        <v/>
      </c>
      <c r="AQ2714" s="106" t="str">
        <f t="shared" si="253"/>
        <v/>
      </c>
      <c r="AR2714" s="109" t="str">
        <f t="shared" si="256"/>
        <v/>
      </c>
      <c r="AT2714" s="134"/>
      <c r="AU2714" s="135"/>
      <c r="AV2714" s="135"/>
      <c r="AW2714" s="115"/>
    </row>
    <row r="2715" spans="34:49" ht="15" hidden="1" customHeight="1" x14ac:dyDescent="0.25">
      <c r="AH2715" s="28">
        <v>175</v>
      </c>
      <c r="AJ2715" s="101" t="str">
        <f t="shared" si="252"/>
        <v/>
      </c>
      <c r="AL2715" s="101" t="str">
        <f t="shared" si="254"/>
        <v/>
      </c>
      <c r="AM2715" s="28" t="str">
        <f>IF($AL2715="", "", IF(IFERROR(INDEX('Training &amp; Accreditation Items'!$F$11:$F$263, MATCH(IFERROR(INDEX($C$11:$C$263, MATCH($AH2715, $Z$11:$Z$263, 0)), ""), 'Training &amp; Accreditation Items'!$B$11:$B$263, 0)), "")="", "None", IFERROR(INDEX('Training &amp; Accreditation Items'!$F$11:$F$263, MATCH(IFERROR(INDEX($C$11:$C$263, MATCH($AH2715, $Z$11:$Z$263, 0)), ""), 'Training &amp; Accreditation Items'!$B$11:$B$263, 0)), "")))</f>
        <v/>
      </c>
      <c r="AO2715" s="28" t="str">
        <f t="shared" si="255"/>
        <v/>
      </c>
      <c r="AQ2715" s="106" t="str">
        <f t="shared" si="253"/>
        <v/>
      </c>
      <c r="AR2715" s="109" t="str">
        <f t="shared" si="256"/>
        <v/>
      </c>
      <c r="AT2715" s="134"/>
      <c r="AU2715" s="135"/>
      <c r="AV2715" s="135"/>
      <c r="AW2715" s="115"/>
    </row>
    <row r="2716" spans="34:49" ht="15" hidden="1" customHeight="1" x14ac:dyDescent="0.25">
      <c r="AH2716" s="28">
        <v>176</v>
      </c>
      <c r="AJ2716" s="101" t="str">
        <f t="shared" si="252"/>
        <v/>
      </c>
      <c r="AL2716" s="101" t="str">
        <f t="shared" si="254"/>
        <v/>
      </c>
      <c r="AM2716" s="28" t="str">
        <f>IF($AL2716="", "", IF(IFERROR(INDEX('Training &amp; Accreditation Items'!$F$11:$F$263, MATCH(IFERROR(INDEX($C$11:$C$263, MATCH($AH2716, $Z$11:$Z$263, 0)), ""), 'Training &amp; Accreditation Items'!$B$11:$B$263, 0)), "")="", "None", IFERROR(INDEX('Training &amp; Accreditation Items'!$F$11:$F$263, MATCH(IFERROR(INDEX($C$11:$C$263, MATCH($AH2716, $Z$11:$Z$263, 0)), ""), 'Training &amp; Accreditation Items'!$B$11:$B$263, 0)), "")))</f>
        <v/>
      </c>
      <c r="AO2716" s="28" t="str">
        <f t="shared" si="255"/>
        <v/>
      </c>
      <c r="AQ2716" s="106" t="str">
        <f t="shared" si="253"/>
        <v/>
      </c>
      <c r="AR2716" s="109" t="str">
        <f t="shared" si="256"/>
        <v/>
      </c>
      <c r="AT2716" s="134"/>
      <c r="AU2716" s="135"/>
      <c r="AV2716" s="135"/>
      <c r="AW2716" s="115"/>
    </row>
    <row r="2717" spans="34:49" ht="15" hidden="1" customHeight="1" x14ac:dyDescent="0.25">
      <c r="AH2717" s="28">
        <v>177</v>
      </c>
      <c r="AJ2717" s="101" t="str">
        <f t="shared" si="252"/>
        <v/>
      </c>
      <c r="AL2717" s="101" t="str">
        <f t="shared" si="254"/>
        <v/>
      </c>
      <c r="AM2717" s="28" t="str">
        <f>IF($AL2717="", "", IF(IFERROR(INDEX('Training &amp; Accreditation Items'!$F$11:$F$263, MATCH(IFERROR(INDEX($C$11:$C$263, MATCH($AH2717, $Z$11:$Z$263, 0)), ""), 'Training &amp; Accreditation Items'!$B$11:$B$263, 0)), "")="", "None", IFERROR(INDEX('Training &amp; Accreditation Items'!$F$11:$F$263, MATCH(IFERROR(INDEX($C$11:$C$263, MATCH($AH2717, $Z$11:$Z$263, 0)), ""), 'Training &amp; Accreditation Items'!$B$11:$B$263, 0)), "")))</f>
        <v/>
      </c>
      <c r="AO2717" s="28" t="str">
        <f t="shared" si="255"/>
        <v/>
      </c>
      <c r="AQ2717" s="106" t="str">
        <f t="shared" si="253"/>
        <v/>
      </c>
      <c r="AR2717" s="109" t="str">
        <f t="shared" si="256"/>
        <v/>
      </c>
      <c r="AT2717" s="134"/>
      <c r="AU2717" s="135"/>
      <c r="AV2717" s="135"/>
      <c r="AW2717" s="115"/>
    </row>
    <row r="2718" spans="34:49" ht="15" hidden="1" customHeight="1" x14ac:dyDescent="0.25">
      <c r="AH2718" s="28">
        <v>178</v>
      </c>
      <c r="AJ2718" s="101" t="str">
        <f t="shared" si="252"/>
        <v/>
      </c>
      <c r="AL2718" s="101" t="str">
        <f t="shared" si="254"/>
        <v/>
      </c>
      <c r="AM2718" s="28" t="str">
        <f>IF($AL2718="", "", IF(IFERROR(INDEX('Training &amp; Accreditation Items'!$F$11:$F$263, MATCH(IFERROR(INDEX($C$11:$C$263, MATCH($AH2718, $Z$11:$Z$263, 0)), ""), 'Training &amp; Accreditation Items'!$B$11:$B$263, 0)), "")="", "None", IFERROR(INDEX('Training &amp; Accreditation Items'!$F$11:$F$263, MATCH(IFERROR(INDEX($C$11:$C$263, MATCH($AH2718, $Z$11:$Z$263, 0)), ""), 'Training &amp; Accreditation Items'!$B$11:$B$263, 0)), "")))</f>
        <v/>
      </c>
      <c r="AO2718" s="28" t="str">
        <f t="shared" si="255"/>
        <v/>
      </c>
      <c r="AQ2718" s="106" t="str">
        <f t="shared" si="253"/>
        <v/>
      </c>
      <c r="AR2718" s="109" t="str">
        <f t="shared" si="256"/>
        <v/>
      </c>
      <c r="AT2718" s="134"/>
      <c r="AU2718" s="135"/>
      <c r="AV2718" s="135"/>
      <c r="AW2718" s="115"/>
    </row>
    <row r="2719" spans="34:49" ht="15" hidden="1" customHeight="1" x14ac:dyDescent="0.25">
      <c r="AH2719" s="28">
        <v>179</v>
      </c>
      <c r="AJ2719" s="101" t="str">
        <f t="shared" si="252"/>
        <v/>
      </c>
      <c r="AL2719" s="101" t="str">
        <f t="shared" si="254"/>
        <v/>
      </c>
      <c r="AM2719" s="28" t="str">
        <f>IF($AL2719="", "", IF(IFERROR(INDEX('Training &amp; Accreditation Items'!$F$11:$F$263, MATCH(IFERROR(INDEX($C$11:$C$263, MATCH($AH2719, $Z$11:$Z$263, 0)), ""), 'Training &amp; Accreditation Items'!$B$11:$B$263, 0)), "")="", "None", IFERROR(INDEX('Training &amp; Accreditation Items'!$F$11:$F$263, MATCH(IFERROR(INDEX($C$11:$C$263, MATCH($AH2719, $Z$11:$Z$263, 0)), ""), 'Training &amp; Accreditation Items'!$B$11:$B$263, 0)), "")))</f>
        <v/>
      </c>
      <c r="AO2719" s="28" t="str">
        <f t="shared" si="255"/>
        <v/>
      </c>
      <c r="AQ2719" s="106" t="str">
        <f t="shared" si="253"/>
        <v/>
      </c>
      <c r="AR2719" s="109" t="str">
        <f t="shared" si="256"/>
        <v/>
      </c>
      <c r="AT2719" s="134"/>
      <c r="AU2719" s="135"/>
      <c r="AV2719" s="135"/>
      <c r="AW2719" s="115"/>
    </row>
    <row r="2720" spans="34:49" ht="15" hidden="1" customHeight="1" x14ac:dyDescent="0.25">
      <c r="AH2720" s="28">
        <v>180</v>
      </c>
      <c r="AJ2720" s="101" t="str">
        <f t="shared" si="252"/>
        <v/>
      </c>
      <c r="AL2720" s="101" t="str">
        <f t="shared" si="254"/>
        <v/>
      </c>
      <c r="AM2720" s="28" t="str">
        <f>IF($AL2720="", "", IF(IFERROR(INDEX('Training &amp; Accreditation Items'!$F$11:$F$263, MATCH(IFERROR(INDEX($C$11:$C$263, MATCH($AH2720, $Z$11:$Z$263, 0)), ""), 'Training &amp; Accreditation Items'!$B$11:$B$263, 0)), "")="", "None", IFERROR(INDEX('Training &amp; Accreditation Items'!$F$11:$F$263, MATCH(IFERROR(INDEX($C$11:$C$263, MATCH($AH2720, $Z$11:$Z$263, 0)), ""), 'Training &amp; Accreditation Items'!$B$11:$B$263, 0)), "")))</f>
        <v/>
      </c>
      <c r="AO2720" s="28" t="str">
        <f t="shared" si="255"/>
        <v/>
      </c>
      <c r="AQ2720" s="106" t="str">
        <f t="shared" si="253"/>
        <v/>
      </c>
      <c r="AR2720" s="109" t="str">
        <f t="shared" si="256"/>
        <v/>
      </c>
      <c r="AT2720" s="134"/>
      <c r="AU2720" s="135"/>
      <c r="AV2720" s="135"/>
      <c r="AW2720" s="115"/>
    </row>
    <row r="2721" spans="34:49" ht="15" hidden="1" customHeight="1" x14ac:dyDescent="0.25">
      <c r="AH2721" s="28">
        <v>181</v>
      </c>
      <c r="AJ2721" s="101" t="str">
        <f t="shared" si="252"/>
        <v/>
      </c>
      <c r="AL2721" s="101" t="str">
        <f t="shared" si="254"/>
        <v/>
      </c>
      <c r="AM2721" s="28" t="str">
        <f>IF($AL2721="", "", IF(IFERROR(INDEX('Training &amp; Accreditation Items'!$F$11:$F$263, MATCH(IFERROR(INDEX($C$11:$C$263, MATCH($AH2721, $Z$11:$Z$263, 0)), ""), 'Training &amp; Accreditation Items'!$B$11:$B$263, 0)), "")="", "None", IFERROR(INDEX('Training &amp; Accreditation Items'!$F$11:$F$263, MATCH(IFERROR(INDEX($C$11:$C$263, MATCH($AH2721, $Z$11:$Z$263, 0)), ""), 'Training &amp; Accreditation Items'!$B$11:$B$263, 0)), "")))</f>
        <v/>
      </c>
      <c r="AO2721" s="28" t="str">
        <f t="shared" si="255"/>
        <v/>
      </c>
      <c r="AQ2721" s="106" t="str">
        <f t="shared" si="253"/>
        <v/>
      </c>
      <c r="AR2721" s="109" t="str">
        <f t="shared" si="256"/>
        <v/>
      </c>
      <c r="AT2721" s="134"/>
      <c r="AU2721" s="135"/>
      <c r="AV2721" s="135"/>
      <c r="AW2721" s="115"/>
    </row>
    <row r="2722" spans="34:49" ht="15" hidden="1" customHeight="1" x14ac:dyDescent="0.25">
      <c r="AH2722" s="28">
        <v>182</v>
      </c>
      <c r="AJ2722" s="101" t="str">
        <f t="shared" si="252"/>
        <v/>
      </c>
      <c r="AL2722" s="101" t="str">
        <f t="shared" si="254"/>
        <v/>
      </c>
      <c r="AM2722" s="28" t="str">
        <f>IF($AL2722="", "", IF(IFERROR(INDEX('Training &amp; Accreditation Items'!$F$11:$F$263, MATCH(IFERROR(INDEX($C$11:$C$263, MATCH($AH2722, $Z$11:$Z$263, 0)), ""), 'Training &amp; Accreditation Items'!$B$11:$B$263, 0)), "")="", "None", IFERROR(INDEX('Training &amp; Accreditation Items'!$F$11:$F$263, MATCH(IFERROR(INDEX($C$11:$C$263, MATCH($AH2722, $Z$11:$Z$263, 0)), ""), 'Training &amp; Accreditation Items'!$B$11:$B$263, 0)), "")))</f>
        <v/>
      </c>
      <c r="AO2722" s="28" t="str">
        <f t="shared" si="255"/>
        <v/>
      </c>
      <c r="AQ2722" s="106" t="str">
        <f t="shared" si="253"/>
        <v/>
      </c>
      <c r="AR2722" s="109" t="str">
        <f t="shared" si="256"/>
        <v/>
      </c>
      <c r="AT2722" s="134"/>
      <c r="AU2722" s="135"/>
      <c r="AV2722" s="135"/>
      <c r="AW2722" s="115"/>
    </row>
    <row r="2723" spans="34:49" ht="15" hidden="1" customHeight="1" x14ac:dyDescent="0.25">
      <c r="AH2723" s="28">
        <v>183</v>
      </c>
      <c r="AJ2723" s="101" t="str">
        <f t="shared" si="252"/>
        <v/>
      </c>
      <c r="AL2723" s="101" t="str">
        <f t="shared" si="254"/>
        <v/>
      </c>
      <c r="AM2723" s="28" t="str">
        <f>IF($AL2723="", "", IF(IFERROR(INDEX('Training &amp; Accreditation Items'!$F$11:$F$263, MATCH(IFERROR(INDEX($C$11:$C$263, MATCH($AH2723, $Z$11:$Z$263, 0)), ""), 'Training &amp; Accreditation Items'!$B$11:$B$263, 0)), "")="", "None", IFERROR(INDEX('Training &amp; Accreditation Items'!$F$11:$F$263, MATCH(IFERROR(INDEX($C$11:$C$263, MATCH($AH2723, $Z$11:$Z$263, 0)), ""), 'Training &amp; Accreditation Items'!$B$11:$B$263, 0)), "")))</f>
        <v/>
      </c>
      <c r="AO2723" s="28" t="str">
        <f t="shared" si="255"/>
        <v/>
      </c>
      <c r="AQ2723" s="106" t="str">
        <f t="shared" si="253"/>
        <v/>
      </c>
      <c r="AR2723" s="109" t="str">
        <f t="shared" si="256"/>
        <v/>
      </c>
      <c r="AT2723" s="134"/>
      <c r="AU2723" s="135"/>
      <c r="AV2723" s="135"/>
      <c r="AW2723" s="115"/>
    </row>
    <row r="2724" spans="34:49" ht="15" hidden="1" customHeight="1" x14ac:dyDescent="0.25">
      <c r="AH2724" s="28">
        <v>184</v>
      </c>
      <c r="AJ2724" s="101" t="str">
        <f t="shared" si="252"/>
        <v/>
      </c>
      <c r="AL2724" s="101" t="str">
        <f t="shared" si="254"/>
        <v/>
      </c>
      <c r="AM2724" s="28" t="str">
        <f>IF($AL2724="", "", IF(IFERROR(INDEX('Training &amp; Accreditation Items'!$F$11:$F$263, MATCH(IFERROR(INDEX($C$11:$C$263, MATCH($AH2724, $Z$11:$Z$263, 0)), ""), 'Training &amp; Accreditation Items'!$B$11:$B$263, 0)), "")="", "None", IFERROR(INDEX('Training &amp; Accreditation Items'!$F$11:$F$263, MATCH(IFERROR(INDEX($C$11:$C$263, MATCH($AH2724, $Z$11:$Z$263, 0)), ""), 'Training &amp; Accreditation Items'!$B$11:$B$263, 0)), "")))</f>
        <v/>
      </c>
      <c r="AO2724" s="28" t="str">
        <f t="shared" si="255"/>
        <v/>
      </c>
      <c r="AQ2724" s="106" t="str">
        <f t="shared" si="253"/>
        <v/>
      </c>
      <c r="AR2724" s="109" t="str">
        <f t="shared" si="256"/>
        <v/>
      </c>
      <c r="AT2724" s="134"/>
      <c r="AU2724" s="135"/>
      <c r="AV2724" s="135"/>
      <c r="AW2724" s="115"/>
    </row>
    <row r="2725" spans="34:49" ht="15" hidden="1" customHeight="1" x14ac:dyDescent="0.25">
      <c r="AH2725" s="28">
        <v>185</v>
      </c>
      <c r="AJ2725" s="101" t="str">
        <f t="shared" si="252"/>
        <v/>
      </c>
      <c r="AL2725" s="101" t="str">
        <f t="shared" si="254"/>
        <v/>
      </c>
      <c r="AM2725" s="28" t="str">
        <f>IF($AL2725="", "", IF(IFERROR(INDEX('Training &amp; Accreditation Items'!$F$11:$F$263, MATCH(IFERROR(INDEX($C$11:$C$263, MATCH($AH2725, $Z$11:$Z$263, 0)), ""), 'Training &amp; Accreditation Items'!$B$11:$B$263, 0)), "")="", "None", IFERROR(INDEX('Training &amp; Accreditation Items'!$F$11:$F$263, MATCH(IFERROR(INDEX($C$11:$C$263, MATCH($AH2725, $Z$11:$Z$263, 0)), ""), 'Training &amp; Accreditation Items'!$B$11:$B$263, 0)), "")))</f>
        <v/>
      </c>
      <c r="AO2725" s="28" t="str">
        <f t="shared" si="255"/>
        <v/>
      </c>
      <c r="AQ2725" s="106" t="str">
        <f t="shared" si="253"/>
        <v/>
      </c>
      <c r="AR2725" s="109" t="str">
        <f t="shared" si="256"/>
        <v/>
      </c>
      <c r="AT2725" s="134"/>
      <c r="AU2725" s="135"/>
      <c r="AV2725" s="135"/>
      <c r="AW2725" s="115"/>
    </row>
    <row r="2726" spans="34:49" ht="15" hidden="1" customHeight="1" x14ac:dyDescent="0.25">
      <c r="AH2726" s="28">
        <v>186</v>
      </c>
      <c r="AJ2726" s="101" t="str">
        <f t="shared" si="252"/>
        <v/>
      </c>
      <c r="AL2726" s="101" t="str">
        <f t="shared" si="254"/>
        <v/>
      </c>
      <c r="AM2726" s="28" t="str">
        <f>IF($AL2726="", "", IF(IFERROR(INDEX('Training &amp; Accreditation Items'!$F$11:$F$263, MATCH(IFERROR(INDEX($C$11:$C$263, MATCH($AH2726, $Z$11:$Z$263, 0)), ""), 'Training &amp; Accreditation Items'!$B$11:$B$263, 0)), "")="", "None", IFERROR(INDEX('Training &amp; Accreditation Items'!$F$11:$F$263, MATCH(IFERROR(INDEX($C$11:$C$263, MATCH($AH2726, $Z$11:$Z$263, 0)), ""), 'Training &amp; Accreditation Items'!$B$11:$B$263, 0)), "")))</f>
        <v/>
      </c>
      <c r="AO2726" s="28" t="str">
        <f t="shared" si="255"/>
        <v/>
      </c>
      <c r="AQ2726" s="106" t="str">
        <f t="shared" si="253"/>
        <v/>
      </c>
      <c r="AR2726" s="109" t="str">
        <f t="shared" si="256"/>
        <v/>
      </c>
      <c r="AT2726" s="134"/>
      <c r="AU2726" s="135"/>
      <c r="AV2726" s="135"/>
      <c r="AW2726" s="115"/>
    </row>
    <row r="2727" spans="34:49" ht="15" hidden="1" customHeight="1" x14ac:dyDescent="0.25">
      <c r="AH2727" s="28">
        <v>187</v>
      </c>
      <c r="AJ2727" s="101" t="str">
        <f t="shared" si="252"/>
        <v/>
      </c>
      <c r="AL2727" s="101" t="str">
        <f t="shared" si="254"/>
        <v/>
      </c>
      <c r="AM2727" s="28" t="str">
        <f>IF($AL2727="", "", IF(IFERROR(INDEX('Training &amp; Accreditation Items'!$F$11:$F$263, MATCH(IFERROR(INDEX($C$11:$C$263, MATCH($AH2727, $Z$11:$Z$263, 0)), ""), 'Training &amp; Accreditation Items'!$B$11:$B$263, 0)), "")="", "None", IFERROR(INDEX('Training &amp; Accreditation Items'!$F$11:$F$263, MATCH(IFERROR(INDEX($C$11:$C$263, MATCH($AH2727, $Z$11:$Z$263, 0)), ""), 'Training &amp; Accreditation Items'!$B$11:$B$263, 0)), "")))</f>
        <v/>
      </c>
      <c r="AO2727" s="28" t="str">
        <f t="shared" si="255"/>
        <v/>
      </c>
      <c r="AQ2727" s="106" t="str">
        <f t="shared" si="253"/>
        <v/>
      </c>
      <c r="AR2727" s="109" t="str">
        <f t="shared" si="256"/>
        <v/>
      </c>
      <c r="AT2727" s="134"/>
      <c r="AU2727" s="135"/>
      <c r="AV2727" s="135"/>
      <c r="AW2727" s="115"/>
    </row>
    <row r="2728" spans="34:49" ht="15" hidden="1" customHeight="1" x14ac:dyDescent="0.25">
      <c r="AH2728" s="28">
        <v>188</v>
      </c>
      <c r="AJ2728" s="101" t="str">
        <f t="shared" si="252"/>
        <v/>
      </c>
      <c r="AL2728" s="101" t="str">
        <f t="shared" si="254"/>
        <v/>
      </c>
      <c r="AM2728" s="28" t="str">
        <f>IF($AL2728="", "", IF(IFERROR(INDEX('Training &amp; Accreditation Items'!$F$11:$F$263, MATCH(IFERROR(INDEX($C$11:$C$263, MATCH($AH2728, $Z$11:$Z$263, 0)), ""), 'Training &amp; Accreditation Items'!$B$11:$B$263, 0)), "")="", "None", IFERROR(INDEX('Training &amp; Accreditation Items'!$F$11:$F$263, MATCH(IFERROR(INDEX($C$11:$C$263, MATCH($AH2728, $Z$11:$Z$263, 0)), ""), 'Training &amp; Accreditation Items'!$B$11:$B$263, 0)), "")))</f>
        <v/>
      </c>
      <c r="AO2728" s="28" t="str">
        <f t="shared" si="255"/>
        <v/>
      </c>
      <c r="AQ2728" s="106" t="str">
        <f t="shared" si="253"/>
        <v/>
      </c>
      <c r="AR2728" s="109" t="str">
        <f t="shared" si="256"/>
        <v/>
      </c>
      <c r="AT2728" s="134"/>
      <c r="AU2728" s="135"/>
      <c r="AV2728" s="135"/>
      <c r="AW2728" s="115"/>
    </row>
    <row r="2729" spans="34:49" ht="15" hidden="1" customHeight="1" x14ac:dyDescent="0.25">
      <c r="AH2729" s="28">
        <v>189</v>
      </c>
      <c r="AJ2729" s="101" t="str">
        <f t="shared" si="252"/>
        <v/>
      </c>
      <c r="AL2729" s="101" t="str">
        <f t="shared" si="254"/>
        <v/>
      </c>
      <c r="AM2729" s="28" t="str">
        <f>IF($AL2729="", "", IF(IFERROR(INDEX('Training &amp; Accreditation Items'!$F$11:$F$263, MATCH(IFERROR(INDEX($C$11:$C$263, MATCH($AH2729, $Z$11:$Z$263, 0)), ""), 'Training &amp; Accreditation Items'!$B$11:$B$263, 0)), "")="", "None", IFERROR(INDEX('Training &amp; Accreditation Items'!$F$11:$F$263, MATCH(IFERROR(INDEX($C$11:$C$263, MATCH($AH2729, $Z$11:$Z$263, 0)), ""), 'Training &amp; Accreditation Items'!$B$11:$B$263, 0)), "")))</f>
        <v/>
      </c>
      <c r="AO2729" s="28" t="str">
        <f t="shared" si="255"/>
        <v/>
      </c>
      <c r="AQ2729" s="106" t="str">
        <f t="shared" si="253"/>
        <v/>
      </c>
      <c r="AR2729" s="109" t="str">
        <f t="shared" si="256"/>
        <v/>
      </c>
      <c r="AT2729" s="134"/>
      <c r="AU2729" s="135"/>
      <c r="AV2729" s="135"/>
      <c r="AW2729" s="115"/>
    </row>
    <row r="2730" spans="34:49" ht="15" hidden="1" customHeight="1" x14ac:dyDescent="0.25">
      <c r="AH2730" s="28">
        <v>190</v>
      </c>
      <c r="AJ2730" s="101" t="str">
        <f t="shared" si="252"/>
        <v/>
      </c>
      <c r="AL2730" s="101" t="str">
        <f t="shared" si="254"/>
        <v/>
      </c>
      <c r="AM2730" s="28" t="str">
        <f>IF($AL2730="", "", IF(IFERROR(INDEX('Training &amp; Accreditation Items'!$F$11:$F$263, MATCH(IFERROR(INDEX($C$11:$C$263, MATCH($AH2730, $Z$11:$Z$263, 0)), ""), 'Training &amp; Accreditation Items'!$B$11:$B$263, 0)), "")="", "None", IFERROR(INDEX('Training &amp; Accreditation Items'!$F$11:$F$263, MATCH(IFERROR(INDEX($C$11:$C$263, MATCH($AH2730, $Z$11:$Z$263, 0)), ""), 'Training &amp; Accreditation Items'!$B$11:$B$263, 0)), "")))</f>
        <v/>
      </c>
      <c r="AO2730" s="28" t="str">
        <f t="shared" si="255"/>
        <v/>
      </c>
      <c r="AQ2730" s="106" t="str">
        <f t="shared" si="253"/>
        <v/>
      </c>
      <c r="AR2730" s="109" t="str">
        <f t="shared" si="256"/>
        <v/>
      </c>
      <c r="AT2730" s="134"/>
      <c r="AU2730" s="135"/>
      <c r="AV2730" s="135"/>
      <c r="AW2730" s="115"/>
    </row>
    <row r="2731" spans="34:49" ht="15" hidden="1" customHeight="1" x14ac:dyDescent="0.25">
      <c r="AH2731" s="28">
        <v>191</v>
      </c>
      <c r="AJ2731" s="101" t="str">
        <f t="shared" si="252"/>
        <v/>
      </c>
      <c r="AL2731" s="101" t="str">
        <f t="shared" si="254"/>
        <v/>
      </c>
      <c r="AM2731" s="28" t="str">
        <f>IF($AL2731="", "", IF(IFERROR(INDEX('Training &amp; Accreditation Items'!$F$11:$F$263, MATCH(IFERROR(INDEX($C$11:$C$263, MATCH($AH2731, $Z$11:$Z$263, 0)), ""), 'Training &amp; Accreditation Items'!$B$11:$B$263, 0)), "")="", "None", IFERROR(INDEX('Training &amp; Accreditation Items'!$F$11:$F$263, MATCH(IFERROR(INDEX($C$11:$C$263, MATCH($AH2731, $Z$11:$Z$263, 0)), ""), 'Training &amp; Accreditation Items'!$B$11:$B$263, 0)), "")))</f>
        <v/>
      </c>
      <c r="AO2731" s="28" t="str">
        <f t="shared" si="255"/>
        <v/>
      </c>
      <c r="AQ2731" s="106" t="str">
        <f t="shared" si="253"/>
        <v/>
      </c>
      <c r="AR2731" s="109" t="str">
        <f t="shared" si="256"/>
        <v/>
      </c>
      <c r="AT2731" s="134"/>
      <c r="AU2731" s="135"/>
      <c r="AV2731" s="135"/>
      <c r="AW2731" s="115"/>
    </row>
    <row r="2732" spans="34:49" ht="15" hidden="1" customHeight="1" x14ac:dyDescent="0.25">
      <c r="AH2732" s="28">
        <v>192</v>
      </c>
      <c r="AJ2732" s="101" t="str">
        <f t="shared" si="252"/>
        <v/>
      </c>
      <c r="AL2732" s="101" t="str">
        <f t="shared" si="254"/>
        <v/>
      </c>
      <c r="AM2732" s="28" t="str">
        <f>IF($AL2732="", "", IF(IFERROR(INDEX('Training &amp; Accreditation Items'!$F$11:$F$263, MATCH(IFERROR(INDEX($C$11:$C$263, MATCH($AH2732, $Z$11:$Z$263, 0)), ""), 'Training &amp; Accreditation Items'!$B$11:$B$263, 0)), "")="", "None", IFERROR(INDEX('Training &amp; Accreditation Items'!$F$11:$F$263, MATCH(IFERROR(INDEX($C$11:$C$263, MATCH($AH2732, $Z$11:$Z$263, 0)), ""), 'Training &amp; Accreditation Items'!$B$11:$B$263, 0)), "")))</f>
        <v/>
      </c>
      <c r="AO2732" s="28" t="str">
        <f t="shared" si="255"/>
        <v/>
      </c>
      <c r="AQ2732" s="106" t="str">
        <f t="shared" si="253"/>
        <v/>
      </c>
      <c r="AR2732" s="109" t="str">
        <f t="shared" si="256"/>
        <v/>
      </c>
      <c r="AT2732" s="134"/>
      <c r="AU2732" s="135"/>
      <c r="AV2732" s="135"/>
      <c r="AW2732" s="115"/>
    </row>
    <row r="2733" spans="34:49" ht="15" hidden="1" customHeight="1" x14ac:dyDescent="0.25">
      <c r="AH2733" s="28">
        <v>193</v>
      </c>
      <c r="AJ2733" s="101" t="str">
        <f t="shared" ref="AJ2733:AJ2793" si="257">IF(AJ2480="", "", DATE(YEAR($AJ203), MONTH(AJ2480)+$X203, DAY(AJ2480)))</f>
        <v/>
      </c>
      <c r="AL2733" s="101" t="str">
        <f t="shared" si="254"/>
        <v/>
      </c>
      <c r="AM2733" s="28" t="str">
        <f>IF($AL2733="", "", IF(IFERROR(INDEX('Training &amp; Accreditation Items'!$F$11:$F$263, MATCH(IFERROR(INDEX($C$11:$C$263, MATCH($AH2733, $Z$11:$Z$263, 0)), ""), 'Training &amp; Accreditation Items'!$B$11:$B$263, 0)), "")="", "None", IFERROR(INDEX('Training &amp; Accreditation Items'!$F$11:$F$263, MATCH(IFERROR(INDEX($C$11:$C$263, MATCH($AH2733, $Z$11:$Z$263, 0)), ""), 'Training &amp; Accreditation Items'!$B$11:$B$263, 0)), "")))</f>
        <v/>
      </c>
      <c r="AO2733" s="28" t="str">
        <f t="shared" si="255"/>
        <v/>
      </c>
      <c r="AQ2733" s="106" t="str">
        <f t="shared" si="253"/>
        <v/>
      </c>
      <c r="AR2733" s="109" t="str">
        <f t="shared" si="256"/>
        <v/>
      </c>
      <c r="AT2733" s="134"/>
      <c r="AU2733" s="135"/>
      <c r="AV2733" s="135"/>
      <c r="AW2733" s="115"/>
    </row>
    <row r="2734" spans="34:49" ht="15" hidden="1" customHeight="1" x14ac:dyDescent="0.25">
      <c r="AH2734" s="28">
        <v>194</v>
      </c>
      <c r="AJ2734" s="101" t="str">
        <f t="shared" si="257"/>
        <v/>
      </c>
      <c r="AL2734" s="101" t="str">
        <f t="shared" si="254"/>
        <v/>
      </c>
      <c r="AM2734" s="28" t="str">
        <f>IF($AL2734="", "", IF(IFERROR(INDEX('Training &amp; Accreditation Items'!$F$11:$F$263, MATCH(IFERROR(INDEX($C$11:$C$263, MATCH($AH2734, $Z$11:$Z$263, 0)), ""), 'Training &amp; Accreditation Items'!$B$11:$B$263, 0)), "")="", "None", IFERROR(INDEX('Training &amp; Accreditation Items'!$F$11:$F$263, MATCH(IFERROR(INDEX($C$11:$C$263, MATCH($AH2734, $Z$11:$Z$263, 0)), ""), 'Training &amp; Accreditation Items'!$B$11:$B$263, 0)), "")))</f>
        <v/>
      </c>
      <c r="AO2734" s="28" t="str">
        <f t="shared" si="255"/>
        <v/>
      </c>
      <c r="AQ2734" s="106" t="str">
        <f t="shared" si="253"/>
        <v/>
      </c>
      <c r="AR2734" s="109" t="str">
        <f t="shared" si="256"/>
        <v/>
      </c>
      <c r="AT2734" s="134"/>
      <c r="AU2734" s="135"/>
      <c r="AV2734" s="135"/>
      <c r="AW2734" s="115"/>
    </row>
    <row r="2735" spans="34:49" ht="15" hidden="1" customHeight="1" x14ac:dyDescent="0.25">
      <c r="AH2735" s="28">
        <v>195</v>
      </c>
      <c r="AJ2735" s="101" t="str">
        <f t="shared" si="257"/>
        <v/>
      </c>
      <c r="AL2735" s="101" t="str">
        <f t="shared" si="254"/>
        <v/>
      </c>
      <c r="AM2735" s="28" t="str">
        <f>IF($AL2735="", "", IF(IFERROR(INDEX('Training &amp; Accreditation Items'!$F$11:$F$263, MATCH(IFERROR(INDEX($C$11:$C$263, MATCH($AH2735, $Z$11:$Z$263, 0)), ""), 'Training &amp; Accreditation Items'!$B$11:$B$263, 0)), "")="", "None", IFERROR(INDEX('Training &amp; Accreditation Items'!$F$11:$F$263, MATCH(IFERROR(INDEX($C$11:$C$263, MATCH($AH2735, $Z$11:$Z$263, 0)), ""), 'Training &amp; Accreditation Items'!$B$11:$B$263, 0)), "")))</f>
        <v/>
      </c>
      <c r="AO2735" s="28" t="str">
        <f t="shared" si="255"/>
        <v/>
      </c>
      <c r="AQ2735" s="106" t="str">
        <f t="shared" si="253"/>
        <v/>
      </c>
      <c r="AR2735" s="109" t="str">
        <f t="shared" si="256"/>
        <v/>
      </c>
      <c r="AT2735" s="134"/>
      <c r="AU2735" s="135"/>
      <c r="AV2735" s="135"/>
      <c r="AW2735" s="115"/>
    </row>
    <row r="2736" spans="34:49" ht="15" hidden="1" customHeight="1" x14ac:dyDescent="0.25">
      <c r="AH2736" s="28">
        <v>196</v>
      </c>
      <c r="AJ2736" s="101" t="str">
        <f t="shared" si="257"/>
        <v/>
      </c>
      <c r="AL2736" s="101" t="str">
        <f t="shared" si="254"/>
        <v/>
      </c>
      <c r="AM2736" s="28" t="str">
        <f>IF($AL2736="", "", IF(IFERROR(INDEX('Training &amp; Accreditation Items'!$F$11:$F$263, MATCH(IFERROR(INDEX($C$11:$C$263, MATCH($AH2736, $Z$11:$Z$263, 0)), ""), 'Training &amp; Accreditation Items'!$B$11:$B$263, 0)), "")="", "None", IFERROR(INDEX('Training &amp; Accreditation Items'!$F$11:$F$263, MATCH(IFERROR(INDEX($C$11:$C$263, MATCH($AH2736, $Z$11:$Z$263, 0)), ""), 'Training &amp; Accreditation Items'!$B$11:$B$263, 0)), "")))</f>
        <v/>
      </c>
      <c r="AO2736" s="28" t="str">
        <f t="shared" si="255"/>
        <v/>
      </c>
      <c r="AQ2736" s="106" t="str">
        <f t="shared" si="253"/>
        <v/>
      </c>
      <c r="AR2736" s="109" t="str">
        <f t="shared" si="256"/>
        <v/>
      </c>
      <c r="AT2736" s="134"/>
      <c r="AU2736" s="135"/>
      <c r="AV2736" s="135"/>
      <c r="AW2736" s="115"/>
    </row>
    <row r="2737" spans="34:49" ht="15" hidden="1" customHeight="1" x14ac:dyDescent="0.25">
      <c r="AH2737" s="28">
        <v>197</v>
      </c>
      <c r="AJ2737" s="101" t="str">
        <f t="shared" si="257"/>
        <v/>
      </c>
      <c r="AL2737" s="101" t="str">
        <f t="shared" si="254"/>
        <v/>
      </c>
      <c r="AM2737" s="28" t="str">
        <f>IF($AL2737="", "", IF(IFERROR(INDEX('Training &amp; Accreditation Items'!$F$11:$F$263, MATCH(IFERROR(INDEX($C$11:$C$263, MATCH($AH2737, $Z$11:$Z$263, 0)), ""), 'Training &amp; Accreditation Items'!$B$11:$B$263, 0)), "")="", "None", IFERROR(INDEX('Training &amp; Accreditation Items'!$F$11:$F$263, MATCH(IFERROR(INDEX($C$11:$C$263, MATCH($AH2737, $Z$11:$Z$263, 0)), ""), 'Training &amp; Accreditation Items'!$B$11:$B$263, 0)), "")))</f>
        <v/>
      </c>
      <c r="AO2737" s="28" t="str">
        <f t="shared" si="255"/>
        <v/>
      </c>
      <c r="AQ2737" s="106" t="str">
        <f t="shared" si="253"/>
        <v/>
      </c>
      <c r="AR2737" s="109" t="str">
        <f t="shared" si="256"/>
        <v/>
      </c>
      <c r="AT2737" s="134"/>
      <c r="AU2737" s="135"/>
      <c r="AV2737" s="135"/>
      <c r="AW2737" s="115"/>
    </row>
    <row r="2738" spans="34:49" ht="15" hidden="1" customHeight="1" x14ac:dyDescent="0.25">
      <c r="AH2738" s="28">
        <v>198</v>
      </c>
      <c r="AJ2738" s="101" t="str">
        <f t="shared" si="257"/>
        <v/>
      </c>
      <c r="AL2738" s="101" t="str">
        <f t="shared" si="254"/>
        <v/>
      </c>
      <c r="AM2738" s="28" t="str">
        <f>IF($AL2738="", "", IF(IFERROR(INDEX('Training &amp; Accreditation Items'!$F$11:$F$263, MATCH(IFERROR(INDEX($C$11:$C$263, MATCH($AH2738, $Z$11:$Z$263, 0)), ""), 'Training &amp; Accreditation Items'!$B$11:$B$263, 0)), "")="", "None", IFERROR(INDEX('Training &amp; Accreditation Items'!$F$11:$F$263, MATCH(IFERROR(INDEX($C$11:$C$263, MATCH($AH2738, $Z$11:$Z$263, 0)), ""), 'Training &amp; Accreditation Items'!$B$11:$B$263, 0)), "")))</f>
        <v/>
      </c>
      <c r="AO2738" s="28" t="str">
        <f t="shared" si="255"/>
        <v/>
      </c>
      <c r="AQ2738" s="106" t="str">
        <f t="shared" si="253"/>
        <v/>
      </c>
      <c r="AR2738" s="109" t="str">
        <f t="shared" si="256"/>
        <v/>
      </c>
      <c r="AT2738" s="134"/>
      <c r="AU2738" s="135"/>
      <c r="AV2738" s="135"/>
      <c r="AW2738" s="115"/>
    </row>
    <row r="2739" spans="34:49" ht="15" hidden="1" customHeight="1" x14ac:dyDescent="0.25">
      <c r="AH2739" s="28">
        <v>199</v>
      </c>
      <c r="AJ2739" s="101" t="str">
        <f t="shared" si="257"/>
        <v/>
      </c>
      <c r="AL2739" s="101" t="str">
        <f t="shared" si="254"/>
        <v/>
      </c>
      <c r="AM2739" s="28" t="str">
        <f>IF($AL2739="", "", IF(IFERROR(INDEX('Training &amp; Accreditation Items'!$F$11:$F$263, MATCH(IFERROR(INDEX($C$11:$C$263, MATCH($AH2739, $Z$11:$Z$263, 0)), ""), 'Training &amp; Accreditation Items'!$B$11:$B$263, 0)), "")="", "None", IFERROR(INDEX('Training &amp; Accreditation Items'!$F$11:$F$263, MATCH(IFERROR(INDEX($C$11:$C$263, MATCH($AH2739, $Z$11:$Z$263, 0)), ""), 'Training &amp; Accreditation Items'!$B$11:$B$263, 0)), "")))</f>
        <v/>
      </c>
      <c r="AO2739" s="28" t="str">
        <f t="shared" si="255"/>
        <v/>
      </c>
      <c r="AQ2739" s="106" t="str">
        <f t="shared" si="253"/>
        <v/>
      </c>
      <c r="AR2739" s="109" t="str">
        <f t="shared" si="256"/>
        <v/>
      </c>
      <c r="AT2739" s="134"/>
      <c r="AU2739" s="135"/>
      <c r="AV2739" s="135"/>
      <c r="AW2739" s="115"/>
    </row>
    <row r="2740" spans="34:49" ht="15" hidden="1" customHeight="1" x14ac:dyDescent="0.25">
      <c r="AH2740" s="28">
        <v>200</v>
      </c>
      <c r="AJ2740" s="101" t="str">
        <f t="shared" si="257"/>
        <v/>
      </c>
      <c r="AL2740" s="101" t="str">
        <f t="shared" si="254"/>
        <v/>
      </c>
      <c r="AM2740" s="28" t="str">
        <f>IF($AL2740="", "", IF(IFERROR(INDEX('Training &amp; Accreditation Items'!$F$11:$F$263, MATCH(IFERROR(INDEX($C$11:$C$263, MATCH($AH2740, $Z$11:$Z$263, 0)), ""), 'Training &amp; Accreditation Items'!$B$11:$B$263, 0)), "")="", "None", IFERROR(INDEX('Training &amp; Accreditation Items'!$F$11:$F$263, MATCH(IFERROR(INDEX($C$11:$C$263, MATCH($AH2740, $Z$11:$Z$263, 0)), ""), 'Training &amp; Accreditation Items'!$B$11:$B$263, 0)), "")))</f>
        <v/>
      </c>
      <c r="AO2740" s="28" t="str">
        <f t="shared" si="255"/>
        <v/>
      </c>
      <c r="AQ2740" s="106" t="str">
        <f t="shared" si="253"/>
        <v/>
      </c>
      <c r="AR2740" s="109" t="str">
        <f t="shared" si="256"/>
        <v/>
      </c>
      <c r="AT2740" s="134"/>
      <c r="AU2740" s="135"/>
      <c r="AV2740" s="135"/>
      <c r="AW2740" s="115"/>
    </row>
    <row r="2741" spans="34:49" ht="15" hidden="1" customHeight="1" x14ac:dyDescent="0.25">
      <c r="AH2741" s="28">
        <v>201</v>
      </c>
      <c r="AJ2741" s="101" t="str">
        <f t="shared" si="257"/>
        <v/>
      </c>
      <c r="AL2741" s="101" t="str">
        <f t="shared" si="254"/>
        <v/>
      </c>
      <c r="AM2741" s="28" t="str">
        <f>IF($AL2741="", "", IF(IFERROR(INDEX('Training &amp; Accreditation Items'!$F$11:$F$263, MATCH(IFERROR(INDEX($C$11:$C$263, MATCH($AH2741, $Z$11:$Z$263, 0)), ""), 'Training &amp; Accreditation Items'!$B$11:$B$263, 0)), "")="", "None", IFERROR(INDEX('Training &amp; Accreditation Items'!$F$11:$F$263, MATCH(IFERROR(INDEX($C$11:$C$263, MATCH($AH2741, $Z$11:$Z$263, 0)), ""), 'Training &amp; Accreditation Items'!$B$11:$B$263, 0)), "")))</f>
        <v/>
      </c>
      <c r="AO2741" s="28" t="str">
        <f t="shared" si="255"/>
        <v/>
      </c>
      <c r="AQ2741" s="106" t="str">
        <f t="shared" si="253"/>
        <v/>
      </c>
      <c r="AR2741" s="109" t="str">
        <f t="shared" si="256"/>
        <v/>
      </c>
      <c r="AT2741" s="134"/>
      <c r="AU2741" s="135"/>
      <c r="AV2741" s="135"/>
      <c r="AW2741" s="115"/>
    </row>
    <row r="2742" spans="34:49" ht="15" hidden="1" customHeight="1" x14ac:dyDescent="0.25">
      <c r="AH2742" s="28">
        <v>202</v>
      </c>
      <c r="AJ2742" s="101" t="str">
        <f t="shared" si="257"/>
        <v/>
      </c>
      <c r="AL2742" s="101" t="str">
        <f t="shared" si="254"/>
        <v/>
      </c>
      <c r="AM2742" s="28" t="str">
        <f>IF($AL2742="", "", IF(IFERROR(INDEX('Training &amp; Accreditation Items'!$F$11:$F$263, MATCH(IFERROR(INDEX($C$11:$C$263, MATCH($AH2742, $Z$11:$Z$263, 0)), ""), 'Training &amp; Accreditation Items'!$B$11:$B$263, 0)), "")="", "None", IFERROR(INDEX('Training &amp; Accreditation Items'!$F$11:$F$263, MATCH(IFERROR(INDEX($C$11:$C$263, MATCH($AH2742, $Z$11:$Z$263, 0)), ""), 'Training &amp; Accreditation Items'!$B$11:$B$263, 0)), "")))</f>
        <v/>
      </c>
      <c r="AO2742" s="28" t="str">
        <f t="shared" si="255"/>
        <v/>
      </c>
      <c r="AQ2742" s="106" t="str">
        <f t="shared" si="253"/>
        <v/>
      </c>
      <c r="AR2742" s="109" t="str">
        <f t="shared" si="256"/>
        <v/>
      </c>
      <c r="AT2742" s="134"/>
      <c r="AU2742" s="135"/>
      <c r="AV2742" s="135"/>
      <c r="AW2742" s="115"/>
    </row>
    <row r="2743" spans="34:49" ht="15" hidden="1" customHeight="1" x14ac:dyDescent="0.25">
      <c r="AH2743" s="28">
        <v>203</v>
      </c>
      <c r="AJ2743" s="101" t="str">
        <f t="shared" si="257"/>
        <v/>
      </c>
      <c r="AL2743" s="101" t="str">
        <f t="shared" si="254"/>
        <v/>
      </c>
      <c r="AM2743" s="28" t="str">
        <f>IF($AL2743="", "", IF(IFERROR(INDEX('Training &amp; Accreditation Items'!$F$11:$F$263, MATCH(IFERROR(INDEX($C$11:$C$263, MATCH($AH2743, $Z$11:$Z$263, 0)), ""), 'Training &amp; Accreditation Items'!$B$11:$B$263, 0)), "")="", "None", IFERROR(INDEX('Training &amp; Accreditation Items'!$F$11:$F$263, MATCH(IFERROR(INDEX($C$11:$C$263, MATCH($AH2743, $Z$11:$Z$263, 0)), ""), 'Training &amp; Accreditation Items'!$B$11:$B$263, 0)), "")))</f>
        <v/>
      </c>
      <c r="AO2743" s="28" t="str">
        <f t="shared" si="255"/>
        <v/>
      </c>
      <c r="AQ2743" s="106" t="str">
        <f t="shared" si="253"/>
        <v/>
      </c>
      <c r="AR2743" s="109" t="str">
        <f t="shared" si="256"/>
        <v/>
      </c>
      <c r="AT2743" s="134"/>
      <c r="AU2743" s="135"/>
      <c r="AV2743" s="135"/>
      <c r="AW2743" s="115"/>
    </row>
    <row r="2744" spans="34:49" ht="15" hidden="1" customHeight="1" x14ac:dyDescent="0.25">
      <c r="AH2744" s="28">
        <v>204</v>
      </c>
      <c r="AJ2744" s="101" t="str">
        <f t="shared" si="257"/>
        <v/>
      </c>
      <c r="AL2744" s="101" t="str">
        <f t="shared" si="254"/>
        <v/>
      </c>
      <c r="AM2744" s="28" t="str">
        <f>IF($AL2744="", "", IF(IFERROR(INDEX('Training &amp; Accreditation Items'!$F$11:$F$263, MATCH(IFERROR(INDEX($C$11:$C$263, MATCH($AH2744, $Z$11:$Z$263, 0)), ""), 'Training &amp; Accreditation Items'!$B$11:$B$263, 0)), "")="", "None", IFERROR(INDEX('Training &amp; Accreditation Items'!$F$11:$F$263, MATCH(IFERROR(INDEX($C$11:$C$263, MATCH($AH2744, $Z$11:$Z$263, 0)), ""), 'Training &amp; Accreditation Items'!$B$11:$B$263, 0)), "")))</f>
        <v/>
      </c>
      <c r="AO2744" s="28" t="str">
        <f t="shared" si="255"/>
        <v/>
      </c>
      <c r="AQ2744" s="106" t="str">
        <f t="shared" si="253"/>
        <v/>
      </c>
      <c r="AR2744" s="109" t="str">
        <f t="shared" si="256"/>
        <v/>
      </c>
      <c r="AT2744" s="134"/>
      <c r="AU2744" s="135"/>
      <c r="AV2744" s="135"/>
      <c r="AW2744" s="115"/>
    </row>
    <row r="2745" spans="34:49" ht="15" hidden="1" customHeight="1" x14ac:dyDescent="0.25">
      <c r="AH2745" s="28">
        <v>205</v>
      </c>
      <c r="AJ2745" s="101" t="str">
        <f t="shared" si="257"/>
        <v/>
      </c>
      <c r="AL2745" s="101" t="str">
        <f t="shared" si="254"/>
        <v/>
      </c>
      <c r="AM2745" s="28" t="str">
        <f>IF($AL2745="", "", IF(IFERROR(INDEX('Training &amp; Accreditation Items'!$F$11:$F$263, MATCH(IFERROR(INDEX($C$11:$C$263, MATCH($AH2745, $Z$11:$Z$263, 0)), ""), 'Training &amp; Accreditation Items'!$B$11:$B$263, 0)), "")="", "None", IFERROR(INDEX('Training &amp; Accreditation Items'!$F$11:$F$263, MATCH(IFERROR(INDEX($C$11:$C$263, MATCH($AH2745, $Z$11:$Z$263, 0)), ""), 'Training &amp; Accreditation Items'!$B$11:$B$263, 0)), "")))</f>
        <v/>
      </c>
      <c r="AO2745" s="28" t="str">
        <f t="shared" si="255"/>
        <v/>
      </c>
      <c r="AQ2745" s="106" t="str">
        <f t="shared" si="253"/>
        <v/>
      </c>
      <c r="AR2745" s="109" t="str">
        <f t="shared" si="256"/>
        <v/>
      </c>
      <c r="AT2745" s="134"/>
      <c r="AU2745" s="135"/>
      <c r="AV2745" s="135"/>
      <c r="AW2745" s="115"/>
    </row>
    <row r="2746" spans="34:49" ht="15" hidden="1" customHeight="1" x14ac:dyDescent="0.25">
      <c r="AH2746" s="28">
        <v>206</v>
      </c>
      <c r="AJ2746" s="101" t="str">
        <f t="shared" si="257"/>
        <v/>
      </c>
      <c r="AL2746" s="101" t="str">
        <f t="shared" si="254"/>
        <v/>
      </c>
      <c r="AM2746" s="28" t="str">
        <f>IF($AL2746="", "", IF(IFERROR(INDEX('Training &amp; Accreditation Items'!$F$11:$F$263, MATCH(IFERROR(INDEX($C$11:$C$263, MATCH($AH2746, $Z$11:$Z$263, 0)), ""), 'Training &amp; Accreditation Items'!$B$11:$B$263, 0)), "")="", "None", IFERROR(INDEX('Training &amp; Accreditation Items'!$F$11:$F$263, MATCH(IFERROR(INDEX($C$11:$C$263, MATCH($AH2746, $Z$11:$Z$263, 0)), ""), 'Training &amp; Accreditation Items'!$B$11:$B$263, 0)), "")))</f>
        <v/>
      </c>
      <c r="AO2746" s="28" t="str">
        <f t="shared" si="255"/>
        <v/>
      </c>
      <c r="AQ2746" s="106" t="str">
        <f t="shared" si="253"/>
        <v/>
      </c>
      <c r="AR2746" s="109" t="str">
        <f t="shared" si="256"/>
        <v/>
      </c>
      <c r="AT2746" s="134"/>
      <c r="AU2746" s="135"/>
      <c r="AV2746" s="135"/>
      <c r="AW2746" s="115"/>
    </row>
    <row r="2747" spans="34:49" ht="15" hidden="1" customHeight="1" x14ac:dyDescent="0.25">
      <c r="AH2747" s="28">
        <v>207</v>
      </c>
      <c r="AJ2747" s="101" t="str">
        <f t="shared" si="257"/>
        <v/>
      </c>
      <c r="AL2747" s="101" t="str">
        <f t="shared" si="254"/>
        <v/>
      </c>
      <c r="AM2747" s="28" t="str">
        <f>IF($AL2747="", "", IF(IFERROR(INDEX('Training &amp; Accreditation Items'!$F$11:$F$263, MATCH(IFERROR(INDEX($C$11:$C$263, MATCH($AH2747, $Z$11:$Z$263, 0)), ""), 'Training &amp; Accreditation Items'!$B$11:$B$263, 0)), "")="", "None", IFERROR(INDEX('Training &amp; Accreditation Items'!$F$11:$F$263, MATCH(IFERROR(INDEX($C$11:$C$263, MATCH($AH2747, $Z$11:$Z$263, 0)), ""), 'Training &amp; Accreditation Items'!$B$11:$B$263, 0)), "")))</f>
        <v/>
      </c>
      <c r="AO2747" s="28" t="str">
        <f t="shared" si="255"/>
        <v/>
      </c>
      <c r="AQ2747" s="106" t="str">
        <f t="shared" si="253"/>
        <v/>
      </c>
      <c r="AR2747" s="109" t="str">
        <f t="shared" si="256"/>
        <v/>
      </c>
      <c r="AT2747" s="134"/>
      <c r="AU2747" s="135"/>
      <c r="AV2747" s="135"/>
      <c r="AW2747" s="115"/>
    </row>
    <row r="2748" spans="34:49" ht="15" hidden="1" customHeight="1" x14ac:dyDescent="0.25">
      <c r="AH2748" s="28">
        <v>208</v>
      </c>
      <c r="AJ2748" s="101" t="str">
        <f t="shared" si="257"/>
        <v/>
      </c>
      <c r="AL2748" s="101" t="str">
        <f t="shared" si="254"/>
        <v/>
      </c>
      <c r="AM2748" s="28" t="str">
        <f>IF($AL2748="", "", IF(IFERROR(INDEX('Training &amp; Accreditation Items'!$F$11:$F$263, MATCH(IFERROR(INDEX($C$11:$C$263, MATCH($AH2748, $Z$11:$Z$263, 0)), ""), 'Training &amp; Accreditation Items'!$B$11:$B$263, 0)), "")="", "None", IFERROR(INDEX('Training &amp; Accreditation Items'!$F$11:$F$263, MATCH(IFERROR(INDEX($C$11:$C$263, MATCH($AH2748, $Z$11:$Z$263, 0)), ""), 'Training &amp; Accreditation Items'!$B$11:$B$263, 0)), "")))</f>
        <v/>
      </c>
      <c r="AO2748" s="28" t="str">
        <f t="shared" si="255"/>
        <v/>
      </c>
      <c r="AQ2748" s="106" t="str">
        <f t="shared" si="253"/>
        <v/>
      </c>
      <c r="AR2748" s="109" t="str">
        <f t="shared" si="256"/>
        <v/>
      </c>
      <c r="AT2748" s="134"/>
      <c r="AU2748" s="135"/>
      <c r="AV2748" s="135"/>
      <c r="AW2748" s="115"/>
    </row>
    <row r="2749" spans="34:49" ht="15" hidden="1" customHeight="1" x14ac:dyDescent="0.25">
      <c r="AH2749" s="28">
        <v>209</v>
      </c>
      <c r="AJ2749" s="101" t="str">
        <f t="shared" si="257"/>
        <v/>
      </c>
      <c r="AL2749" s="101" t="str">
        <f t="shared" si="254"/>
        <v/>
      </c>
      <c r="AM2749" s="28" t="str">
        <f>IF($AL2749="", "", IF(IFERROR(INDEX('Training &amp; Accreditation Items'!$F$11:$F$263, MATCH(IFERROR(INDEX($C$11:$C$263, MATCH($AH2749, $Z$11:$Z$263, 0)), ""), 'Training &amp; Accreditation Items'!$B$11:$B$263, 0)), "")="", "None", IFERROR(INDEX('Training &amp; Accreditation Items'!$F$11:$F$263, MATCH(IFERROR(INDEX($C$11:$C$263, MATCH($AH2749, $Z$11:$Z$263, 0)), ""), 'Training &amp; Accreditation Items'!$B$11:$B$263, 0)), "")))</f>
        <v/>
      </c>
      <c r="AO2749" s="28" t="str">
        <f t="shared" si="255"/>
        <v/>
      </c>
      <c r="AQ2749" s="106" t="str">
        <f t="shared" si="253"/>
        <v/>
      </c>
      <c r="AR2749" s="109" t="str">
        <f t="shared" si="256"/>
        <v/>
      </c>
      <c r="AT2749" s="134"/>
      <c r="AU2749" s="135"/>
      <c r="AV2749" s="135"/>
      <c r="AW2749" s="115"/>
    </row>
    <row r="2750" spans="34:49" ht="15" hidden="1" customHeight="1" x14ac:dyDescent="0.25">
      <c r="AH2750" s="28">
        <v>210</v>
      </c>
      <c r="AJ2750" s="101" t="str">
        <f t="shared" si="257"/>
        <v/>
      </c>
      <c r="AL2750" s="101" t="str">
        <f t="shared" si="254"/>
        <v/>
      </c>
      <c r="AM2750" s="28" t="str">
        <f>IF($AL2750="", "", IF(IFERROR(INDEX('Training &amp; Accreditation Items'!$F$11:$F$263, MATCH(IFERROR(INDEX($C$11:$C$263, MATCH($AH2750, $Z$11:$Z$263, 0)), ""), 'Training &amp; Accreditation Items'!$B$11:$B$263, 0)), "")="", "None", IFERROR(INDEX('Training &amp; Accreditation Items'!$F$11:$F$263, MATCH(IFERROR(INDEX($C$11:$C$263, MATCH($AH2750, $Z$11:$Z$263, 0)), ""), 'Training &amp; Accreditation Items'!$B$11:$B$263, 0)), "")))</f>
        <v/>
      </c>
      <c r="AO2750" s="28" t="str">
        <f t="shared" si="255"/>
        <v/>
      </c>
      <c r="AQ2750" s="106" t="str">
        <f t="shared" si="253"/>
        <v/>
      </c>
      <c r="AR2750" s="109" t="str">
        <f t="shared" si="256"/>
        <v/>
      </c>
      <c r="AT2750" s="134"/>
      <c r="AU2750" s="135"/>
      <c r="AV2750" s="135"/>
      <c r="AW2750" s="115"/>
    </row>
    <row r="2751" spans="34:49" ht="15" hidden="1" customHeight="1" x14ac:dyDescent="0.25">
      <c r="AH2751" s="28">
        <v>211</v>
      </c>
      <c r="AJ2751" s="101" t="str">
        <f t="shared" si="257"/>
        <v/>
      </c>
      <c r="AL2751" s="101" t="str">
        <f t="shared" si="254"/>
        <v/>
      </c>
      <c r="AM2751" s="28" t="str">
        <f>IF($AL2751="", "", IF(IFERROR(INDEX('Training &amp; Accreditation Items'!$F$11:$F$263, MATCH(IFERROR(INDEX($C$11:$C$263, MATCH($AH2751, $Z$11:$Z$263, 0)), ""), 'Training &amp; Accreditation Items'!$B$11:$B$263, 0)), "")="", "None", IFERROR(INDEX('Training &amp; Accreditation Items'!$F$11:$F$263, MATCH(IFERROR(INDEX($C$11:$C$263, MATCH($AH2751, $Z$11:$Z$263, 0)), ""), 'Training &amp; Accreditation Items'!$B$11:$B$263, 0)), "")))</f>
        <v/>
      </c>
      <c r="AO2751" s="28" t="str">
        <f t="shared" si="255"/>
        <v/>
      </c>
      <c r="AQ2751" s="106" t="str">
        <f t="shared" si="253"/>
        <v/>
      </c>
      <c r="AR2751" s="109" t="str">
        <f t="shared" si="256"/>
        <v/>
      </c>
      <c r="AT2751" s="134"/>
      <c r="AU2751" s="135"/>
      <c r="AV2751" s="135"/>
      <c r="AW2751" s="115"/>
    </row>
    <row r="2752" spans="34:49" ht="15" hidden="1" customHeight="1" x14ac:dyDescent="0.25">
      <c r="AH2752" s="28">
        <v>212</v>
      </c>
      <c r="AJ2752" s="101" t="str">
        <f t="shared" si="257"/>
        <v/>
      </c>
      <c r="AL2752" s="101" t="str">
        <f t="shared" si="254"/>
        <v/>
      </c>
      <c r="AM2752" s="28" t="str">
        <f>IF($AL2752="", "", IF(IFERROR(INDEX('Training &amp; Accreditation Items'!$F$11:$F$263, MATCH(IFERROR(INDEX($C$11:$C$263, MATCH($AH2752, $Z$11:$Z$263, 0)), ""), 'Training &amp; Accreditation Items'!$B$11:$B$263, 0)), "")="", "None", IFERROR(INDEX('Training &amp; Accreditation Items'!$F$11:$F$263, MATCH(IFERROR(INDEX($C$11:$C$263, MATCH($AH2752, $Z$11:$Z$263, 0)), ""), 'Training &amp; Accreditation Items'!$B$11:$B$263, 0)), "")))</f>
        <v/>
      </c>
      <c r="AO2752" s="28" t="str">
        <f t="shared" si="255"/>
        <v/>
      </c>
      <c r="AQ2752" s="106" t="str">
        <f t="shared" si="253"/>
        <v/>
      </c>
      <c r="AR2752" s="109" t="str">
        <f t="shared" si="256"/>
        <v/>
      </c>
      <c r="AT2752" s="134"/>
      <c r="AU2752" s="135"/>
      <c r="AV2752" s="135"/>
      <c r="AW2752" s="115"/>
    </row>
    <row r="2753" spans="34:49" ht="15" hidden="1" customHeight="1" x14ac:dyDescent="0.25">
      <c r="AH2753" s="28">
        <v>213</v>
      </c>
      <c r="AJ2753" s="101" t="str">
        <f t="shared" si="257"/>
        <v/>
      </c>
      <c r="AL2753" s="101" t="str">
        <f t="shared" si="254"/>
        <v/>
      </c>
      <c r="AM2753" s="28" t="str">
        <f>IF($AL2753="", "", IF(IFERROR(INDEX('Training &amp; Accreditation Items'!$F$11:$F$263, MATCH(IFERROR(INDEX($C$11:$C$263, MATCH($AH2753, $Z$11:$Z$263, 0)), ""), 'Training &amp; Accreditation Items'!$B$11:$B$263, 0)), "")="", "None", IFERROR(INDEX('Training &amp; Accreditation Items'!$F$11:$F$263, MATCH(IFERROR(INDEX($C$11:$C$263, MATCH($AH2753, $Z$11:$Z$263, 0)), ""), 'Training &amp; Accreditation Items'!$B$11:$B$263, 0)), "")))</f>
        <v/>
      </c>
      <c r="AO2753" s="28" t="str">
        <f t="shared" si="255"/>
        <v/>
      </c>
      <c r="AQ2753" s="106" t="str">
        <f t="shared" si="253"/>
        <v/>
      </c>
      <c r="AR2753" s="109" t="str">
        <f t="shared" si="256"/>
        <v/>
      </c>
      <c r="AT2753" s="134"/>
      <c r="AU2753" s="135"/>
      <c r="AV2753" s="135"/>
      <c r="AW2753" s="115"/>
    </row>
    <row r="2754" spans="34:49" ht="15" hidden="1" customHeight="1" x14ac:dyDescent="0.25">
      <c r="AH2754" s="28">
        <v>214</v>
      </c>
      <c r="AJ2754" s="101" t="str">
        <f t="shared" si="257"/>
        <v/>
      </c>
      <c r="AL2754" s="101" t="str">
        <f t="shared" si="254"/>
        <v/>
      </c>
      <c r="AM2754" s="28" t="str">
        <f>IF($AL2754="", "", IF(IFERROR(INDEX('Training &amp; Accreditation Items'!$F$11:$F$263, MATCH(IFERROR(INDEX($C$11:$C$263, MATCH($AH2754, $Z$11:$Z$263, 0)), ""), 'Training &amp; Accreditation Items'!$B$11:$B$263, 0)), "")="", "None", IFERROR(INDEX('Training &amp; Accreditation Items'!$F$11:$F$263, MATCH(IFERROR(INDEX($C$11:$C$263, MATCH($AH2754, $Z$11:$Z$263, 0)), ""), 'Training &amp; Accreditation Items'!$B$11:$B$263, 0)), "")))</f>
        <v/>
      </c>
      <c r="AO2754" s="28" t="str">
        <f t="shared" si="255"/>
        <v/>
      </c>
      <c r="AQ2754" s="106" t="str">
        <f t="shared" si="253"/>
        <v/>
      </c>
      <c r="AR2754" s="109" t="str">
        <f t="shared" si="256"/>
        <v/>
      </c>
      <c r="AT2754" s="134"/>
      <c r="AU2754" s="135"/>
      <c r="AV2754" s="135"/>
      <c r="AW2754" s="115"/>
    </row>
    <row r="2755" spans="34:49" ht="15" hidden="1" customHeight="1" x14ac:dyDescent="0.25">
      <c r="AH2755" s="28">
        <v>215</v>
      </c>
      <c r="AJ2755" s="101" t="str">
        <f t="shared" si="257"/>
        <v/>
      </c>
      <c r="AL2755" s="101" t="str">
        <f t="shared" si="254"/>
        <v/>
      </c>
      <c r="AM2755" s="28" t="str">
        <f>IF($AL2755="", "", IF(IFERROR(INDEX('Training &amp; Accreditation Items'!$F$11:$F$263, MATCH(IFERROR(INDEX($C$11:$C$263, MATCH($AH2755, $Z$11:$Z$263, 0)), ""), 'Training &amp; Accreditation Items'!$B$11:$B$263, 0)), "")="", "None", IFERROR(INDEX('Training &amp; Accreditation Items'!$F$11:$F$263, MATCH(IFERROR(INDEX($C$11:$C$263, MATCH($AH2755, $Z$11:$Z$263, 0)), ""), 'Training &amp; Accreditation Items'!$B$11:$B$263, 0)), "")))</f>
        <v/>
      </c>
      <c r="AO2755" s="28" t="str">
        <f t="shared" si="255"/>
        <v/>
      </c>
      <c r="AQ2755" s="106" t="str">
        <f t="shared" si="253"/>
        <v/>
      </c>
      <c r="AR2755" s="109" t="str">
        <f t="shared" si="256"/>
        <v/>
      </c>
      <c r="AT2755" s="134"/>
      <c r="AU2755" s="135"/>
      <c r="AV2755" s="135"/>
      <c r="AW2755" s="115"/>
    </row>
    <row r="2756" spans="34:49" ht="15" hidden="1" customHeight="1" x14ac:dyDescent="0.25">
      <c r="AH2756" s="28">
        <v>216</v>
      </c>
      <c r="AJ2756" s="101" t="str">
        <f t="shared" si="257"/>
        <v/>
      </c>
      <c r="AL2756" s="101" t="str">
        <f t="shared" si="254"/>
        <v/>
      </c>
      <c r="AM2756" s="28" t="str">
        <f>IF($AL2756="", "", IF(IFERROR(INDEX('Training &amp; Accreditation Items'!$F$11:$F$263, MATCH(IFERROR(INDEX($C$11:$C$263, MATCH($AH2756, $Z$11:$Z$263, 0)), ""), 'Training &amp; Accreditation Items'!$B$11:$B$263, 0)), "")="", "None", IFERROR(INDEX('Training &amp; Accreditation Items'!$F$11:$F$263, MATCH(IFERROR(INDEX($C$11:$C$263, MATCH($AH2756, $Z$11:$Z$263, 0)), ""), 'Training &amp; Accreditation Items'!$B$11:$B$263, 0)), "")))</f>
        <v/>
      </c>
      <c r="AO2756" s="28" t="str">
        <f t="shared" si="255"/>
        <v/>
      </c>
      <c r="AQ2756" s="106" t="str">
        <f t="shared" si="253"/>
        <v/>
      </c>
      <c r="AR2756" s="109" t="str">
        <f t="shared" si="256"/>
        <v/>
      </c>
      <c r="AT2756" s="134"/>
      <c r="AU2756" s="135"/>
      <c r="AV2756" s="135"/>
      <c r="AW2756" s="115"/>
    </row>
    <row r="2757" spans="34:49" ht="15" hidden="1" customHeight="1" x14ac:dyDescent="0.25">
      <c r="AH2757" s="28">
        <v>217</v>
      </c>
      <c r="AJ2757" s="101" t="str">
        <f t="shared" si="257"/>
        <v/>
      </c>
      <c r="AL2757" s="101" t="str">
        <f t="shared" si="254"/>
        <v/>
      </c>
      <c r="AM2757" s="28" t="str">
        <f>IF($AL2757="", "", IF(IFERROR(INDEX('Training &amp; Accreditation Items'!$F$11:$F$263, MATCH(IFERROR(INDEX($C$11:$C$263, MATCH($AH2757, $Z$11:$Z$263, 0)), ""), 'Training &amp; Accreditation Items'!$B$11:$B$263, 0)), "")="", "None", IFERROR(INDEX('Training &amp; Accreditation Items'!$F$11:$F$263, MATCH(IFERROR(INDEX($C$11:$C$263, MATCH($AH2757, $Z$11:$Z$263, 0)), ""), 'Training &amp; Accreditation Items'!$B$11:$B$263, 0)), "")))</f>
        <v/>
      </c>
      <c r="AO2757" s="28" t="str">
        <f t="shared" si="255"/>
        <v/>
      </c>
      <c r="AQ2757" s="106" t="str">
        <f t="shared" si="253"/>
        <v/>
      </c>
      <c r="AR2757" s="109" t="str">
        <f t="shared" si="256"/>
        <v/>
      </c>
      <c r="AT2757" s="134"/>
      <c r="AU2757" s="135"/>
      <c r="AV2757" s="135"/>
      <c r="AW2757" s="115"/>
    </row>
    <row r="2758" spans="34:49" ht="15" hidden="1" customHeight="1" x14ac:dyDescent="0.25">
      <c r="AH2758" s="28">
        <v>218</v>
      </c>
      <c r="AJ2758" s="101" t="str">
        <f t="shared" si="257"/>
        <v/>
      </c>
      <c r="AL2758" s="101" t="str">
        <f t="shared" si="254"/>
        <v/>
      </c>
      <c r="AM2758" s="28" t="str">
        <f>IF($AL2758="", "", IF(IFERROR(INDEX('Training &amp; Accreditation Items'!$F$11:$F$263, MATCH(IFERROR(INDEX($C$11:$C$263, MATCH($AH2758, $Z$11:$Z$263, 0)), ""), 'Training &amp; Accreditation Items'!$B$11:$B$263, 0)), "")="", "None", IFERROR(INDEX('Training &amp; Accreditation Items'!$F$11:$F$263, MATCH(IFERROR(INDEX($C$11:$C$263, MATCH($AH2758, $Z$11:$Z$263, 0)), ""), 'Training &amp; Accreditation Items'!$B$11:$B$263, 0)), "")))</f>
        <v/>
      </c>
      <c r="AO2758" s="28" t="str">
        <f t="shared" si="255"/>
        <v/>
      </c>
      <c r="AQ2758" s="106" t="str">
        <f t="shared" si="253"/>
        <v/>
      </c>
      <c r="AR2758" s="109" t="str">
        <f t="shared" si="256"/>
        <v/>
      </c>
      <c r="AT2758" s="134"/>
      <c r="AU2758" s="135"/>
      <c r="AV2758" s="135"/>
      <c r="AW2758" s="115"/>
    </row>
    <row r="2759" spans="34:49" ht="15" hidden="1" customHeight="1" x14ac:dyDescent="0.25">
      <c r="AH2759" s="28">
        <v>219</v>
      </c>
      <c r="AJ2759" s="101" t="str">
        <f t="shared" si="257"/>
        <v/>
      </c>
      <c r="AL2759" s="101" t="str">
        <f t="shared" si="254"/>
        <v/>
      </c>
      <c r="AM2759" s="28" t="str">
        <f>IF($AL2759="", "", IF(IFERROR(INDEX('Training &amp; Accreditation Items'!$F$11:$F$263, MATCH(IFERROR(INDEX($C$11:$C$263, MATCH($AH2759, $Z$11:$Z$263, 0)), ""), 'Training &amp; Accreditation Items'!$B$11:$B$263, 0)), "")="", "None", IFERROR(INDEX('Training &amp; Accreditation Items'!$F$11:$F$263, MATCH(IFERROR(INDEX($C$11:$C$263, MATCH($AH2759, $Z$11:$Z$263, 0)), ""), 'Training &amp; Accreditation Items'!$B$11:$B$263, 0)), "")))</f>
        <v/>
      </c>
      <c r="AO2759" s="28" t="str">
        <f t="shared" si="255"/>
        <v/>
      </c>
      <c r="AQ2759" s="106" t="str">
        <f t="shared" si="253"/>
        <v/>
      </c>
      <c r="AR2759" s="109" t="str">
        <f t="shared" si="256"/>
        <v/>
      </c>
      <c r="AT2759" s="134"/>
      <c r="AU2759" s="135"/>
      <c r="AV2759" s="135"/>
      <c r="AW2759" s="115"/>
    </row>
    <row r="2760" spans="34:49" ht="15" hidden="1" customHeight="1" x14ac:dyDescent="0.25">
      <c r="AH2760" s="28">
        <v>220</v>
      </c>
      <c r="AJ2760" s="101" t="str">
        <f t="shared" si="257"/>
        <v/>
      </c>
      <c r="AL2760" s="101" t="str">
        <f t="shared" si="254"/>
        <v/>
      </c>
      <c r="AM2760" s="28" t="str">
        <f>IF($AL2760="", "", IF(IFERROR(INDEX('Training &amp; Accreditation Items'!$F$11:$F$263, MATCH(IFERROR(INDEX($C$11:$C$263, MATCH($AH2760, $Z$11:$Z$263, 0)), ""), 'Training &amp; Accreditation Items'!$B$11:$B$263, 0)), "")="", "None", IFERROR(INDEX('Training &amp; Accreditation Items'!$F$11:$F$263, MATCH(IFERROR(INDEX($C$11:$C$263, MATCH($AH2760, $Z$11:$Z$263, 0)), ""), 'Training &amp; Accreditation Items'!$B$11:$B$263, 0)), "")))</f>
        <v/>
      </c>
      <c r="AO2760" s="28" t="str">
        <f t="shared" si="255"/>
        <v/>
      </c>
      <c r="AQ2760" s="106" t="str">
        <f t="shared" si="253"/>
        <v/>
      </c>
      <c r="AR2760" s="109" t="str">
        <f t="shared" si="256"/>
        <v/>
      </c>
      <c r="AT2760" s="134"/>
      <c r="AU2760" s="135"/>
      <c r="AV2760" s="135"/>
      <c r="AW2760" s="115"/>
    </row>
    <row r="2761" spans="34:49" ht="15" hidden="1" customHeight="1" x14ac:dyDescent="0.25">
      <c r="AH2761" s="28">
        <v>221</v>
      </c>
      <c r="AJ2761" s="101" t="str">
        <f t="shared" si="257"/>
        <v/>
      </c>
      <c r="AL2761" s="101" t="str">
        <f t="shared" si="254"/>
        <v/>
      </c>
      <c r="AM2761" s="28" t="str">
        <f>IF($AL2761="", "", IF(IFERROR(INDEX('Training &amp; Accreditation Items'!$F$11:$F$263, MATCH(IFERROR(INDEX($C$11:$C$263, MATCH($AH2761, $Z$11:$Z$263, 0)), ""), 'Training &amp; Accreditation Items'!$B$11:$B$263, 0)), "")="", "None", IFERROR(INDEX('Training &amp; Accreditation Items'!$F$11:$F$263, MATCH(IFERROR(INDEX($C$11:$C$263, MATCH($AH2761, $Z$11:$Z$263, 0)), ""), 'Training &amp; Accreditation Items'!$B$11:$B$263, 0)), "")))</f>
        <v/>
      </c>
      <c r="AO2761" s="28" t="str">
        <f t="shared" si="255"/>
        <v/>
      </c>
      <c r="AQ2761" s="106" t="str">
        <f t="shared" si="253"/>
        <v/>
      </c>
      <c r="AR2761" s="109" t="str">
        <f t="shared" si="256"/>
        <v/>
      </c>
      <c r="AT2761" s="134"/>
      <c r="AU2761" s="135"/>
      <c r="AV2761" s="135"/>
      <c r="AW2761" s="115"/>
    </row>
    <row r="2762" spans="34:49" ht="15" hidden="1" customHeight="1" x14ac:dyDescent="0.25">
      <c r="AH2762" s="28">
        <v>222</v>
      </c>
      <c r="AJ2762" s="101" t="str">
        <f t="shared" si="257"/>
        <v/>
      </c>
      <c r="AL2762" s="101" t="str">
        <f t="shared" si="254"/>
        <v/>
      </c>
      <c r="AM2762" s="28" t="str">
        <f>IF($AL2762="", "", IF(IFERROR(INDEX('Training &amp; Accreditation Items'!$F$11:$F$263, MATCH(IFERROR(INDEX($C$11:$C$263, MATCH($AH2762, $Z$11:$Z$263, 0)), ""), 'Training &amp; Accreditation Items'!$B$11:$B$263, 0)), "")="", "None", IFERROR(INDEX('Training &amp; Accreditation Items'!$F$11:$F$263, MATCH(IFERROR(INDEX($C$11:$C$263, MATCH($AH2762, $Z$11:$Z$263, 0)), ""), 'Training &amp; Accreditation Items'!$B$11:$B$263, 0)), "")))</f>
        <v/>
      </c>
      <c r="AO2762" s="28" t="str">
        <f t="shared" si="255"/>
        <v/>
      </c>
      <c r="AQ2762" s="106" t="str">
        <f t="shared" si="253"/>
        <v/>
      </c>
      <c r="AR2762" s="109" t="str">
        <f t="shared" si="256"/>
        <v/>
      </c>
      <c r="AT2762" s="134"/>
      <c r="AU2762" s="135"/>
      <c r="AV2762" s="135"/>
      <c r="AW2762" s="115"/>
    </row>
    <row r="2763" spans="34:49" ht="15" hidden="1" customHeight="1" x14ac:dyDescent="0.25">
      <c r="AH2763" s="28">
        <v>223</v>
      </c>
      <c r="AJ2763" s="101" t="str">
        <f t="shared" si="257"/>
        <v/>
      </c>
      <c r="AL2763" s="101" t="str">
        <f t="shared" si="254"/>
        <v/>
      </c>
      <c r="AM2763" s="28" t="str">
        <f>IF($AL2763="", "", IF(IFERROR(INDEX('Training &amp; Accreditation Items'!$F$11:$F$263, MATCH(IFERROR(INDEX($C$11:$C$263, MATCH($AH2763, $Z$11:$Z$263, 0)), ""), 'Training &amp; Accreditation Items'!$B$11:$B$263, 0)), "")="", "None", IFERROR(INDEX('Training &amp; Accreditation Items'!$F$11:$F$263, MATCH(IFERROR(INDEX($C$11:$C$263, MATCH($AH2763, $Z$11:$Z$263, 0)), ""), 'Training &amp; Accreditation Items'!$B$11:$B$263, 0)), "")))</f>
        <v/>
      </c>
      <c r="AO2763" s="28" t="str">
        <f t="shared" si="255"/>
        <v/>
      </c>
      <c r="AQ2763" s="106" t="str">
        <f t="shared" ref="AQ2763:AQ2826" si="258">IF($AL2763="", "", IFERROR(INDEX($I$11:$I$263, MATCH($AH2763, $Z$11:$Z$263, 0)), ""))</f>
        <v/>
      </c>
      <c r="AR2763" s="109" t="str">
        <f t="shared" si="256"/>
        <v/>
      </c>
      <c r="AT2763" s="134"/>
      <c r="AU2763" s="135"/>
      <c r="AV2763" s="135"/>
      <c r="AW2763" s="115"/>
    </row>
    <row r="2764" spans="34:49" ht="15" hidden="1" customHeight="1" x14ac:dyDescent="0.25">
      <c r="AH2764" s="28">
        <v>224</v>
      </c>
      <c r="AJ2764" s="101" t="str">
        <f t="shared" si="257"/>
        <v/>
      </c>
      <c r="AL2764" s="101" t="str">
        <f t="shared" ref="AL2764:AL2827" si="259">IF($AJ2764="", "", IF(OR($AJ2764&lt;$AJ$5, $AJ2764&gt;$AJ$6), "", $AJ2764))</f>
        <v/>
      </c>
      <c r="AM2764" s="28" t="str">
        <f>IF($AL2764="", "", IF(IFERROR(INDEX('Training &amp; Accreditation Items'!$F$11:$F$263, MATCH(IFERROR(INDEX($C$11:$C$263, MATCH($AH2764, $Z$11:$Z$263, 0)), ""), 'Training &amp; Accreditation Items'!$B$11:$B$263, 0)), "")="", "None", IFERROR(INDEX('Training &amp; Accreditation Items'!$F$11:$F$263, MATCH(IFERROR(INDEX($C$11:$C$263, MATCH($AH2764, $Z$11:$Z$263, 0)), ""), 'Training &amp; Accreditation Items'!$B$11:$B$263, 0)), "")))</f>
        <v/>
      </c>
      <c r="AO2764" s="28" t="str">
        <f t="shared" ref="AO2764:AO2827" si="260">IF($AL2764="", "", TEXT($AL2764, "mmm yyyy"))</f>
        <v/>
      </c>
      <c r="AQ2764" s="106" t="str">
        <f t="shared" si="258"/>
        <v/>
      </c>
      <c r="AR2764" s="109" t="str">
        <f t="shared" ref="AR2764:AR2827" si="261">IF($AO2764="", "", CONCATENATE($AO2764, " - ", $AM2764))</f>
        <v/>
      </c>
      <c r="AT2764" s="134"/>
      <c r="AU2764" s="135"/>
      <c r="AV2764" s="135"/>
      <c r="AW2764" s="115"/>
    </row>
    <row r="2765" spans="34:49" ht="15" hidden="1" customHeight="1" x14ac:dyDescent="0.25">
      <c r="AH2765" s="28">
        <v>225</v>
      </c>
      <c r="AJ2765" s="101" t="str">
        <f t="shared" si="257"/>
        <v/>
      </c>
      <c r="AL2765" s="101" t="str">
        <f t="shared" si="259"/>
        <v/>
      </c>
      <c r="AM2765" s="28" t="str">
        <f>IF($AL2765="", "", IF(IFERROR(INDEX('Training &amp; Accreditation Items'!$F$11:$F$263, MATCH(IFERROR(INDEX($C$11:$C$263, MATCH($AH2765, $Z$11:$Z$263, 0)), ""), 'Training &amp; Accreditation Items'!$B$11:$B$263, 0)), "")="", "None", IFERROR(INDEX('Training &amp; Accreditation Items'!$F$11:$F$263, MATCH(IFERROR(INDEX($C$11:$C$263, MATCH($AH2765, $Z$11:$Z$263, 0)), ""), 'Training &amp; Accreditation Items'!$B$11:$B$263, 0)), "")))</f>
        <v/>
      </c>
      <c r="AO2765" s="28" t="str">
        <f t="shared" si="260"/>
        <v/>
      </c>
      <c r="AQ2765" s="106" t="str">
        <f t="shared" si="258"/>
        <v/>
      </c>
      <c r="AR2765" s="109" t="str">
        <f t="shared" si="261"/>
        <v/>
      </c>
      <c r="AT2765" s="134"/>
      <c r="AU2765" s="135"/>
      <c r="AV2765" s="135"/>
      <c r="AW2765" s="115"/>
    </row>
    <row r="2766" spans="34:49" ht="15" hidden="1" customHeight="1" x14ac:dyDescent="0.25">
      <c r="AH2766" s="28">
        <v>226</v>
      </c>
      <c r="AJ2766" s="101" t="str">
        <f t="shared" si="257"/>
        <v/>
      </c>
      <c r="AL2766" s="101" t="str">
        <f t="shared" si="259"/>
        <v/>
      </c>
      <c r="AM2766" s="28" t="str">
        <f>IF($AL2766="", "", IF(IFERROR(INDEX('Training &amp; Accreditation Items'!$F$11:$F$263, MATCH(IFERROR(INDEX($C$11:$C$263, MATCH($AH2766, $Z$11:$Z$263, 0)), ""), 'Training &amp; Accreditation Items'!$B$11:$B$263, 0)), "")="", "None", IFERROR(INDEX('Training &amp; Accreditation Items'!$F$11:$F$263, MATCH(IFERROR(INDEX($C$11:$C$263, MATCH($AH2766, $Z$11:$Z$263, 0)), ""), 'Training &amp; Accreditation Items'!$B$11:$B$263, 0)), "")))</f>
        <v/>
      </c>
      <c r="AO2766" s="28" t="str">
        <f t="shared" si="260"/>
        <v/>
      </c>
      <c r="AQ2766" s="106" t="str">
        <f t="shared" si="258"/>
        <v/>
      </c>
      <c r="AR2766" s="109" t="str">
        <f t="shared" si="261"/>
        <v/>
      </c>
      <c r="AT2766" s="134"/>
      <c r="AU2766" s="135"/>
      <c r="AV2766" s="135"/>
      <c r="AW2766" s="115"/>
    </row>
    <row r="2767" spans="34:49" ht="15" hidden="1" customHeight="1" x14ac:dyDescent="0.25">
      <c r="AH2767" s="28">
        <v>227</v>
      </c>
      <c r="AJ2767" s="101" t="str">
        <f t="shared" si="257"/>
        <v/>
      </c>
      <c r="AL2767" s="101" t="str">
        <f t="shared" si="259"/>
        <v/>
      </c>
      <c r="AM2767" s="28" t="str">
        <f>IF($AL2767="", "", IF(IFERROR(INDEX('Training &amp; Accreditation Items'!$F$11:$F$263, MATCH(IFERROR(INDEX($C$11:$C$263, MATCH($AH2767, $Z$11:$Z$263, 0)), ""), 'Training &amp; Accreditation Items'!$B$11:$B$263, 0)), "")="", "None", IFERROR(INDEX('Training &amp; Accreditation Items'!$F$11:$F$263, MATCH(IFERROR(INDEX($C$11:$C$263, MATCH($AH2767, $Z$11:$Z$263, 0)), ""), 'Training &amp; Accreditation Items'!$B$11:$B$263, 0)), "")))</f>
        <v/>
      </c>
      <c r="AO2767" s="28" t="str">
        <f t="shared" si="260"/>
        <v/>
      </c>
      <c r="AQ2767" s="106" t="str">
        <f t="shared" si="258"/>
        <v/>
      </c>
      <c r="AR2767" s="109" t="str">
        <f t="shared" si="261"/>
        <v/>
      </c>
      <c r="AT2767" s="134"/>
      <c r="AU2767" s="135"/>
      <c r="AV2767" s="135"/>
      <c r="AW2767" s="115"/>
    </row>
    <row r="2768" spans="34:49" ht="15" hidden="1" customHeight="1" x14ac:dyDescent="0.25">
      <c r="AH2768" s="28">
        <v>228</v>
      </c>
      <c r="AJ2768" s="101" t="str">
        <f t="shared" si="257"/>
        <v/>
      </c>
      <c r="AL2768" s="101" t="str">
        <f t="shared" si="259"/>
        <v/>
      </c>
      <c r="AM2768" s="28" t="str">
        <f>IF($AL2768="", "", IF(IFERROR(INDEX('Training &amp; Accreditation Items'!$F$11:$F$263, MATCH(IFERROR(INDEX($C$11:$C$263, MATCH($AH2768, $Z$11:$Z$263, 0)), ""), 'Training &amp; Accreditation Items'!$B$11:$B$263, 0)), "")="", "None", IFERROR(INDEX('Training &amp; Accreditation Items'!$F$11:$F$263, MATCH(IFERROR(INDEX($C$11:$C$263, MATCH($AH2768, $Z$11:$Z$263, 0)), ""), 'Training &amp; Accreditation Items'!$B$11:$B$263, 0)), "")))</f>
        <v/>
      </c>
      <c r="AO2768" s="28" t="str">
        <f t="shared" si="260"/>
        <v/>
      </c>
      <c r="AQ2768" s="106" t="str">
        <f t="shared" si="258"/>
        <v/>
      </c>
      <c r="AR2768" s="109" t="str">
        <f t="shared" si="261"/>
        <v/>
      </c>
      <c r="AT2768" s="134"/>
      <c r="AU2768" s="135"/>
      <c r="AV2768" s="135"/>
      <c r="AW2768" s="115"/>
    </row>
    <row r="2769" spans="34:49" ht="15" hidden="1" customHeight="1" x14ac:dyDescent="0.25">
      <c r="AH2769" s="28">
        <v>229</v>
      </c>
      <c r="AJ2769" s="101" t="str">
        <f t="shared" si="257"/>
        <v/>
      </c>
      <c r="AL2769" s="101" t="str">
        <f t="shared" si="259"/>
        <v/>
      </c>
      <c r="AM2769" s="28" t="str">
        <f>IF($AL2769="", "", IF(IFERROR(INDEX('Training &amp; Accreditation Items'!$F$11:$F$263, MATCH(IFERROR(INDEX($C$11:$C$263, MATCH($AH2769, $Z$11:$Z$263, 0)), ""), 'Training &amp; Accreditation Items'!$B$11:$B$263, 0)), "")="", "None", IFERROR(INDEX('Training &amp; Accreditation Items'!$F$11:$F$263, MATCH(IFERROR(INDEX($C$11:$C$263, MATCH($AH2769, $Z$11:$Z$263, 0)), ""), 'Training &amp; Accreditation Items'!$B$11:$B$263, 0)), "")))</f>
        <v/>
      </c>
      <c r="AO2769" s="28" t="str">
        <f t="shared" si="260"/>
        <v/>
      </c>
      <c r="AQ2769" s="106" t="str">
        <f t="shared" si="258"/>
        <v/>
      </c>
      <c r="AR2769" s="109" t="str">
        <f t="shared" si="261"/>
        <v/>
      </c>
      <c r="AT2769" s="134"/>
      <c r="AU2769" s="135"/>
      <c r="AV2769" s="135"/>
      <c r="AW2769" s="115"/>
    </row>
    <row r="2770" spans="34:49" ht="15" hidden="1" customHeight="1" x14ac:dyDescent="0.25">
      <c r="AH2770" s="28">
        <v>230</v>
      </c>
      <c r="AJ2770" s="101" t="str">
        <f t="shared" si="257"/>
        <v/>
      </c>
      <c r="AL2770" s="101" t="str">
        <f t="shared" si="259"/>
        <v/>
      </c>
      <c r="AM2770" s="28" t="str">
        <f>IF($AL2770="", "", IF(IFERROR(INDEX('Training &amp; Accreditation Items'!$F$11:$F$263, MATCH(IFERROR(INDEX($C$11:$C$263, MATCH($AH2770, $Z$11:$Z$263, 0)), ""), 'Training &amp; Accreditation Items'!$B$11:$B$263, 0)), "")="", "None", IFERROR(INDEX('Training &amp; Accreditation Items'!$F$11:$F$263, MATCH(IFERROR(INDEX($C$11:$C$263, MATCH($AH2770, $Z$11:$Z$263, 0)), ""), 'Training &amp; Accreditation Items'!$B$11:$B$263, 0)), "")))</f>
        <v/>
      </c>
      <c r="AO2770" s="28" t="str">
        <f t="shared" si="260"/>
        <v/>
      </c>
      <c r="AQ2770" s="106" t="str">
        <f t="shared" si="258"/>
        <v/>
      </c>
      <c r="AR2770" s="109" t="str">
        <f t="shared" si="261"/>
        <v/>
      </c>
      <c r="AT2770" s="134"/>
      <c r="AU2770" s="135"/>
      <c r="AV2770" s="135"/>
      <c r="AW2770" s="115"/>
    </row>
    <row r="2771" spans="34:49" ht="15" hidden="1" customHeight="1" x14ac:dyDescent="0.25">
      <c r="AH2771" s="28">
        <v>231</v>
      </c>
      <c r="AJ2771" s="101" t="str">
        <f t="shared" si="257"/>
        <v/>
      </c>
      <c r="AL2771" s="101" t="str">
        <f t="shared" si="259"/>
        <v/>
      </c>
      <c r="AM2771" s="28" t="str">
        <f>IF($AL2771="", "", IF(IFERROR(INDEX('Training &amp; Accreditation Items'!$F$11:$F$263, MATCH(IFERROR(INDEX($C$11:$C$263, MATCH($AH2771, $Z$11:$Z$263, 0)), ""), 'Training &amp; Accreditation Items'!$B$11:$B$263, 0)), "")="", "None", IFERROR(INDEX('Training &amp; Accreditation Items'!$F$11:$F$263, MATCH(IFERROR(INDEX($C$11:$C$263, MATCH($AH2771, $Z$11:$Z$263, 0)), ""), 'Training &amp; Accreditation Items'!$B$11:$B$263, 0)), "")))</f>
        <v/>
      </c>
      <c r="AO2771" s="28" t="str">
        <f t="shared" si="260"/>
        <v/>
      </c>
      <c r="AQ2771" s="106" t="str">
        <f t="shared" si="258"/>
        <v/>
      </c>
      <c r="AR2771" s="109" t="str">
        <f t="shared" si="261"/>
        <v/>
      </c>
      <c r="AT2771" s="134"/>
      <c r="AU2771" s="135"/>
      <c r="AV2771" s="135"/>
      <c r="AW2771" s="115"/>
    </row>
    <row r="2772" spans="34:49" ht="15" hidden="1" customHeight="1" x14ac:dyDescent="0.25">
      <c r="AH2772" s="28">
        <v>232</v>
      </c>
      <c r="AJ2772" s="101" t="str">
        <f t="shared" si="257"/>
        <v/>
      </c>
      <c r="AL2772" s="101" t="str">
        <f t="shared" si="259"/>
        <v/>
      </c>
      <c r="AM2772" s="28" t="str">
        <f>IF($AL2772="", "", IF(IFERROR(INDEX('Training &amp; Accreditation Items'!$F$11:$F$263, MATCH(IFERROR(INDEX($C$11:$C$263, MATCH($AH2772, $Z$11:$Z$263, 0)), ""), 'Training &amp; Accreditation Items'!$B$11:$B$263, 0)), "")="", "None", IFERROR(INDEX('Training &amp; Accreditation Items'!$F$11:$F$263, MATCH(IFERROR(INDEX($C$11:$C$263, MATCH($AH2772, $Z$11:$Z$263, 0)), ""), 'Training &amp; Accreditation Items'!$B$11:$B$263, 0)), "")))</f>
        <v/>
      </c>
      <c r="AO2772" s="28" t="str">
        <f t="shared" si="260"/>
        <v/>
      </c>
      <c r="AQ2772" s="106" t="str">
        <f t="shared" si="258"/>
        <v/>
      </c>
      <c r="AR2772" s="109" t="str">
        <f t="shared" si="261"/>
        <v/>
      </c>
      <c r="AT2772" s="134"/>
      <c r="AU2772" s="135"/>
      <c r="AV2772" s="135"/>
      <c r="AW2772" s="115"/>
    </row>
    <row r="2773" spans="34:49" ht="15" hidden="1" customHeight="1" x14ac:dyDescent="0.25">
      <c r="AH2773" s="28">
        <v>233</v>
      </c>
      <c r="AJ2773" s="101" t="str">
        <f t="shared" si="257"/>
        <v/>
      </c>
      <c r="AL2773" s="101" t="str">
        <f t="shared" si="259"/>
        <v/>
      </c>
      <c r="AM2773" s="28" t="str">
        <f>IF($AL2773="", "", IF(IFERROR(INDEX('Training &amp; Accreditation Items'!$F$11:$F$263, MATCH(IFERROR(INDEX($C$11:$C$263, MATCH($AH2773, $Z$11:$Z$263, 0)), ""), 'Training &amp; Accreditation Items'!$B$11:$B$263, 0)), "")="", "None", IFERROR(INDEX('Training &amp; Accreditation Items'!$F$11:$F$263, MATCH(IFERROR(INDEX($C$11:$C$263, MATCH($AH2773, $Z$11:$Z$263, 0)), ""), 'Training &amp; Accreditation Items'!$B$11:$B$263, 0)), "")))</f>
        <v/>
      </c>
      <c r="AO2773" s="28" t="str">
        <f t="shared" si="260"/>
        <v/>
      </c>
      <c r="AQ2773" s="106" t="str">
        <f t="shared" si="258"/>
        <v/>
      </c>
      <c r="AR2773" s="109" t="str">
        <f t="shared" si="261"/>
        <v/>
      </c>
      <c r="AT2773" s="134"/>
      <c r="AU2773" s="135"/>
      <c r="AV2773" s="135"/>
      <c r="AW2773" s="115"/>
    </row>
    <row r="2774" spans="34:49" ht="15" hidden="1" customHeight="1" x14ac:dyDescent="0.25">
      <c r="AH2774" s="28">
        <v>234</v>
      </c>
      <c r="AJ2774" s="101" t="str">
        <f t="shared" si="257"/>
        <v/>
      </c>
      <c r="AL2774" s="101" t="str">
        <f t="shared" si="259"/>
        <v/>
      </c>
      <c r="AM2774" s="28" t="str">
        <f>IF($AL2774="", "", IF(IFERROR(INDEX('Training &amp; Accreditation Items'!$F$11:$F$263, MATCH(IFERROR(INDEX($C$11:$C$263, MATCH($AH2774, $Z$11:$Z$263, 0)), ""), 'Training &amp; Accreditation Items'!$B$11:$B$263, 0)), "")="", "None", IFERROR(INDEX('Training &amp; Accreditation Items'!$F$11:$F$263, MATCH(IFERROR(INDEX($C$11:$C$263, MATCH($AH2774, $Z$11:$Z$263, 0)), ""), 'Training &amp; Accreditation Items'!$B$11:$B$263, 0)), "")))</f>
        <v/>
      </c>
      <c r="AO2774" s="28" t="str">
        <f t="shared" si="260"/>
        <v/>
      </c>
      <c r="AQ2774" s="106" t="str">
        <f t="shared" si="258"/>
        <v/>
      </c>
      <c r="AR2774" s="109" t="str">
        <f t="shared" si="261"/>
        <v/>
      </c>
      <c r="AT2774" s="134"/>
      <c r="AU2774" s="135"/>
      <c r="AV2774" s="135"/>
      <c r="AW2774" s="115"/>
    </row>
    <row r="2775" spans="34:49" ht="15" hidden="1" customHeight="1" x14ac:dyDescent="0.25">
      <c r="AH2775" s="28">
        <v>235</v>
      </c>
      <c r="AJ2775" s="101" t="str">
        <f t="shared" si="257"/>
        <v/>
      </c>
      <c r="AL2775" s="101" t="str">
        <f t="shared" si="259"/>
        <v/>
      </c>
      <c r="AM2775" s="28" t="str">
        <f>IF($AL2775="", "", IF(IFERROR(INDEX('Training &amp; Accreditation Items'!$F$11:$F$263, MATCH(IFERROR(INDEX($C$11:$C$263, MATCH($AH2775, $Z$11:$Z$263, 0)), ""), 'Training &amp; Accreditation Items'!$B$11:$B$263, 0)), "")="", "None", IFERROR(INDEX('Training &amp; Accreditation Items'!$F$11:$F$263, MATCH(IFERROR(INDEX($C$11:$C$263, MATCH($AH2775, $Z$11:$Z$263, 0)), ""), 'Training &amp; Accreditation Items'!$B$11:$B$263, 0)), "")))</f>
        <v/>
      </c>
      <c r="AO2775" s="28" t="str">
        <f t="shared" si="260"/>
        <v/>
      </c>
      <c r="AQ2775" s="106" t="str">
        <f t="shared" si="258"/>
        <v/>
      </c>
      <c r="AR2775" s="109" t="str">
        <f t="shared" si="261"/>
        <v/>
      </c>
      <c r="AT2775" s="134"/>
      <c r="AU2775" s="135"/>
      <c r="AV2775" s="135"/>
      <c r="AW2775" s="115"/>
    </row>
    <row r="2776" spans="34:49" ht="15" hidden="1" customHeight="1" x14ac:dyDescent="0.25">
      <c r="AH2776" s="28">
        <v>236</v>
      </c>
      <c r="AJ2776" s="101" t="str">
        <f t="shared" si="257"/>
        <v/>
      </c>
      <c r="AL2776" s="101" t="str">
        <f t="shared" si="259"/>
        <v/>
      </c>
      <c r="AM2776" s="28" t="str">
        <f>IF($AL2776="", "", IF(IFERROR(INDEX('Training &amp; Accreditation Items'!$F$11:$F$263, MATCH(IFERROR(INDEX($C$11:$C$263, MATCH($AH2776, $Z$11:$Z$263, 0)), ""), 'Training &amp; Accreditation Items'!$B$11:$B$263, 0)), "")="", "None", IFERROR(INDEX('Training &amp; Accreditation Items'!$F$11:$F$263, MATCH(IFERROR(INDEX($C$11:$C$263, MATCH($AH2776, $Z$11:$Z$263, 0)), ""), 'Training &amp; Accreditation Items'!$B$11:$B$263, 0)), "")))</f>
        <v/>
      </c>
      <c r="AO2776" s="28" t="str">
        <f t="shared" si="260"/>
        <v/>
      </c>
      <c r="AQ2776" s="106" t="str">
        <f t="shared" si="258"/>
        <v/>
      </c>
      <c r="AR2776" s="109" t="str">
        <f t="shared" si="261"/>
        <v/>
      </c>
      <c r="AT2776" s="134"/>
      <c r="AU2776" s="135"/>
      <c r="AV2776" s="135"/>
      <c r="AW2776" s="115"/>
    </row>
    <row r="2777" spans="34:49" ht="15" hidden="1" customHeight="1" x14ac:dyDescent="0.25">
      <c r="AH2777" s="28">
        <v>237</v>
      </c>
      <c r="AJ2777" s="101" t="str">
        <f t="shared" si="257"/>
        <v/>
      </c>
      <c r="AL2777" s="101" t="str">
        <f t="shared" si="259"/>
        <v/>
      </c>
      <c r="AM2777" s="28" t="str">
        <f>IF($AL2777="", "", IF(IFERROR(INDEX('Training &amp; Accreditation Items'!$F$11:$F$263, MATCH(IFERROR(INDEX($C$11:$C$263, MATCH($AH2777, $Z$11:$Z$263, 0)), ""), 'Training &amp; Accreditation Items'!$B$11:$B$263, 0)), "")="", "None", IFERROR(INDEX('Training &amp; Accreditation Items'!$F$11:$F$263, MATCH(IFERROR(INDEX($C$11:$C$263, MATCH($AH2777, $Z$11:$Z$263, 0)), ""), 'Training &amp; Accreditation Items'!$B$11:$B$263, 0)), "")))</f>
        <v/>
      </c>
      <c r="AO2777" s="28" t="str">
        <f t="shared" si="260"/>
        <v/>
      </c>
      <c r="AQ2777" s="106" t="str">
        <f t="shared" si="258"/>
        <v/>
      </c>
      <c r="AR2777" s="109" t="str">
        <f t="shared" si="261"/>
        <v/>
      </c>
      <c r="AT2777" s="134"/>
      <c r="AU2777" s="135"/>
      <c r="AV2777" s="135"/>
      <c r="AW2777" s="115"/>
    </row>
    <row r="2778" spans="34:49" ht="15" hidden="1" customHeight="1" x14ac:dyDescent="0.25">
      <c r="AH2778" s="28">
        <v>238</v>
      </c>
      <c r="AJ2778" s="101" t="str">
        <f t="shared" si="257"/>
        <v/>
      </c>
      <c r="AL2778" s="101" t="str">
        <f t="shared" si="259"/>
        <v/>
      </c>
      <c r="AM2778" s="28" t="str">
        <f>IF($AL2778="", "", IF(IFERROR(INDEX('Training &amp; Accreditation Items'!$F$11:$F$263, MATCH(IFERROR(INDEX($C$11:$C$263, MATCH($AH2778, $Z$11:$Z$263, 0)), ""), 'Training &amp; Accreditation Items'!$B$11:$B$263, 0)), "")="", "None", IFERROR(INDEX('Training &amp; Accreditation Items'!$F$11:$F$263, MATCH(IFERROR(INDEX($C$11:$C$263, MATCH($AH2778, $Z$11:$Z$263, 0)), ""), 'Training &amp; Accreditation Items'!$B$11:$B$263, 0)), "")))</f>
        <v/>
      </c>
      <c r="AO2778" s="28" t="str">
        <f t="shared" si="260"/>
        <v/>
      </c>
      <c r="AQ2778" s="106" t="str">
        <f t="shared" si="258"/>
        <v/>
      </c>
      <c r="AR2778" s="109" t="str">
        <f t="shared" si="261"/>
        <v/>
      </c>
      <c r="AT2778" s="134"/>
      <c r="AU2778" s="135"/>
      <c r="AV2778" s="135"/>
      <c r="AW2778" s="115"/>
    </row>
    <row r="2779" spans="34:49" ht="15" hidden="1" customHeight="1" x14ac:dyDescent="0.25">
      <c r="AH2779" s="28">
        <v>239</v>
      </c>
      <c r="AJ2779" s="101" t="str">
        <f t="shared" si="257"/>
        <v/>
      </c>
      <c r="AL2779" s="101" t="str">
        <f t="shared" si="259"/>
        <v/>
      </c>
      <c r="AM2779" s="28" t="str">
        <f>IF($AL2779="", "", IF(IFERROR(INDEX('Training &amp; Accreditation Items'!$F$11:$F$263, MATCH(IFERROR(INDEX($C$11:$C$263, MATCH($AH2779, $Z$11:$Z$263, 0)), ""), 'Training &amp; Accreditation Items'!$B$11:$B$263, 0)), "")="", "None", IFERROR(INDEX('Training &amp; Accreditation Items'!$F$11:$F$263, MATCH(IFERROR(INDEX($C$11:$C$263, MATCH($AH2779, $Z$11:$Z$263, 0)), ""), 'Training &amp; Accreditation Items'!$B$11:$B$263, 0)), "")))</f>
        <v/>
      </c>
      <c r="AO2779" s="28" t="str">
        <f t="shared" si="260"/>
        <v/>
      </c>
      <c r="AQ2779" s="106" t="str">
        <f t="shared" si="258"/>
        <v/>
      </c>
      <c r="AR2779" s="109" t="str">
        <f t="shared" si="261"/>
        <v/>
      </c>
      <c r="AT2779" s="134"/>
      <c r="AU2779" s="135"/>
      <c r="AV2779" s="135"/>
      <c r="AW2779" s="115"/>
    </row>
    <row r="2780" spans="34:49" ht="15" hidden="1" customHeight="1" x14ac:dyDescent="0.25">
      <c r="AH2780" s="28">
        <v>240</v>
      </c>
      <c r="AJ2780" s="101" t="str">
        <f t="shared" si="257"/>
        <v/>
      </c>
      <c r="AL2780" s="101" t="str">
        <f t="shared" si="259"/>
        <v/>
      </c>
      <c r="AM2780" s="28" t="str">
        <f>IF($AL2780="", "", IF(IFERROR(INDEX('Training &amp; Accreditation Items'!$F$11:$F$263, MATCH(IFERROR(INDEX($C$11:$C$263, MATCH($AH2780, $Z$11:$Z$263, 0)), ""), 'Training &amp; Accreditation Items'!$B$11:$B$263, 0)), "")="", "None", IFERROR(INDEX('Training &amp; Accreditation Items'!$F$11:$F$263, MATCH(IFERROR(INDEX($C$11:$C$263, MATCH($AH2780, $Z$11:$Z$263, 0)), ""), 'Training &amp; Accreditation Items'!$B$11:$B$263, 0)), "")))</f>
        <v/>
      </c>
      <c r="AO2780" s="28" t="str">
        <f t="shared" si="260"/>
        <v/>
      </c>
      <c r="AQ2780" s="106" t="str">
        <f t="shared" si="258"/>
        <v/>
      </c>
      <c r="AR2780" s="109" t="str">
        <f t="shared" si="261"/>
        <v/>
      </c>
      <c r="AT2780" s="134"/>
      <c r="AU2780" s="135"/>
      <c r="AV2780" s="135"/>
      <c r="AW2780" s="115"/>
    </row>
    <row r="2781" spans="34:49" ht="15" hidden="1" customHeight="1" x14ac:dyDescent="0.25">
      <c r="AH2781" s="28">
        <v>241</v>
      </c>
      <c r="AJ2781" s="101" t="str">
        <f t="shared" si="257"/>
        <v/>
      </c>
      <c r="AL2781" s="101" t="str">
        <f t="shared" si="259"/>
        <v/>
      </c>
      <c r="AM2781" s="28" t="str">
        <f>IF($AL2781="", "", IF(IFERROR(INDEX('Training &amp; Accreditation Items'!$F$11:$F$263, MATCH(IFERROR(INDEX($C$11:$C$263, MATCH($AH2781, $Z$11:$Z$263, 0)), ""), 'Training &amp; Accreditation Items'!$B$11:$B$263, 0)), "")="", "None", IFERROR(INDEX('Training &amp; Accreditation Items'!$F$11:$F$263, MATCH(IFERROR(INDEX($C$11:$C$263, MATCH($AH2781, $Z$11:$Z$263, 0)), ""), 'Training &amp; Accreditation Items'!$B$11:$B$263, 0)), "")))</f>
        <v/>
      </c>
      <c r="AO2781" s="28" t="str">
        <f t="shared" si="260"/>
        <v/>
      </c>
      <c r="AQ2781" s="106" t="str">
        <f t="shared" si="258"/>
        <v/>
      </c>
      <c r="AR2781" s="109" t="str">
        <f t="shared" si="261"/>
        <v/>
      </c>
      <c r="AT2781" s="134"/>
      <c r="AU2781" s="135"/>
      <c r="AV2781" s="135"/>
      <c r="AW2781" s="115"/>
    </row>
    <row r="2782" spans="34:49" ht="15" hidden="1" customHeight="1" x14ac:dyDescent="0.25">
      <c r="AH2782" s="28">
        <v>242</v>
      </c>
      <c r="AJ2782" s="101" t="str">
        <f t="shared" si="257"/>
        <v/>
      </c>
      <c r="AL2782" s="101" t="str">
        <f t="shared" si="259"/>
        <v/>
      </c>
      <c r="AM2782" s="28" t="str">
        <f>IF($AL2782="", "", IF(IFERROR(INDEX('Training &amp; Accreditation Items'!$F$11:$F$263, MATCH(IFERROR(INDEX($C$11:$C$263, MATCH($AH2782, $Z$11:$Z$263, 0)), ""), 'Training &amp; Accreditation Items'!$B$11:$B$263, 0)), "")="", "None", IFERROR(INDEX('Training &amp; Accreditation Items'!$F$11:$F$263, MATCH(IFERROR(INDEX($C$11:$C$263, MATCH($AH2782, $Z$11:$Z$263, 0)), ""), 'Training &amp; Accreditation Items'!$B$11:$B$263, 0)), "")))</f>
        <v/>
      </c>
      <c r="AO2782" s="28" t="str">
        <f t="shared" si="260"/>
        <v/>
      </c>
      <c r="AQ2782" s="106" t="str">
        <f t="shared" si="258"/>
        <v/>
      </c>
      <c r="AR2782" s="109" t="str">
        <f t="shared" si="261"/>
        <v/>
      </c>
      <c r="AT2782" s="134"/>
      <c r="AU2782" s="135"/>
      <c r="AV2782" s="135"/>
      <c r="AW2782" s="115"/>
    </row>
    <row r="2783" spans="34:49" ht="15" hidden="1" customHeight="1" x14ac:dyDescent="0.25">
      <c r="AH2783" s="28">
        <v>243</v>
      </c>
      <c r="AJ2783" s="101" t="str">
        <f t="shared" si="257"/>
        <v/>
      </c>
      <c r="AL2783" s="101" t="str">
        <f t="shared" si="259"/>
        <v/>
      </c>
      <c r="AM2783" s="28" t="str">
        <f>IF($AL2783="", "", IF(IFERROR(INDEX('Training &amp; Accreditation Items'!$F$11:$F$263, MATCH(IFERROR(INDEX($C$11:$C$263, MATCH($AH2783, $Z$11:$Z$263, 0)), ""), 'Training &amp; Accreditation Items'!$B$11:$B$263, 0)), "")="", "None", IFERROR(INDEX('Training &amp; Accreditation Items'!$F$11:$F$263, MATCH(IFERROR(INDEX($C$11:$C$263, MATCH($AH2783, $Z$11:$Z$263, 0)), ""), 'Training &amp; Accreditation Items'!$B$11:$B$263, 0)), "")))</f>
        <v/>
      </c>
      <c r="AO2783" s="28" t="str">
        <f t="shared" si="260"/>
        <v/>
      </c>
      <c r="AQ2783" s="106" t="str">
        <f t="shared" si="258"/>
        <v/>
      </c>
      <c r="AR2783" s="109" t="str">
        <f t="shared" si="261"/>
        <v/>
      </c>
      <c r="AT2783" s="134"/>
      <c r="AU2783" s="135"/>
      <c r="AV2783" s="135"/>
      <c r="AW2783" s="115"/>
    </row>
    <row r="2784" spans="34:49" ht="15" hidden="1" customHeight="1" x14ac:dyDescent="0.25">
      <c r="AH2784" s="28">
        <v>244</v>
      </c>
      <c r="AJ2784" s="101" t="str">
        <f t="shared" si="257"/>
        <v/>
      </c>
      <c r="AL2784" s="101" t="str">
        <f t="shared" si="259"/>
        <v/>
      </c>
      <c r="AM2784" s="28" t="str">
        <f>IF($AL2784="", "", IF(IFERROR(INDEX('Training &amp; Accreditation Items'!$F$11:$F$263, MATCH(IFERROR(INDEX($C$11:$C$263, MATCH($AH2784, $Z$11:$Z$263, 0)), ""), 'Training &amp; Accreditation Items'!$B$11:$B$263, 0)), "")="", "None", IFERROR(INDEX('Training &amp; Accreditation Items'!$F$11:$F$263, MATCH(IFERROR(INDEX($C$11:$C$263, MATCH($AH2784, $Z$11:$Z$263, 0)), ""), 'Training &amp; Accreditation Items'!$B$11:$B$263, 0)), "")))</f>
        <v/>
      </c>
      <c r="AO2784" s="28" t="str">
        <f t="shared" si="260"/>
        <v/>
      </c>
      <c r="AQ2784" s="106" t="str">
        <f t="shared" si="258"/>
        <v/>
      </c>
      <c r="AR2784" s="109" t="str">
        <f t="shared" si="261"/>
        <v/>
      </c>
      <c r="AT2784" s="134"/>
      <c r="AU2784" s="135"/>
      <c r="AV2784" s="135"/>
      <c r="AW2784" s="115"/>
    </row>
    <row r="2785" spans="34:49" ht="15" hidden="1" customHeight="1" x14ac:dyDescent="0.25">
      <c r="AH2785" s="28">
        <v>245</v>
      </c>
      <c r="AJ2785" s="101" t="str">
        <f t="shared" si="257"/>
        <v/>
      </c>
      <c r="AL2785" s="101" t="str">
        <f t="shared" si="259"/>
        <v/>
      </c>
      <c r="AM2785" s="28" t="str">
        <f>IF($AL2785="", "", IF(IFERROR(INDEX('Training &amp; Accreditation Items'!$F$11:$F$263, MATCH(IFERROR(INDEX($C$11:$C$263, MATCH($AH2785, $Z$11:$Z$263, 0)), ""), 'Training &amp; Accreditation Items'!$B$11:$B$263, 0)), "")="", "None", IFERROR(INDEX('Training &amp; Accreditation Items'!$F$11:$F$263, MATCH(IFERROR(INDEX($C$11:$C$263, MATCH($AH2785, $Z$11:$Z$263, 0)), ""), 'Training &amp; Accreditation Items'!$B$11:$B$263, 0)), "")))</f>
        <v/>
      </c>
      <c r="AO2785" s="28" t="str">
        <f t="shared" si="260"/>
        <v/>
      </c>
      <c r="AQ2785" s="106" t="str">
        <f t="shared" si="258"/>
        <v/>
      </c>
      <c r="AR2785" s="109" t="str">
        <f t="shared" si="261"/>
        <v/>
      </c>
      <c r="AT2785" s="134"/>
      <c r="AU2785" s="135"/>
      <c r="AV2785" s="135"/>
      <c r="AW2785" s="115"/>
    </row>
    <row r="2786" spans="34:49" ht="15" hidden="1" customHeight="1" x14ac:dyDescent="0.25">
      <c r="AH2786" s="28">
        <v>246</v>
      </c>
      <c r="AJ2786" s="101" t="str">
        <f t="shared" si="257"/>
        <v/>
      </c>
      <c r="AL2786" s="101" t="str">
        <f t="shared" si="259"/>
        <v/>
      </c>
      <c r="AM2786" s="28" t="str">
        <f>IF($AL2786="", "", IF(IFERROR(INDEX('Training &amp; Accreditation Items'!$F$11:$F$263, MATCH(IFERROR(INDEX($C$11:$C$263, MATCH($AH2786, $Z$11:$Z$263, 0)), ""), 'Training &amp; Accreditation Items'!$B$11:$B$263, 0)), "")="", "None", IFERROR(INDEX('Training &amp; Accreditation Items'!$F$11:$F$263, MATCH(IFERROR(INDEX($C$11:$C$263, MATCH($AH2786, $Z$11:$Z$263, 0)), ""), 'Training &amp; Accreditation Items'!$B$11:$B$263, 0)), "")))</f>
        <v/>
      </c>
      <c r="AO2786" s="28" t="str">
        <f t="shared" si="260"/>
        <v/>
      </c>
      <c r="AQ2786" s="106" t="str">
        <f t="shared" si="258"/>
        <v/>
      </c>
      <c r="AR2786" s="109" t="str">
        <f t="shared" si="261"/>
        <v/>
      </c>
      <c r="AT2786" s="134"/>
      <c r="AU2786" s="135"/>
      <c r="AV2786" s="135"/>
      <c r="AW2786" s="115"/>
    </row>
    <row r="2787" spans="34:49" ht="15" hidden="1" customHeight="1" x14ac:dyDescent="0.25">
      <c r="AH2787" s="28">
        <v>247</v>
      </c>
      <c r="AJ2787" s="101" t="str">
        <f t="shared" si="257"/>
        <v/>
      </c>
      <c r="AL2787" s="101" t="str">
        <f t="shared" si="259"/>
        <v/>
      </c>
      <c r="AM2787" s="28" t="str">
        <f>IF($AL2787="", "", IF(IFERROR(INDEX('Training &amp; Accreditation Items'!$F$11:$F$263, MATCH(IFERROR(INDEX($C$11:$C$263, MATCH($AH2787, $Z$11:$Z$263, 0)), ""), 'Training &amp; Accreditation Items'!$B$11:$B$263, 0)), "")="", "None", IFERROR(INDEX('Training &amp; Accreditation Items'!$F$11:$F$263, MATCH(IFERROR(INDEX($C$11:$C$263, MATCH($AH2787, $Z$11:$Z$263, 0)), ""), 'Training &amp; Accreditation Items'!$B$11:$B$263, 0)), "")))</f>
        <v/>
      </c>
      <c r="AO2787" s="28" t="str">
        <f t="shared" si="260"/>
        <v/>
      </c>
      <c r="AQ2787" s="106" t="str">
        <f t="shared" si="258"/>
        <v/>
      </c>
      <c r="AR2787" s="109" t="str">
        <f t="shared" si="261"/>
        <v/>
      </c>
      <c r="AT2787" s="134"/>
      <c r="AU2787" s="135"/>
      <c r="AV2787" s="135"/>
      <c r="AW2787" s="115"/>
    </row>
    <row r="2788" spans="34:49" ht="15" hidden="1" customHeight="1" x14ac:dyDescent="0.25">
      <c r="AH2788" s="28">
        <v>248</v>
      </c>
      <c r="AJ2788" s="101" t="str">
        <f t="shared" si="257"/>
        <v/>
      </c>
      <c r="AL2788" s="101" t="str">
        <f t="shared" si="259"/>
        <v/>
      </c>
      <c r="AM2788" s="28" t="str">
        <f>IF($AL2788="", "", IF(IFERROR(INDEX('Training &amp; Accreditation Items'!$F$11:$F$263, MATCH(IFERROR(INDEX($C$11:$C$263, MATCH($AH2788, $Z$11:$Z$263, 0)), ""), 'Training &amp; Accreditation Items'!$B$11:$B$263, 0)), "")="", "None", IFERROR(INDEX('Training &amp; Accreditation Items'!$F$11:$F$263, MATCH(IFERROR(INDEX($C$11:$C$263, MATCH($AH2788, $Z$11:$Z$263, 0)), ""), 'Training &amp; Accreditation Items'!$B$11:$B$263, 0)), "")))</f>
        <v/>
      </c>
      <c r="AO2788" s="28" t="str">
        <f t="shared" si="260"/>
        <v/>
      </c>
      <c r="AQ2788" s="106" t="str">
        <f t="shared" si="258"/>
        <v/>
      </c>
      <c r="AR2788" s="109" t="str">
        <f t="shared" si="261"/>
        <v/>
      </c>
      <c r="AT2788" s="134"/>
      <c r="AU2788" s="135"/>
      <c r="AV2788" s="135"/>
      <c r="AW2788" s="115"/>
    </row>
    <row r="2789" spans="34:49" ht="15" hidden="1" customHeight="1" x14ac:dyDescent="0.25">
      <c r="AH2789" s="28">
        <v>249</v>
      </c>
      <c r="AJ2789" s="101" t="str">
        <f t="shared" si="257"/>
        <v/>
      </c>
      <c r="AL2789" s="101" t="str">
        <f t="shared" si="259"/>
        <v/>
      </c>
      <c r="AM2789" s="28" t="str">
        <f>IF($AL2789="", "", IF(IFERROR(INDEX('Training &amp; Accreditation Items'!$F$11:$F$263, MATCH(IFERROR(INDEX($C$11:$C$263, MATCH($AH2789, $Z$11:$Z$263, 0)), ""), 'Training &amp; Accreditation Items'!$B$11:$B$263, 0)), "")="", "None", IFERROR(INDEX('Training &amp; Accreditation Items'!$F$11:$F$263, MATCH(IFERROR(INDEX($C$11:$C$263, MATCH($AH2789, $Z$11:$Z$263, 0)), ""), 'Training &amp; Accreditation Items'!$B$11:$B$263, 0)), "")))</f>
        <v/>
      </c>
      <c r="AO2789" s="28" t="str">
        <f t="shared" si="260"/>
        <v/>
      </c>
      <c r="AQ2789" s="106" t="str">
        <f t="shared" si="258"/>
        <v/>
      </c>
      <c r="AR2789" s="109" t="str">
        <f t="shared" si="261"/>
        <v/>
      </c>
      <c r="AT2789" s="134"/>
      <c r="AU2789" s="135"/>
      <c r="AV2789" s="135"/>
      <c r="AW2789" s="115"/>
    </row>
    <row r="2790" spans="34:49" ht="15" hidden="1" customHeight="1" x14ac:dyDescent="0.25">
      <c r="AH2790" s="28">
        <v>250</v>
      </c>
      <c r="AJ2790" s="101" t="str">
        <f t="shared" si="257"/>
        <v/>
      </c>
      <c r="AL2790" s="101" t="str">
        <f t="shared" si="259"/>
        <v/>
      </c>
      <c r="AM2790" s="28" t="str">
        <f>IF($AL2790="", "", IF(IFERROR(INDEX('Training &amp; Accreditation Items'!$F$11:$F$263, MATCH(IFERROR(INDEX($C$11:$C$263, MATCH($AH2790, $Z$11:$Z$263, 0)), ""), 'Training &amp; Accreditation Items'!$B$11:$B$263, 0)), "")="", "None", IFERROR(INDEX('Training &amp; Accreditation Items'!$F$11:$F$263, MATCH(IFERROR(INDEX($C$11:$C$263, MATCH($AH2790, $Z$11:$Z$263, 0)), ""), 'Training &amp; Accreditation Items'!$B$11:$B$263, 0)), "")))</f>
        <v/>
      </c>
      <c r="AO2790" s="28" t="str">
        <f t="shared" si="260"/>
        <v/>
      </c>
      <c r="AQ2790" s="106" t="str">
        <f t="shared" si="258"/>
        <v/>
      </c>
      <c r="AR2790" s="109" t="str">
        <f t="shared" si="261"/>
        <v/>
      </c>
      <c r="AT2790" s="134"/>
      <c r="AU2790" s="135"/>
      <c r="AV2790" s="135"/>
      <c r="AW2790" s="115"/>
    </row>
    <row r="2791" spans="34:49" ht="15" hidden="1" customHeight="1" x14ac:dyDescent="0.25">
      <c r="AH2791" s="28">
        <v>251</v>
      </c>
      <c r="AJ2791" s="101" t="str">
        <f t="shared" si="257"/>
        <v/>
      </c>
      <c r="AL2791" s="101" t="str">
        <f t="shared" si="259"/>
        <v/>
      </c>
      <c r="AM2791" s="28" t="str">
        <f>IF($AL2791="", "", IF(IFERROR(INDEX('Training &amp; Accreditation Items'!$F$11:$F$263, MATCH(IFERROR(INDEX($C$11:$C$263, MATCH($AH2791, $Z$11:$Z$263, 0)), ""), 'Training &amp; Accreditation Items'!$B$11:$B$263, 0)), "")="", "None", IFERROR(INDEX('Training &amp; Accreditation Items'!$F$11:$F$263, MATCH(IFERROR(INDEX($C$11:$C$263, MATCH($AH2791, $Z$11:$Z$263, 0)), ""), 'Training &amp; Accreditation Items'!$B$11:$B$263, 0)), "")))</f>
        <v/>
      </c>
      <c r="AO2791" s="28" t="str">
        <f t="shared" si="260"/>
        <v/>
      </c>
      <c r="AQ2791" s="106" t="str">
        <f t="shared" si="258"/>
        <v/>
      </c>
      <c r="AR2791" s="109" t="str">
        <f t="shared" si="261"/>
        <v/>
      </c>
      <c r="AT2791" s="134"/>
      <c r="AU2791" s="135"/>
      <c r="AV2791" s="135"/>
      <c r="AW2791" s="115"/>
    </row>
    <row r="2792" spans="34:49" ht="15" hidden="1" customHeight="1" x14ac:dyDescent="0.25">
      <c r="AH2792" s="28">
        <v>252</v>
      </c>
      <c r="AJ2792" s="101" t="str">
        <f t="shared" si="257"/>
        <v/>
      </c>
      <c r="AL2792" s="101" t="str">
        <f t="shared" si="259"/>
        <v/>
      </c>
      <c r="AM2792" s="28" t="str">
        <f>IF($AL2792="", "", IF(IFERROR(INDEX('Training &amp; Accreditation Items'!$F$11:$F$263, MATCH(IFERROR(INDEX($C$11:$C$263, MATCH($AH2792, $Z$11:$Z$263, 0)), ""), 'Training &amp; Accreditation Items'!$B$11:$B$263, 0)), "")="", "None", IFERROR(INDEX('Training &amp; Accreditation Items'!$F$11:$F$263, MATCH(IFERROR(INDEX($C$11:$C$263, MATCH($AH2792, $Z$11:$Z$263, 0)), ""), 'Training &amp; Accreditation Items'!$B$11:$B$263, 0)), "")))</f>
        <v/>
      </c>
      <c r="AO2792" s="28" t="str">
        <f t="shared" si="260"/>
        <v/>
      </c>
      <c r="AQ2792" s="106" t="str">
        <f t="shared" si="258"/>
        <v/>
      </c>
      <c r="AR2792" s="109" t="str">
        <f t="shared" si="261"/>
        <v/>
      </c>
      <c r="AT2792" s="134"/>
      <c r="AU2792" s="135"/>
      <c r="AV2792" s="135"/>
      <c r="AW2792" s="115"/>
    </row>
    <row r="2793" spans="34:49" ht="15" hidden="1" customHeight="1" x14ac:dyDescent="0.25">
      <c r="AH2793" s="29">
        <v>253</v>
      </c>
      <c r="AJ2793" s="102" t="str">
        <f t="shared" si="257"/>
        <v/>
      </c>
      <c r="AL2793" s="101" t="str">
        <f t="shared" si="259"/>
        <v/>
      </c>
      <c r="AM2793" s="28" t="str">
        <f>IF($AL2793="", "", IF(IFERROR(INDEX('Training &amp; Accreditation Items'!$F$11:$F$263, MATCH(IFERROR(INDEX($C$11:$C$263, MATCH($AH2793, $Z$11:$Z$263, 0)), ""), 'Training &amp; Accreditation Items'!$B$11:$B$263, 0)), "")="", "None", IFERROR(INDEX('Training &amp; Accreditation Items'!$F$11:$F$263, MATCH(IFERROR(INDEX($C$11:$C$263, MATCH($AH2793, $Z$11:$Z$263, 0)), ""), 'Training &amp; Accreditation Items'!$B$11:$B$263, 0)), "")))</f>
        <v/>
      </c>
      <c r="AO2793" s="28" t="str">
        <f t="shared" si="260"/>
        <v/>
      </c>
      <c r="AQ2793" s="106" t="str">
        <f t="shared" si="258"/>
        <v/>
      </c>
      <c r="AR2793" s="109" t="str">
        <f t="shared" si="261"/>
        <v/>
      </c>
      <c r="AT2793" s="134"/>
      <c r="AU2793" s="135"/>
      <c r="AV2793" s="135"/>
      <c r="AW2793" s="115"/>
    </row>
    <row r="2794" spans="34:49" ht="15" hidden="1" customHeight="1" x14ac:dyDescent="0.25">
      <c r="AH2794" s="27">
        <v>1</v>
      </c>
      <c r="AJ2794" s="100">
        <f t="shared" ref="AJ2794:AJ2857" si="262">IF(AJ2541="", "", DATE(YEAR($AJ11), MONTH(AJ2541)+$X11, DAY(AJ2541)))</f>
        <v>44197</v>
      </c>
      <c r="AL2794" s="101" t="str">
        <f t="shared" ca="1" si="259"/>
        <v/>
      </c>
      <c r="AM2794" s="28" t="str">
        <f ca="1">IF($AL2794="", "", IF(IFERROR(INDEX('Training &amp; Accreditation Items'!$F$11:$F$263, MATCH(IFERROR(INDEX($C$11:$C$263, MATCH($AH2794, $Z$11:$Z$263, 0)), ""), 'Training &amp; Accreditation Items'!$B$11:$B$263, 0)), "")="", "None", IFERROR(INDEX('Training &amp; Accreditation Items'!$F$11:$F$263, MATCH(IFERROR(INDEX($C$11:$C$263, MATCH($AH2794, $Z$11:$Z$263, 0)), ""), 'Training &amp; Accreditation Items'!$B$11:$B$263, 0)), "")))</f>
        <v/>
      </c>
      <c r="AO2794" s="28" t="str">
        <f t="shared" ca="1" si="260"/>
        <v/>
      </c>
      <c r="AQ2794" s="106" t="str">
        <f t="shared" ca="1" si="258"/>
        <v/>
      </c>
      <c r="AR2794" s="109" t="str">
        <f t="shared" ca="1" si="261"/>
        <v/>
      </c>
      <c r="AT2794" s="134"/>
      <c r="AU2794" s="135"/>
      <c r="AV2794" s="135"/>
      <c r="AW2794" s="115"/>
    </row>
    <row r="2795" spans="34:49" ht="15" hidden="1" customHeight="1" x14ac:dyDescent="0.25">
      <c r="AH2795" s="28">
        <v>2</v>
      </c>
      <c r="AJ2795" s="101">
        <f t="shared" si="262"/>
        <v>44197</v>
      </c>
      <c r="AL2795" s="101" t="str">
        <f t="shared" ca="1" si="259"/>
        <v/>
      </c>
      <c r="AM2795" s="28" t="str">
        <f ca="1">IF($AL2795="", "", IF(IFERROR(INDEX('Training &amp; Accreditation Items'!$F$11:$F$263, MATCH(IFERROR(INDEX($C$11:$C$263, MATCH($AH2795, $Z$11:$Z$263, 0)), ""), 'Training &amp; Accreditation Items'!$B$11:$B$263, 0)), "")="", "None", IFERROR(INDEX('Training &amp; Accreditation Items'!$F$11:$F$263, MATCH(IFERROR(INDEX($C$11:$C$263, MATCH($AH2795, $Z$11:$Z$263, 0)), ""), 'Training &amp; Accreditation Items'!$B$11:$B$263, 0)), "")))</f>
        <v/>
      </c>
      <c r="AO2795" s="28" t="str">
        <f t="shared" ca="1" si="260"/>
        <v/>
      </c>
      <c r="AQ2795" s="106" t="str">
        <f t="shared" ca="1" si="258"/>
        <v/>
      </c>
      <c r="AR2795" s="109" t="str">
        <f t="shared" ca="1" si="261"/>
        <v/>
      </c>
      <c r="AT2795" s="134"/>
      <c r="AU2795" s="135"/>
      <c r="AV2795" s="135"/>
      <c r="AW2795" s="115"/>
    </row>
    <row r="2796" spans="34:49" ht="15" hidden="1" customHeight="1" x14ac:dyDescent="0.25">
      <c r="AH2796" s="28">
        <v>3</v>
      </c>
      <c r="AJ2796" s="101">
        <f t="shared" si="262"/>
        <v>44197</v>
      </c>
      <c r="AL2796" s="101" t="str">
        <f t="shared" ca="1" si="259"/>
        <v/>
      </c>
      <c r="AM2796" s="28" t="str">
        <f ca="1">IF($AL2796="", "", IF(IFERROR(INDEX('Training &amp; Accreditation Items'!$F$11:$F$263, MATCH(IFERROR(INDEX($C$11:$C$263, MATCH($AH2796, $Z$11:$Z$263, 0)), ""), 'Training &amp; Accreditation Items'!$B$11:$B$263, 0)), "")="", "None", IFERROR(INDEX('Training &amp; Accreditation Items'!$F$11:$F$263, MATCH(IFERROR(INDEX($C$11:$C$263, MATCH($AH2796, $Z$11:$Z$263, 0)), ""), 'Training &amp; Accreditation Items'!$B$11:$B$263, 0)), "")))</f>
        <v/>
      </c>
      <c r="AO2796" s="28" t="str">
        <f t="shared" ca="1" si="260"/>
        <v/>
      </c>
      <c r="AQ2796" s="106" t="str">
        <f t="shared" ca="1" si="258"/>
        <v/>
      </c>
      <c r="AR2796" s="109" t="str">
        <f t="shared" ca="1" si="261"/>
        <v/>
      </c>
      <c r="AT2796" s="134"/>
      <c r="AU2796" s="135"/>
      <c r="AV2796" s="135"/>
      <c r="AW2796" s="115"/>
    </row>
    <row r="2797" spans="34:49" ht="15" hidden="1" customHeight="1" x14ac:dyDescent="0.25">
      <c r="AH2797" s="28">
        <v>4</v>
      </c>
      <c r="AJ2797" s="101">
        <f t="shared" si="262"/>
        <v>44197</v>
      </c>
      <c r="AL2797" s="101" t="str">
        <f t="shared" ca="1" si="259"/>
        <v/>
      </c>
      <c r="AM2797" s="28" t="str">
        <f ca="1">IF($AL2797="", "", IF(IFERROR(INDEX('Training &amp; Accreditation Items'!$F$11:$F$263, MATCH(IFERROR(INDEX($C$11:$C$263, MATCH($AH2797, $Z$11:$Z$263, 0)), ""), 'Training &amp; Accreditation Items'!$B$11:$B$263, 0)), "")="", "None", IFERROR(INDEX('Training &amp; Accreditation Items'!$F$11:$F$263, MATCH(IFERROR(INDEX($C$11:$C$263, MATCH($AH2797, $Z$11:$Z$263, 0)), ""), 'Training &amp; Accreditation Items'!$B$11:$B$263, 0)), "")))</f>
        <v/>
      </c>
      <c r="AO2797" s="28" t="str">
        <f t="shared" ca="1" si="260"/>
        <v/>
      </c>
      <c r="AQ2797" s="106" t="str">
        <f t="shared" ca="1" si="258"/>
        <v/>
      </c>
      <c r="AR2797" s="109" t="str">
        <f t="shared" ca="1" si="261"/>
        <v/>
      </c>
      <c r="AT2797" s="134"/>
      <c r="AU2797" s="135"/>
      <c r="AV2797" s="135"/>
      <c r="AW2797" s="115"/>
    </row>
    <row r="2798" spans="34:49" ht="15" hidden="1" customHeight="1" x14ac:dyDescent="0.25">
      <c r="AH2798" s="28">
        <v>5</v>
      </c>
      <c r="AJ2798" s="101">
        <f t="shared" si="262"/>
        <v>44197</v>
      </c>
      <c r="AL2798" s="101" t="str">
        <f t="shared" ca="1" si="259"/>
        <v/>
      </c>
      <c r="AM2798" s="28" t="str">
        <f ca="1">IF($AL2798="", "", IF(IFERROR(INDEX('Training &amp; Accreditation Items'!$F$11:$F$263, MATCH(IFERROR(INDEX($C$11:$C$263, MATCH($AH2798, $Z$11:$Z$263, 0)), ""), 'Training &amp; Accreditation Items'!$B$11:$B$263, 0)), "")="", "None", IFERROR(INDEX('Training &amp; Accreditation Items'!$F$11:$F$263, MATCH(IFERROR(INDEX($C$11:$C$263, MATCH($AH2798, $Z$11:$Z$263, 0)), ""), 'Training &amp; Accreditation Items'!$B$11:$B$263, 0)), "")))</f>
        <v/>
      </c>
      <c r="AO2798" s="28" t="str">
        <f t="shared" ca="1" si="260"/>
        <v/>
      </c>
      <c r="AQ2798" s="106" t="str">
        <f t="shared" ca="1" si="258"/>
        <v/>
      </c>
      <c r="AR2798" s="109" t="str">
        <f t="shared" ca="1" si="261"/>
        <v/>
      </c>
      <c r="AT2798" s="134"/>
      <c r="AU2798" s="135"/>
      <c r="AV2798" s="135"/>
      <c r="AW2798" s="115"/>
    </row>
    <row r="2799" spans="34:49" ht="15" hidden="1" customHeight="1" x14ac:dyDescent="0.25">
      <c r="AH2799" s="28">
        <v>6</v>
      </c>
      <c r="AJ2799" s="101">
        <f t="shared" si="262"/>
        <v>44197</v>
      </c>
      <c r="AL2799" s="101" t="str">
        <f t="shared" ca="1" si="259"/>
        <v/>
      </c>
      <c r="AM2799" s="28" t="str">
        <f ca="1">IF($AL2799="", "", IF(IFERROR(INDEX('Training &amp; Accreditation Items'!$F$11:$F$263, MATCH(IFERROR(INDEX($C$11:$C$263, MATCH($AH2799, $Z$11:$Z$263, 0)), ""), 'Training &amp; Accreditation Items'!$B$11:$B$263, 0)), "")="", "None", IFERROR(INDEX('Training &amp; Accreditation Items'!$F$11:$F$263, MATCH(IFERROR(INDEX($C$11:$C$263, MATCH($AH2799, $Z$11:$Z$263, 0)), ""), 'Training &amp; Accreditation Items'!$B$11:$B$263, 0)), "")))</f>
        <v/>
      </c>
      <c r="AO2799" s="28" t="str">
        <f t="shared" ca="1" si="260"/>
        <v/>
      </c>
      <c r="AQ2799" s="106" t="str">
        <f t="shared" ca="1" si="258"/>
        <v/>
      </c>
      <c r="AR2799" s="109" t="str">
        <f t="shared" ca="1" si="261"/>
        <v/>
      </c>
      <c r="AT2799" s="134"/>
      <c r="AU2799" s="135"/>
      <c r="AV2799" s="135"/>
      <c r="AW2799" s="115"/>
    </row>
    <row r="2800" spans="34:49" ht="15" hidden="1" customHeight="1" x14ac:dyDescent="0.25">
      <c r="AH2800" s="28">
        <v>7</v>
      </c>
      <c r="AJ2800" s="101" t="str">
        <f t="shared" si="262"/>
        <v/>
      </c>
      <c r="AL2800" s="101" t="str">
        <f t="shared" si="259"/>
        <v/>
      </c>
      <c r="AM2800" s="28" t="str">
        <f>IF($AL2800="", "", IF(IFERROR(INDEX('Training &amp; Accreditation Items'!$F$11:$F$263, MATCH(IFERROR(INDEX($C$11:$C$263, MATCH($AH2800, $Z$11:$Z$263, 0)), ""), 'Training &amp; Accreditation Items'!$B$11:$B$263, 0)), "")="", "None", IFERROR(INDEX('Training &amp; Accreditation Items'!$F$11:$F$263, MATCH(IFERROR(INDEX($C$11:$C$263, MATCH($AH2800, $Z$11:$Z$263, 0)), ""), 'Training &amp; Accreditation Items'!$B$11:$B$263, 0)), "")))</f>
        <v/>
      </c>
      <c r="AO2800" s="28" t="str">
        <f t="shared" si="260"/>
        <v/>
      </c>
      <c r="AQ2800" s="106" t="str">
        <f t="shared" si="258"/>
        <v/>
      </c>
      <c r="AR2800" s="109" t="str">
        <f t="shared" si="261"/>
        <v/>
      </c>
      <c r="AT2800" s="134"/>
      <c r="AU2800" s="135"/>
      <c r="AV2800" s="135"/>
      <c r="AW2800" s="115"/>
    </row>
    <row r="2801" spans="34:49" ht="15" hidden="1" customHeight="1" x14ac:dyDescent="0.25">
      <c r="AH2801" s="28">
        <v>8</v>
      </c>
      <c r="AJ2801" s="101" t="str">
        <f t="shared" si="262"/>
        <v/>
      </c>
      <c r="AL2801" s="101" t="str">
        <f t="shared" si="259"/>
        <v/>
      </c>
      <c r="AM2801" s="28" t="str">
        <f>IF($AL2801="", "", IF(IFERROR(INDEX('Training &amp; Accreditation Items'!$F$11:$F$263, MATCH(IFERROR(INDEX($C$11:$C$263, MATCH($AH2801, $Z$11:$Z$263, 0)), ""), 'Training &amp; Accreditation Items'!$B$11:$B$263, 0)), "")="", "None", IFERROR(INDEX('Training &amp; Accreditation Items'!$F$11:$F$263, MATCH(IFERROR(INDEX($C$11:$C$263, MATCH($AH2801, $Z$11:$Z$263, 0)), ""), 'Training &amp; Accreditation Items'!$B$11:$B$263, 0)), "")))</f>
        <v/>
      </c>
      <c r="AO2801" s="28" t="str">
        <f t="shared" si="260"/>
        <v/>
      </c>
      <c r="AQ2801" s="106" t="str">
        <f t="shared" si="258"/>
        <v/>
      </c>
      <c r="AR2801" s="109" t="str">
        <f t="shared" si="261"/>
        <v/>
      </c>
      <c r="AT2801" s="134"/>
      <c r="AU2801" s="135"/>
      <c r="AV2801" s="135"/>
      <c r="AW2801" s="115"/>
    </row>
    <row r="2802" spans="34:49" ht="15" hidden="1" customHeight="1" x14ac:dyDescent="0.25">
      <c r="AH2802" s="28">
        <v>9</v>
      </c>
      <c r="AJ2802" s="101" t="str">
        <f t="shared" si="262"/>
        <v/>
      </c>
      <c r="AL2802" s="101" t="str">
        <f t="shared" si="259"/>
        <v/>
      </c>
      <c r="AM2802" s="28" t="str">
        <f>IF($AL2802="", "", IF(IFERROR(INDEX('Training &amp; Accreditation Items'!$F$11:$F$263, MATCH(IFERROR(INDEX($C$11:$C$263, MATCH($AH2802, $Z$11:$Z$263, 0)), ""), 'Training &amp; Accreditation Items'!$B$11:$B$263, 0)), "")="", "None", IFERROR(INDEX('Training &amp; Accreditation Items'!$F$11:$F$263, MATCH(IFERROR(INDEX($C$11:$C$263, MATCH($AH2802, $Z$11:$Z$263, 0)), ""), 'Training &amp; Accreditation Items'!$B$11:$B$263, 0)), "")))</f>
        <v/>
      </c>
      <c r="AO2802" s="28" t="str">
        <f t="shared" si="260"/>
        <v/>
      </c>
      <c r="AQ2802" s="106" t="str">
        <f t="shared" si="258"/>
        <v/>
      </c>
      <c r="AR2802" s="109" t="str">
        <f t="shared" si="261"/>
        <v/>
      </c>
      <c r="AT2802" s="134"/>
      <c r="AU2802" s="135"/>
      <c r="AV2802" s="135"/>
      <c r="AW2802" s="115"/>
    </row>
    <row r="2803" spans="34:49" ht="15" hidden="1" customHeight="1" x14ac:dyDescent="0.25">
      <c r="AH2803" s="28">
        <v>10</v>
      </c>
      <c r="AJ2803" s="101" t="str">
        <f t="shared" si="262"/>
        <v/>
      </c>
      <c r="AL2803" s="101" t="str">
        <f t="shared" si="259"/>
        <v/>
      </c>
      <c r="AM2803" s="28" t="str">
        <f>IF($AL2803="", "", IF(IFERROR(INDEX('Training &amp; Accreditation Items'!$F$11:$F$263, MATCH(IFERROR(INDEX($C$11:$C$263, MATCH($AH2803, $Z$11:$Z$263, 0)), ""), 'Training &amp; Accreditation Items'!$B$11:$B$263, 0)), "")="", "None", IFERROR(INDEX('Training &amp; Accreditation Items'!$F$11:$F$263, MATCH(IFERROR(INDEX($C$11:$C$263, MATCH($AH2803, $Z$11:$Z$263, 0)), ""), 'Training &amp; Accreditation Items'!$B$11:$B$263, 0)), "")))</f>
        <v/>
      </c>
      <c r="AO2803" s="28" t="str">
        <f t="shared" si="260"/>
        <v/>
      </c>
      <c r="AQ2803" s="106" t="str">
        <f t="shared" si="258"/>
        <v/>
      </c>
      <c r="AR2803" s="109" t="str">
        <f t="shared" si="261"/>
        <v/>
      </c>
      <c r="AT2803" s="134"/>
      <c r="AU2803" s="135"/>
      <c r="AV2803" s="135"/>
      <c r="AW2803" s="115"/>
    </row>
    <row r="2804" spans="34:49" ht="15" hidden="1" customHeight="1" x14ac:dyDescent="0.25">
      <c r="AH2804" s="28">
        <v>11</v>
      </c>
      <c r="AJ2804" s="101" t="str">
        <f t="shared" si="262"/>
        <v/>
      </c>
      <c r="AL2804" s="101" t="str">
        <f t="shared" si="259"/>
        <v/>
      </c>
      <c r="AM2804" s="28" t="str">
        <f>IF($AL2804="", "", IF(IFERROR(INDEX('Training &amp; Accreditation Items'!$F$11:$F$263, MATCH(IFERROR(INDEX($C$11:$C$263, MATCH($AH2804, $Z$11:$Z$263, 0)), ""), 'Training &amp; Accreditation Items'!$B$11:$B$263, 0)), "")="", "None", IFERROR(INDEX('Training &amp; Accreditation Items'!$F$11:$F$263, MATCH(IFERROR(INDEX($C$11:$C$263, MATCH($AH2804, $Z$11:$Z$263, 0)), ""), 'Training &amp; Accreditation Items'!$B$11:$B$263, 0)), "")))</f>
        <v/>
      </c>
      <c r="AO2804" s="28" t="str">
        <f t="shared" si="260"/>
        <v/>
      </c>
      <c r="AQ2804" s="106" t="str">
        <f t="shared" si="258"/>
        <v/>
      </c>
      <c r="AR2804" s="109" t="str">
        <f t="shared" si="261"/>
        <v/>
      </c>
      <c r="AT2804" s="134"/>
      <c r="AU2804" s="135"/>
      <c r="AV2804" s="135"/>
      <c r="AW2804" s="115"/>
    </row>
    <row r="2805" spans="34:49" ht="15" hidden="1" customHeight="1" x14ac:dyDescent="0.25">
      <c r="AH2805" s="28">
        <v>12</v>
      </c>
      <c r="AJ2805" s="101" t="str">
        <f t="shared" si="262"/>
        <v/>
      </c>
      <c r="AL2805" s="101" t="str">
        <f t="shared" si="259"/>
        <v/>
      </c>
      <c r="AM2805" s="28" t="str">
        <f>IF($AL2805="", "", IF(IFERROR(INDEX('Training &amp; Accreditation Items'!$F$11:$F$263, MATCH(IFERROR(INDEX($C$11:$C$263, MATCH($AH2805, $Z$11:$Z$263, 0)), ""), 'Training &amp; Accreditation Items'!$B$11:$B$263, 0)), "")="", "None", IFERROR(INDEX('Training &amp; Accreditation Items'!$F$11:$F$263, MATCH(IFERROR(INDEX($C$11:$C$263, MATCH($AH2805, $Z$11:$Z$263, 0)), ""), 'Training &amp; Accreditation Items'!$B$11:$B$263, 0)), "")))</f>
        <v/>
      </c>
      <c r="AO2805" s="28" t="str">
        <f t="shared" si="260"/>
        <v/>
      </c>
      <c r="AQ2805" s="106" t="str">
        <f t="shared" si="258"/>
        <v/>
      </c>
      <c r="AR2805" s="109" t="str">
        <f t="shared" si="261"/>
        <v/>
      </c>
      <c r="AT2805" s="134"/>
      <c r="AU2805" s="135"/>
      <c r="AV2805" s="135"/>
      <c r="AW2805" s="115"/>
    </row>
    <row r="2806" spans="34:49" ht="15" hidden="1" customHeight="1" x14ac:dyDescent="0.25">
      <c r="AH2806" s="28">
        <v>13</v>
      </c>
      <c r="AJ2806" s="101" t="str">
        <f t="shared" si="262"/>
        <v/>
      </c>
      <c r="AL2806" s="101" t="str">
        <f t="shared" si="259"/>
        <v/>
      </c>
      <c r="AM2806" s="28" t="str">
        <f>IF($AL2806="", "", IF(IFERROR(INDEX('Training &amp; Accreditation Items'!$F$11:$F$263, MATCH(IFERROR(INDEX($C$11:$C$263, MATCH($AH2806, $Z$11:$Z$263, 0)), ""), 'Training &amp; Accreditation Items'!$B$11:$B$263, 0)), "")="", "None", IFERROR(INDEX('Training &amp; Accreditation Items'!$F$11:$F$263, MATCH(IFERROR(INDEX($C$11:$C$263, MATCH($AH2806, $Z$11:$Z$263, 0)), ""), 'Training &amp; Accreditation Items'!$B$11:$B$263, 0)), "")))</f>
        <v/>
      </c>
      <c r="AO2806" s="28" t="str">
        <f t="shared" si="260"/>
        <v/>
      </c>
      <c r="AQ2806" s="106" t="str">
        <f t="shared" si="258"/>
        <v/>
      </c>
      <c r="AR2806" s="109" t="str">
        <f t="shared" si="261"/>
        <v/>
      </c>
      <c r="AT2806" s="134"/>
      <c r="AU2806" s="135"/>
      <c r="AV2806" s="135"/>
      <c r="AW2806" s="115"/>
    </row>
    <row r="2807" spans="34:49" ht="15" hidden="1" customHeight="1" x14ac:dyDescent="0.25">
      <c r="AH2807" s="28">
        <v>14</v>
      </c>
      <c r="AJ2807" s="101" t="str">
        <f t="shared" si="262"/>
        <v/>
      </c>
      <c r="AL2807" s="101" t="str">
        <f t="shared" si="259"/>
        <v/>
      </c>
      <c r="AM2807" s="28" t="str">
        <f>IF($AL2807="", "", IF(IFERROR(INDEX('Training &amp; Accreditation Items'!$F$11:$F$263, MATCH(IFERROR(INDEX($C$11:$C$263, MATCH($AH2807, $Z$11:$Z$263, 0)), ""), 'Training &amp; Accreditation Items'!$B$11:$B$263, 0)), "")="", "None", IFERROR(INDEX('Training &amp; Accreditation Items'!$F$11:$F$263, MATCH(IFERROR(INDEX($C$11:$C$263, MATCH($AH2807, $Z$11:$Z$263, 0)), ""), 'Training &amp; Accreditation Items'!$B$11:$B$263, 0)), "")))</f>
        <v/>
      </c>
      <c r="AO2807" s="28" t="str">
        <f t="shared" si="260"/>
        <v/>
      </c>
      <c r="AQ2807" s="106" t="str">
        <f t="shared" si="258"/>
        <v/>
      </c>
      <c r="AR2807" s="109" t="str">
        <f t="shared" si="261"/>
        <v/>
      </c>
      <c r="AT2807" s="134"/>
      <c r="AU2807" s="135"/>
      <c r="AV2807" s="135"/>
      <c r="AW2807" s="115"/>
    </row>
    <row r="2808" spans="34:49" ht="15" hidden="1" customHeight="1" x14ac:dyDescent="0.25">
      <c r="AH2808" s="28">
        <v>15</v>
      </c>
      <c r="AJ2808" s="101" t="str">
        <f t="shared" si="262"/>
        <v/>
      </c>
      <c r="AL2808" s="101" t="str">
        <f t="shared" si="259"/>
        <v/>
      </c>
      <c r="AM2808" s="28" t="str">
        <f>IF($AL2808="", "", IF(IFERROR(INDEX('Training &amp; Accreditation Items'!$F$11:$F$263, MATCH(IFERROR(INDEX($C$11:$C$263, MATCH($AH2808, $Z$11:$Z$263, 0)), ""), 'Training &amp; Accreditation Items'!$B$11:$B$263, 0)), "")="", "None", IFERROR(INDEX('Training &amp; Accreditation Items'!$F$11:$F$263, MATCH(IFERROR(INDEX($C$11:$C$263, MATCH($AH2808, $Z$11:$Z$263, 0)), ""), 'Training &amp; Accreditation Items'!$B$11:$B$263, 0)), "")))</f>
        <v/>
      </c>
      <c r="AO2808" s="28" t="str">
        <f t="shared" si="260"/>
        <v/>
      </c>
      <c r="AQ2808" s="106" t="str">
        <f t="shared" si="258"/>
        <v/>
      </c>
      <c r="AR2808" s="109" t="str">
        <f t="shared" si="261"/>
        <v/>
      </c>
      <c r="AT2808" s="134"/>
      <c r="AU2808" s="135"/>
      <c r="AV2808" s="135"/>
      <c r="AW2808" s="115"/>
    </row>
    <row r="2809" spans="34:49" ht="15" hidden="1" customHeight="1" x14ac:dyDescent="0.25">
      <c r="AH2809" s="28">
        <v>16</v>
      </c>
      <c r="AJ2809" s="101" t="str">
        <f t="shared" si="262"/>
        <v/>
      </c>
      <c r="AL2809" s="101" t="str">
        <f t="shared" si="259"/>
        <v/>
      </c>
      <c r="AM2809" s="28" t="str">
        <f>IF($AL2809="", "", IF(IFERROR(INDEX('Training &amp; Accreditation Items'!$F$11:$F$263, MATCH(IFERROR(INDEX($C$11:$C$263, MATCH($AH2809, $Z$11:$Z$263, 0)), ""), 'Training &amp; Accreditation Items'!$B$11:$B$263, 0)), "")="", "None", IFERROR(INDEX('Training &amp; Accreditation Items'!$F$11:$F$263, MATCH(IFERROR(INDEX($C$11:$C$263, MATCH($AH2809, $Z$11:$Z$263, 0)), ""), 'Training &amp; Accreditation Items'!$B$11:$B$263, 0)), "")))</f>
        <v/>
      </c>
      <c r="AO2809" s="28" t="str">
        <f t="shared" si="260"/>
        <v/>
      </c>
      <c r="AQ2809" s="106" t="str">
        <f t="shared" si="258"/>
        <v/>
      </c>
      <c r="AR2809" s="109" t="str">
        <f t="shared" si="261"/>
        <v/>
      </c>
      <c r="AT2809" s="134"/>
      <c r="AU2809" s="135"/>
      <c r="AV2809" s="135"/>
      <c r="AW2809" s="115"/>
    </row>
    <row r="2810" spans="34:49" ht="15" hidden="1" customHeight="1" x14ac:dyDescent="0.25">
      <c r="AH2810" s="28">
        <v>17</v>
      </c>
      <c r="AJ2810" s="101" t="str">
        <f t="shared" si="262"/>
        <v/>
      </c>
      <c r="AL2810" s="101" t="str">
        <f t="shared" si="259"/>
        <v/>
      </c>
      <c r="AM2810" s="28" t="str">
        <f>IF($AL2810="", "", IF(IFERROR(INDEX('Training &amp; Accreditation Items'!$F$11:$F$263, MATCH(IFERROR(INDEX($C$11:$C$263, MATCH($AH2810, $Z$11:$Z$263, 0)), ""), 'Training &amp; Accreditation Items'!$B$11:$B$263, 0)), "")="", "None", IFERROR(INDEX('Training &amp; Accreditation Items'!$F$11:$F$263, MATCH(IFERROR(INDEX($C$11:$C$263, MATCH($AH2810, $Z$11:$Z$263, 0)), ""), 'Training &amp; Accreditation Items'!$B$11:$B$263, 0)), "")))</f>
        <v/>
      </c>
      <c r="AO2810" s="28" t="str">
        <f t="shared" si="260"/>
        <v/>
      </c>
      <c r="AQ2810" s="106" t="str">
        <f t="shared" si="258"/>
        <v/>
      </c>
      <c r="AR2810" s="109" t="str">
        <f t="shared" si="261"/>
        <v/>
      </c>
      <c r="AT2810" s="134"/>
      <c r="AU2810" s="135"/>
      <c r="AV2810" s="135"/>
      <c r="AW2810" s="115"/>
    </row>
    <row r="2811" spans="34:49" ht="15" hidden="1" customHeight="1" x14ac:dyDescent="0.25">
      <c r="AH2811" s="28">
        <v>18</v>
      </c>
      <c r="AJ2811" s="101" t="str">
        <f t="shared" si="262"/>
        <v/>
      </c>
      <c r="AL2811" s="101" t="str">
        <f t="shared" si="259"/>
        <v/>
      </c>
      <c r="AM2811" s="28" t="str">
        <f>IF($AL2811="", "", IF(IFERROR(INDEX('Training &amp; Accreditation Items'!$F$11:$F$263, MATCH(IFERROR(INDEX($C$11:$C$263, MATCH($AH2811, $Z$11:$Z$263, 0)), ""), 'Training &amp; Accreditation Items'!$B$11:$B$263, 0)), "")="", "None", IFERROR(INDEX('Training &amp; Accreditation Items'!$F$11:$F$263, MATCH(IFERROR(INDEX($C$11:$C$263, MATCH($AH2811, $Z$11:$Z$263, 0)), ""), 'Training &amp; Accreditation Items'!$B$11:$B$263, 0)), "")))</f>
        <v/>
      </c>
      <c r="AO2811" s="28" t="str">
        <f t="shared" si="260"/>
        <v/>
      </c>
      <c r="AQ2811" s="106" t="str">
        <f t="shared" si="258"/>
        <v/>
      </c>
      <c r="AR2811" s="109" t="str">
        <f t="shared" si="261"/>
        <v/>
      </c>
      <c r="AT2811" s="134"/>
      <c r="AU2811" s="135"/>
      <c r="AV2811" s="135"/>
      <c r="AW2811" s="115"/>
    </row>
    <row r="2812" spans="34:49" ht="15" hidden="1" customHeight="1" x14ac:dyDescent="0.25">
      <c r="AH2812" s="28">
        <v>19</v>
      </c>
      <c r="AJ2812" s="101" t="str">
        <f t="shared" si="262"/>
        <v/>
      </c>
      <c r="AL2812" s="101" t="str">
        <f t="shared" si="259"/>
        <v/>
      </c>
      <c r="AM2812" s="28" t="str">
        <f>IF($AL2812="", "", IF(IFERROR(INDEX('Training &amp; Accreditation Items'!$F$11:$F$263, MATCH(IFERROR(INDEX($C$11:$C$263, MATCH($AH2812, $Z$11:$Z$263, 0)), ""), 'Training &amp; Accreditation Items'!$B$11:$B$263, 0)), "")="", "None", IFERROR(INDEX('Training &amp; Accreditation Items'!$F$11:$F$263, MATCH(IFERROR(INDEX($C$11:$C$263, MATCH($AH2812, $Z$11:$Z$263, 0)), ""), 'Training &amp; Accreditation Items'!$B$11:$B$263, 0)), "")))</f>
        <v/>
      </c>
      <c r="AO2812" s="28" t="str">
        <f t="shared" si="260"/>
        <v/>
      </c>
      <c r="AQ2812" s="106" t="str">
        <f t="shared" si="258"/>
        <v/>
      </c>
      <c r="AR2812" s="109" t="str">
        <f t="shared" si="261"/>
        <v/>
      </c>
      <c r="AT2812" s="134"/>
      <c r="AU2812" s="135"/>
      <c r="AV2812" s="135"/>
      <c r="AW2812" s="115"/>
    </row>
    <row r="2813" spans="34:49" ht="15" hidden="1" customHeight="1" x14ac:dyDescent="0.25">
      <c r="AH2813" s="28">
        <v>20</v>
      </c>
      <c r="AJ2813" s="101" t="str">
        <f t="shared" si="262"/>
        <v/>
      </c>
      <c r="AL2813" s="101" t="str">
        <f t="shared" si="259"/>
        <v/>
      </c>
      <c r="AM2813" s="28" t="str">
        <f>IF($AL2813="", "", IF(IFERROR(INDEX('Training &amp; Accreditation Items'!$F$11:$F$263, MATCH(IFERROR(INDEX($C$11:$C$263, MATCH($AH2813, $Z$11:$Z$263, 0)), ""), 'Training &amp; Accreditation Items'!$B$11:$B$263, 0)), "")="", "None", IFERROR(INDEX('Training &amp; Accreditation Items'!$F$11:$F$263, MATCH(IFERROR(INDEX($C$11:$C$263, MATCH($AH2813, $Z$11:$Z$263, 0)), ""), 'Training &amp; Accreditation Items'!$B$11:$B$263, 0)), "")))</f>
        <v/>
      </c>
      <c r="AO2813" s="28" t="str">
        <f t="shared" si="260"/>
        <v/>
      </c>
      <c r="AQ2813" s="106" t="str">
        <f t="shared" si="258"/>
        <v/>
      </c>
      <c r="AR2813" s="109" t="str">
        <f t="shared" si="261"/>
        <v/>
      </c>
      <c r="AT2813" s="134"/>
      <c r="AU2813" s="135"/>
      <c r="AV2813" s="135"/>
      <c r="AW2813" s="115"/>
    </row>
    <row r="2814" spans="34:49" ht="15" hidden="1" customHeight="1" x14ac:dyDescent="0.25">
      <c r="AH2814" s="28">
        <v>21</v>
      </c>
      <c r="AJ2814" s="101" t="str">
        <f t="shared" si="262"/>
        <v/>
      </c>
      <c r="AL2814" s="101" t="str">
        <f t="shared" si="259"/>
        <v/>
      </c>
      <c r="AM2814" s="28" t="str">
        <f>IF($AL2814="", "", IF(IFERROR(INDEX('Training &amp; Accreditation Items'!$F$11:$F$263, MATCH(IFERROR(INDEX($C$11:$C$263, MATCH($AH2814, $Z$11:$Z$263, 0)), ""), 'Training &amp; Accreditation Items'!$B$11:$B$263, 0)), "")="", "None", IFERROR(INDEX('Training &amp; Accreditation Items'!$F$11:$F$263, MATCH(IFERROR(INDEX($C$11:$C$263, MATCH($AH2814, $Z$11:$Z$263, 0)), ""), 'Training &amp; Accreditation Items'!$B$11:$B$263, 0)), "")))</f>
        <v/>
      </c>
      <c r="AO2814" s="28" t="str">
        <f t="shared" si="260"/>
        <v/>
      </c>
      <c r="AQ2814" s="106" t="str">
        <f t="shared" si="258"/>
        <v/>
      </c>
      <c r="AR2814" s="109" t="str">
        <f t="shared" si="261"/>
        <v/>
      </c>
      <c r="AT2814" s="134"/>
      <c r="AU2814" s="135"/>
      <c r="AV2814" s="135"/>
      <c r="AW2814" s="115"/>
    </row>
    <row r="2815" spans="34:49" ht="15" hidden="1" customHeight="1" x14ac:dyDescent="0.25">
      <c r="AH2815" s="28">
        <v>22</v>
      </c>
      <c r="AJ2815" s="101" t="str">
        <f t="shared" si="262"/>
        <v/>
      </c>
      <c r="AL2815" s="101" t="str">
        <f t="shared" si="259"/>
        <v/>
      </c>
      <c r="AM2815" s="28" t="str">
        <f>IF($AL2815="", "", IF(IFERROR(INDEX('Training &amp; Accreditation Items'!$F$11:$F$263, MATCH(IFERROR(INDEX($C$11:$C$263, MATCH($AH2815, $Z$11:$Z$263, 0)), ""), 'Training &amp; Accreditation Items'!$B$11:$B$263, 0)), "")="", "None", IFERROR(INDEX('Training &amp; Accreditation Items'!$F$11:$F$263, MATCH(IFERROR(INDEX($C$11:$C$263, MATCH($AH2815, $Z$11:$Z$263, 0)), ""), 'Training &amp; Accreditation Items'!$B$11:$B$263, 0)), "")))</f>
        <v/>
      </c>
      <c r="AO2815" s="28" t="str">
        <f t="shared" si="260"/>
        <v/>
      </c>
      <c r="AQ2815" s="106" t="str">
        <f t="shared" si="258"/>
        <v/>
      </c>
      <c r="AR2815" s="109" t="str">
        <f t="shared" si="261"/>
        <v/>
      </c>
      <c r="AT2815" s="134"/>
      <c r="AU2815" s="135"/>
      <c r="AV2815" s="135"/>
      <c r="AW2815" s="115"/>
    </row>
    <row r="2816" spans="34:49" ht="15" hidden="1" customHeight="1" x14ac:dyDescent="0.25">
      <c r="AH2816" s="28">
        <v>23</v>
      </c>
      <c r="AJ2816" s="101" t="str">
        <f t="shared" si="262"/>
        <v/>
      </c>
      <c r="AL2816" s="101" t="str">
        <f t="shared" si="259"/>
        <v/>
      </c>
      <c r="AM2816" s="28" t="str">
        <f>IF($AL2816="", "", IF(IFERROR(INDEX('Training &amp; Accreditation Items'!$F$11:$F$263, MATCH(IFERROR(INDEX($C$11:$C$263, MATCH($AH2816, $Z$11:$Z$263, 0)), ""), 'Training &amp; Accreditation Items'!$B$11:$B$263, 0)), "")="", "None", IFERROR(INDEX('Training &amp; Accreditation Items'!$F$11:$F$263, MATCH(IFERROR(INDEX($C$11:$C$263, MATCH($AH2816, $Z$11:$Z$263, 0)), ""), 'Training &amp; Accreditation Items'!$B$11:$B$263, 0)), "")))</f>
        <v/>
      </c>
      <c r="AO2816" s="28" t="str">
        <f t="shared" si="260"/>
        <v/>
      </c>
      <c r="AQ2816" s="106" t="str">
        <f t="shared" si="258"/>
        <v/>
      </c>
      <c r="AR2816" s="109" t="str">
        <f t="shared" si="261"/>
        <v/>
      </c>
      <c r="AT2816" s="134"/>
      <c r="AU2816" s="135"/>
      <c r="AV2816" s="135"/>
      <c r="AW2816" s="115"/>
    </row>
    <row r="2817" spans="34:49" ht="15" hidden="1" customHeight="1" x14ac:dyDescent="0.25">
      <c r="AH2817" s="28">
        <v>24</v>
      </c>
      <c r="AJ2817" s="101" t="str">
        <f t="shared" si="262"/>
        <v/>
      </c>
      <c r="AL2817" s="101" t="str">
        <f t="shared" si="259"/>
        <v/>
      </c>
      <c r="AM2817" s="28" t="str">
        <f>IF($AL2817="", "", IF(IFERROR(INDEX('Training &amp; Accreditation Items'!$F$11:$F$263, MATCH(IFERROR(INDEX($C$11:$C$263, MATCH($AH2817, $Z$11:$Z$263, 0)), ""), 'Training &amp; Accreditation Items'!$B$11:$B$263, 0)), "")="", "None", IFERROR(INDEX('Training &amp; Accreditation Items'!$F$11:$F$263, MATCH(IFERROR(INDEX($C$11:$C$263, MATCH($AH2817, $Z$11:$Z$263, 0)), ""), 'Training &amp; Accreditation Items'!$B$11:$B$263, 0)), "")))</f>
        <v/>
      </c>
      <c r="AO2817" s="28" t="str">
        <f t="shared" si="260"/>
        <v/>
      </c>
      <c r="AQ2817" s="106" t="str">
        <f t="shared" si="258"/>
        <v/>
      </c>
      <c r="AR2817" s="109" t="str">
        <f t="shared" si="261"/>
        <v/>
      </c>
      <c r="AT2817" s="134"/>
      <c r="AU2817" s="135"/>
      <c r="AV2817" s="135"/>
      <c r="AW2817" s="115"/>
    </row>
    <row r="2818" spans="34:49" ht="15" hidden="1" customHeight="1" x14ac:dyDescent="0.25">
      <c r="AH2818" s="28">
        <v>25</v>
      </c>
      <c r="AJ2818" s="101" t="str">
        <f t="shared" si="262"/>
        <v/>
      </c>
      <c r="AL2818" s="101" t="str">
        <f t="shared" si="259"/>
        <v/>
      </c>
      <c r="AM2818" s="28" t="str">
        <f>IF($AL2818="", "", IF(IFERROR(INDEX('Training &amp; Accreditation Items'!$F$11:$F$263, MATCH(IFERROR(INDEX($C$11:$C$263, MATCH($AH2818, $Z$11:$Z$263, 0)), ""), 'Training &amp; Accreditation Items'!$B$11:$B$263, 0)), "")="", "None", IFERROR(INDEX('Training &amp; Accreditation Items'!$F$11:$F$263, MATCH(IFERROR(INDEX($C$11:$C$263, MATCH($AH2818, $Z$11:$Z$263, 0)), ""), 'Training &amp; Accreditation Items'!$B$11:$B$263, 0)), "")))</f>
        <v/>
      </c>
      <c r="AO2818" s="28" t="str">
        <f t="shared" si="260"/>
        <v/>
      </c>
      <c r="AQ2818" s="106" t="str">
        <f t="shared" si="258"/>
        <v/>
      </c>
      <c r="AR2818" s="109" t="str">
        <f t="shared" si="261"/>
        <v/>
      </c>
      <c r="AT2818" s="134"/>
      <c r="AU2818" s="135"/>
      <c r="AV2818" s="135"/>
      <c r="AW2818" s="115"/>
    </row>
    <row r="2819" spans="34:49" ht="15" hidden="1" customHeight="1" x14ac:dyDescent="0.25">
      <c r="AH2819" s="28">
        <v>26</v>
      </c>
      <c r="AJ2819" s="101" t="str">
        <f t="shared" si="262"/>
        <v/>
      </c>
      <c r="AL2819" s="101" t="str">
        <f t="shared" si="259"/>
        <v/>
      </c>
      <c r="AM2819" s="28" t="str">
        <f>IF($AL2819="", "", IF(IFERROR(INDEX('Training &amp; Accreditation Items'!$F$11:$F$263, MATCH(IFERROR(INDEX($C$11:$C$263, MATCH($AH2819, $Z$11:$Z$263, 0)), ""), 'Training &amp; Accreditation Items'!$B$11:$B$263, 0)), "")="", "None", IFERROR(INDEX('Training &amp; Accreditation Items'!$F$11:$F$263, MATCH(IFERROR(INDEX($C$11:$C$263, MATCH($AH2819, $Z$11:$Z$263, 0)), ""), 'Training &amp; Accreditation Items'!$B$11:$B$263, 0)), "")))</f>
        <v/>
      </c>
      <c r="AO2819" s="28" t="str">
        <f t="shared" si="260"/>
        <v/>
      </c>
      <c r="AQ2819" s="106" t="str">
        <f t="shared" si="258"/>
        <v/>
      </c>
      <c r="AR2819" s="109" t="str">
        <f t="shared" si="261"/>
        <v/>
      </c>
      <c r="AT2819" s="134"/>
      <c r="AU2819" s="135"/>
      <c r="AV2819" s="135"/>
      <c r="AW2819" s="115"/>
    </row>
    <row r="2820" spans="34:49" ht="15" hidden="1" customHeight="1" x14ac:dyDescent="0.25">
      <c r="AH2820" s="28">
        <v>27</v>
      </c>
      <c r="AJ2820" s="101" t="str">
        <f t="shared" si="262"/>
        <v/>
      </c>
      <c r="AL2820" s="101" t="str">
        <f t="shared" si="259"/>
        <v/>
      </c>
      <c r="AM2820" s="28" t="str">
        <f>IF($AL2820="", "", IF(IFERROR(INDEX('Training &amp; Accreditation Items'!$F$11:$F$263, MATCH(IFERROR(INDEX($C$11:$C$263, MATCH($AH2820, $Z$11:$Z$263, 0)), ""), 'Training &amp; Accreditation Items'!$B$11:$B$263, 0)), "")="", "None", IFERROR(INDEX('Training &amp; Accreditation Items'!$F$11:$F$263, MATCH(IFERROR(INDEX($C$11:$C$263, MATCH($AH2820, $Z$11:$Z$263, 0)), ""), 'Training &amp; Accreditation Items'!$B$11:$B$263, 0)), "")))</f>
        <v/>
      </c>
      <c r="AO2820" s="28" t="str">
        <f t="shared" si="260"/>
        <v/>
      </c>
      <c r="AQ2820" s="106" t="str">
        <f t="shared" si="258"/>
        <v/>
      </c>
      <c r="AR2820" s="109" t="str">
        <f t="shared" si="261"/>
        <v/>
      </c>
      <c r="AT2820" s="134"/>
      <c r="AU2820" s="135"/>
      <c r="AV2820" s="135"/>
      <c r="AW2820" s="115"/>
    </row>
    <row r="2821" spans="34:49" ht="15" hidden="1" customHeight="1" x14ac:dyDescent="0.25">
      <c r="AH2821" s="28">
        <v>28</v>
      </c>
      <c r="AJ2821" s="101" t="str">
        <f t="shared" si="262"/>
        <v/>
      </c>
      <c r="AL2821" s="101" t="str">
        <f t="shared" si="259"/>
        <v/>
      </c>
      <c r="AM2821" s="28" t="str">
        <f>IF($AL2821="", "", IF(IFERROR(INDEX('Training &amp; Accreditation Items'!$F$11:$F$263, MATCH(IFERROR(INDEX($C$11:$C$263, MATCH($AH2821, $Z$11:$Z$263, 0)), ""), 'Training &amp; Accreditation Items'!$B$11:$B$263, 0)), "")="", "None", IFERROR(INDEX('Training &amp; Accreditation Items'!$F$11:$F$263, MATCH(IFERROR(INDEX($C$11:$C$263, MATCH($AH2821, $Z$11:$Z$263, 0)), ""), 'Training &amp; Accreditation Items'!$B$11:$B$263, 0)), "")))</f>
        <v/>
      </c>
      <c r="AO2821" s="28" t="str">
        <f t="shared" si="260"/>
        <v/>
      </c>
      <c r="AQ2821" s="106" t="str">
        <f t="shared" si="258"/>
        <v/>
      </c>
      <c r="AR2821" s="109" t="str">
        <f t="shared" si="261"/>
        <v/>
      </c>
      <c r="AT2821" s="134"/>
      <c r="AU2821" s="135"/>
      <c r="AV2821" s="135"/>
      <c r="AW2821" s="115"/>
    </row>
    <row r="2822" spans="34:49" ht="15" hidden="1" customHeight="1" x14ac:dyDescent="0.25">
      <c r="AH2822" s="28">
        <v>29</v>
      </c>
      <c r="AJ2822" s="101" t="str">
        <f t="shared" si="262"/>
        <v/>
      </c>
      <c r="AL2822" s="101" t="str">
        <f t="shared" si="259"/>
        <v/>
      </c>
      <c r="AM2822" s="28" t="str">
        <f>IF($AL2822="", "", IF(IFERROR(INDEX('Training &amp; Accreditation Items'!$F$11:$F$263, MATCH(IFERROR(INDEX($C$11:$C$263, MATCH($AH2822, $Z$11:$Z$263, 0)), ""), 'Training &amp; Accreditation Items'!$B$11:$B$263, 0)), "")="", "None", IFERROR(INDEX('Training &amp; Accreditation Items'!$F$11:$F$263, MATCH(IFERROR(INDEX($C$11:$C$263, MATCH($AH2822, $Z$11:$Z$263, 0)), ""), 'Training &amp; Accreditation Items'!$B$11:$B$263, 0)), "")))</f>
        <v/>
      </c>
      <c r="AO2822" s="28" t="str">
        <f t="shared" si="260"/>
        <v/>
      </c>
      <c r="AQ2822" s="106" t="str">
        <f t="shared" si="258"/>
        <v/>
      </c>
      <c r="AR2822" s="109" t="str">
        <f t="shared" si="261"/>
        <v/>
      </c>
      <c r="AT2822" s="134"/>
      <c r="AU2822" s="135"/>
      <c r="AV2822" s="135"/>
      <c r="AW2822" s="115"/>
    </row>
    <row r="2823" spans="34:49" ht="15" hidden="1" customHeight="1" x14ac:dyDescent="0.25">
      <c r="AH2823" s="28">
        <v>30</v>
      </c>
      <c r="AJ2823" s="101" t="str">
        <f t="shared" si="262"/>
        <v/>
      </c>
      <c r="AL2823" s="101" t="str">
        <f t="shared" si="259"/>
        <v/>
      </c>
      <c r="AM2823" s="28" t="str">
        <f>IF($AL2823="", "", IF(IFERROR(INDEX('Training &amp; Accreditation Items'!$F$11:$F$263, MATCH(IFERROR(INDEX($C$11:$C$263, MATCH($AH2823, $Z$11:$Z$263, 0)), ""), 'Training &amp; Accreditation Items'!$B$11:$B$263, 0)), "")="", "None", IFERROR(INDEX('Training &amp; Accreditation Items'!$F$11:$F$263, MATCH(IFERROR(INDEX($C$11:$C$263, MATCH($AH2823, $Z$11:$Z$263, 0)), ""), 'Training &amp; Accreditation Items'!$B$11:$B$263, 0)), "")))</f>
        <v/>
      </c>
      <c r="AO2823" s="28" t="str">
        <f t="shared" si="260"/>
        <v/>
      </c>
      <c r="AQ2823" s="106" t="str">
        <f t="shared" si="258"/>
        <v/>
      </c>
      <c r="AR2823" s="109" t="str">
        <f t="shared" si="261"/>
        <v/>
      </c>
      <c r="AT2823" s="134"/>
      <c r="AU2823" s="135"/>
      <c r="AV2823" s="135"/>
      <c r="AW2823" s="115"/>
    </row>
    <row r="2824" spans="34:49" ht="15" hidden="1" customHeight="1" x14ac:dyDescent="0.25">
      <c r="AH2824" s="28">
        <v>31</v>
      </c>
      <c r="AJ2824" s="101" t="str">
        <f t="shared" si="262"/>
        <v/>
      </c>
      <c r="AL2824" s="101" t="str">
        <f t="shared" si="259"/>
        <v/>
      </c>
      <c r="AM2824" s="28" t="str">
        <f>IF($AL2824="", "", IF(IFERROR(INDEX('Training &amp; Accreditation Items'!$F$11:$F$263, MATCH(IFERROR(INDEX($C$11:$C$263, MATCH($AH2824, $Z$11:$Z$263, 0)), ""), 'Training &amp; Accreditation Items'!$B$11:$B$263, 0)), "")="", "None", IFERROR(INDEX('Training &amp; Accreditation Items'!$F$11:$F$263, MATCH(IFERROR(INDEX($C$11:$C$263, MATCH($AH2824, $Z$11:$Z$263, 0)), ""), 'Training &amp; Accreditation Items'!$B$11:$B$263, 0)), "")))</f>
        <v/>
      </c>
      <c r="AO2824" s="28" t="str">
        <f t="shared" si="260"/>
        <v/>
      </c>
      <c r="AQ2824" s="106" t="str">
        <f t="shared" si="258"/>
        <v/>
      </c>
      <c r="AR2824" s="109" t="str">
        <f t="shared" si="261"/>
        <v/>
      </c>
      <c r="AT2824" s="134"/>
      <c r="AU2824" s="135"/>
      <c r="AV2824" s="135"/>
      <c r="AW2824" s="115"/>
    </row>
    <row r="2825" spans="34:49" ht="15" hidden="1" customHeight="1" x14ac:dyDescent="0.25">
      <c r="AH2825" s="28">
        <v>32</v>
      </c>
      <c r="AJ2825" s="101" t="str">
        <f t="shared" si="262"/>
        <v/>
      </c>
      <c r="AL2825" s="101" t="str">
        <f t="shared" si="259"/>
        <v/>
      </c>
      <c r="AM2825" s="28" t="str">
        <f>IF($AL2825="", "", IF(IFERROR(INDEX('Training &amp; Accreditation Items'!$F$11:$F$263, MATCH(IFERROR(INDEX($C$11:$C$263, MATCH($AH2825, $Z$11:$Z$263, 0)), ""), 'Training &amp; Accreditation Items'!$B$11:$B$263, 0)), "")="", "None", IFERROR(INDEX('Training &amp; Accreditation Items'!$F$11:$F$263, MATCH(IFERROR(INDEX($C$11:$C$263, MATCH($AH2825, $Z$11:$Z$263, 0)), ""), 'Training &amp; Accreditation Items'!$B$11:$B$263, 0)), "")))</f>
        <v/>
      </c>
      <c r="AO2825" s="28" t="str">
        <f t="shared" si="260"/>
        <v/>
      </c>
      <c r="AQ2825" s="106" t="str">
        <f t="shared" si="258"/>
        <v/>
      </c>
      <c r="AR2825" s="109" t="str">
        <f t="shared" si="261"/>
        <v/>
      </c>
      <c r="AT2825" s="134"/>
      <c r="AU2825" s="135"/>
      <c r="AV2825" s="135"/>
      <c r="AW2825" s="115"/>
    </row>
    <row r="2826" spans="34:49" ht="15" hidden="1" customHeight="1" x14ac:dyDescent="0.25">
      <c r="AH2826" s="28">
        <v>33</v>
      </c>
      <c r="AJ2826" s="101" t="str">
        <f t="shared" si="262"/>
        <v/>
      </c>
      <c r="AL2826" s="101" t="str">
        <f t="shared" si="259"/>
        <v/>
      </c>
      <c r="AM2826" s="28" t="str">
        <f>IF($AL2826="", "", IF(IFERROR(INDEX('Training &amp; Accreditation Items'!$F$11:$F$263, MATCH(IFERROR(INDEX($C$11:$C$263, MATCH($AH2826, $Z$11:$Z$263, 0)), ""), 'Training &amp; Accreditation Items'!$B$11:$B$263, 0)), "")="", "None", IFERROR(INDEX('Training &amp; Accreditation Items'!$F$11:$F$263, MATCH(IFERROR(INDEX($C$11:$C$263, MATCH($AH2826, $Z$11:$Z$263, 0)), ""), 'Training &amp; Accreditation Items'!$B$11:$B$263, 0)), "")))</f>
        <v/>
      </c>
      <c r="AO2826" s="28" t="str">
        <f t="shared" si="260"/>
        <v/>
      </c>
      <c r="AQ2826" s="106" t="str">
        <f t="shared" si="258"/>
        <v/>
      </c>
      <c r="AR2826" s="109" t="str">
        <f t="shared" si="261"/>
        <v/>
      </c>
      <c r="AT2826" s="134"/>
      <c r="AU2826" s="135"/>
      <c r="AV2826" s="135"/>
      <c r="AW2826" s="115"/>
    </row>
    <row r="2827" spans="34:49" ht="15" hidden="1" customHeight="1" x14ac:dyDescent="0.25">
      <c r="AH2827" s="28">
        <v>34</v>
      </c>
      <c r="AJ2827" s="101" t="str">
        <f t="shared" si="262"/>
        <v/>
      </c>
      <c r="AL2827" s="101" t="str">
        <f t="shared" si="259"/>
        <v/>
      </c>
      <c r="AM2827" s="28" t="str">
        <f>IF($AL2827="", "", IF(IFERROR(INDEX('Training &amp; Accreditation Items'!$F$11:$F$263, MATCH(IFERROR(INDEX($C$11:$C$263, MATCH($AH2827, $Z$11:$Z$263, 0)), ""), 'Training &amp; Accreditation Items'!$B$11:$B$263, 0)), "")="", "None", IFERROR(INDEX('Training &amp; Accreditation Items'!$F$11:$F$263, MATCH(IFERROR(INDEX($C$11:$C$263, MATCH($AH2827, $Z$11:$Z$263, 0)), ""), 'Training &amp; Accreditation Items'!$B$11:$B$263, 0)), "")))</f>
        <v/>
      </c>
      <c r="AO2827" s="28" t="str">
        <f t="shared" si="260"/>
        <v/>
      </c>
      <c r="AQ2827" s="106" t="str">
        <f t="shared" ref="AQ2827:AQ2890" si="263">IF($AL2827="", "", IFERROR(INDEX($I$11:$I$263, MATCH($AH2827, $Z$11:$Z$263, 0)), ""))</f>
        <v/>
      </c>
      <c r="AR2827" s="109" t="str">
        <f t="shared" si="261"/>
        <v/>
      </c>
      <c r="AT2827" s="134"/>
      <c r="AU2827" s="135"/>
      <c r="AV2827" s="135"/>
      <c r="AW2827" s="115"/>
    </row>
    <row r="2828" spans="34:49" ht="15" hidden="1" customHeight="1" x14ac:dyDescent="0.25">
      <c r="AH2828" s="28">
        <v>35</v>
      </c>
      <c r="AJ2828" s="101" t="str">
        <f t="shared" si="262"/>
        <v/>
      </c>
      <c r="AL2828" s="101" t="str">
        <f t="shared" ref="AL2828:AL2891" si="264">IF($AJ2828="", "", IF(OR($AJ2828&lt;$AJ$5, $AJ2828&gt;$AJ$6), "", $AJ2828))</f>
        <v/>
      </c>
      <c r="AM2828" s="28" t="str">
        <f>IF($AL2828="", "", IF(IFERROR(INDEX('Training &amp; Accreditation Items'!$F$11:$F$263, MATCH(IFERROR(INDEX($C$11:$C$263, MATCH($AH2828, $Z$11:$Z$263, 0)), ""), 'Training &amp; Accreditation Items'!$B$11:$B$263, 0)), "")="", "None", IFERROR(INDEX('Training &amp; Accreditation Items'!$F$11:$F$263, MATCH(IFERROR(INDEX($C$11:$C$263, MATCH($AH2828, $Z$11:$Z$263, 0)), ""), 'Training &amp; Accreditation Items'!$B$11:$B$263, 0)), "")))</f>
        <v/>
      </c>
      <c r="AO2828" s="28" t="str">
        <f t="shared" ref="AO2828:AO2891" si="265">IF($AL2828="", "", TEXT($AL2828, "mmm yyyy"))</f>
        <v/>
      </c>
      <c r="AQ2828" s="106" t="str">
        <f t="shared" si="263"/>
        <v/>
      </c>
      <c r="AR2828" s="109" t="str">
        <f t="shared" ref="AR2828:AR2891" si="266">IF($AO2828="", "", CONCATENATE($AO2828, " - ", $AM2828))</f>
        <v/>
      </c>
      <c r="AT2828" s="134"/>
      <c r="AU2828" s="135"/>
      <c r="AV2828" s="135"/>
      <c r="AW2828" s="115"/>
    </row>
    <row r="2829" spans="34:49" ht="15" hidden="1" customHeight="1" x14ac:dyDescent="0.25">
      <c r="AH2829" s="28">
        <v>36</v>
      </c>
      <c r="AJ2829" s="101" t="str">
        <f t="shared" si="262"/>
        <v/>
      </c>
      <c r="AL2829" s="101" t="str">
        <f t="shared" si="264"/>
        <v/>
      </c>
      <c r="AM2829" s="28" t="str">
        <f>IF($AL2829="", "", IF(IFERROR(INDEX('Training &amp; Accreditation Items'!$F$11:$F$263, MATCH(IFERROR(INDEX($C$11:$C$263, MATCH($AH2829, $Z$11:$Z$263, 0)), ""), 'Training &amp; Accreditation Items'!$B$11:$B$263, 0)), "")="", "None", IFERROR(INDEX('Training &amp; Accreditation Items'!$F$11:$F$263, MATCH(IFERROR(INDEX($C$11:$C$263, MATCH($AH2829, $Z$11:$Z$263, 0)), ""), 'Training &amp; Accreditation Items'!$B$11:$B$263, 0)), "")))</f>
        <v/>
      </c>
      <c r="AO2829" s="28" t="str">
        <f t="shared" si="265"/>
        <v/>
      </c>
      <c r="AQ2829" s="106" t="str">
        <f t="shared" si="263"/>
        <v/>
      </c>
      <c r="AR2829" s="109" t="str">
        <f t="shared" si="266"/>
        <v/>
      </c>
      <c r="AT2829" s="134"/>
      <c r="AU2829" s="135"/>
      <c r="AV2829" s="135"/>
      <c r="AW2829" s="115"/>
    </row>
    <row r="2830" spans="34:49" ht="15" hidden="1" customHeight="1" x14ac:dyDescent="0.25">
      <c r="AH2830" s="28">
        <v>37</v>
      </c>
      <c r="AJ2830" s="101" t="str">
        <f t="shared" si="262"/>
        <v/>
      </c>
      <c r="AL2830" s="101" t="str">
        <f t="shared" si="264"/>
        <v/>
      </c>
      <c r="AM2830" s="28" t="str">
        <f>IF($AL2830="", "", IF(IFERROR(INDEX('Training &amp; Accreditation Items'!$F$11:$F$263, MATCH(IFERROR(INDEX($C$11:$C$263, MATCH($AH2830, $Z$11:$Z$263, 0)), ""), 'Training &amp; Accreditation Items'!$B$11:$B$263, 0)), "")="", "None", IFERROR(INDEX('Training &amp; Accreditation Items'!$F$11:$F$263, MATCH(IFERROR(INDEX($C$11:$C$263, MATCH($AH2830, $Z$11:$Z$263, 0)), ""), 'Training &amp; Accreditation Items'!$B$11:$B$263, 0)), "")))</f>
        <v/>
      </c>
      <c r="AO2830" s="28" t="str">
        <f t="shared" si="265"/>
        <v/>
      </c>
      <c r="AQ2830" s="106" t="str">
        <f t="shared" si="263"/>
        <v/>
      </c>
      <c r="AR2830" s="109" t="str">
        <f t="shared" si="266"/>
        <v/>
      </c>
      <c r="AT2830" s="134"/>
      <c r="AU2830" s="135"/>
      <c r="AV2830" s="135"/>
      <c r="AW2830" s="115"/>
    </row>
    <row r="2831" spans="34:49" ht="15" hidden="1" customHeight="1" x14ac:dyDescent="0.25">
      <c r="AH2831" s="28">
        <v>38</v>
      </c>
      <c r="AJ2831" s="101" t="str">
        <f t="shared" si="262"/>
        <v/>
      </c>
      <c r="AL2831" s="101" t="str">
        <f t="shared" si="264"/>
        <v/>
      </c>
      <c r="AM2831" s="28" t="str">
        <f>IF($AL2831="", "", IF(IFERROR(INDEX('Training &amp; Accreditation Items'!$F$11:$F$263, MATCH(IFERROR(INDEX($C$11:$C$263, MATCH($AH2831, $Z$11:$Z$263, 0)), ""), 'Training &amp; Accreditation Items'!$B$11:$B$263, 0)), "")="", "None", IFERROR(INDEX('Training &amp; Accreditation Items'!$F$11:$F$263, MATCH(IFERROR(INDEX($C$11:$C$263, MATCH($AH2831, $Z$11:$Z$263, 0)), ""), 'Training &amp; Accreditation Items'!$B$11:$B$263, 0)), "")))</f>
        <v/>
      </c>
      <c r="AO2831" s="28" t="str">
        <f t="shared" si="265"/>
        <v/>
      </c>
      <c r="AQ2831" s="106" t="str">
        <f t="shared" si="263"/>
        <v/>
      </c>
      <c r="AR2831" s="109" t="str">
        <f t="shared" si="266"/>
        <v/>
      </c>
      <c r="AT2831" s="134"/>
      <c r="AU2831" s="135"/>
      <c r="AV2831" s="135"/>
      <c r="AW2831" s="115"/>
    </row>
    <row r="2832" spans="34:49" ht="15" hidden="1" customHeight="1" x14ac:dyDescent="0.25">
      <c r="AH2832" s="28">
        <v>39</v>
      </c>
      <c r="AJ2832" s="101" t="str">
        <f t="shared" si="262"/>
        <v/>
      </c>
      <c r="AL2832" s="101" t="str">
        <f t="shared" si="264"/>
        <v/>
      </c>
      <c r="AM2832" s="28" t="str">
        <f>IF($AL2832="", "", IF(IFERROR(INDEX('Training &amp; Accreditation Items'!$F$11:$F$263, MATCH(IFERROR(INDEX($C$11:$C$263, MATCH($AH2832, $Z$11:$Z$263, 0)), ""), 'Training &amp; Accreditation Items'!$B$11:$B$263, 0)), "")="", "None", IFERROR(INDEX('Training &amp; Accreditation Items'!$F$11:$F$263, MATCH(IFERROR(INDEX($C$11:$C$263, MATCH($AH2832, $Z$11:$Z$263, 0)), ""), 'Training &amp; Accreditation Items'!$B$11:$B$263, 0)), "")))</f>
        <v/>
      </c>
      <c r="AO2832" s="28" t="str">
        <f t="shared" si="265"/>
        <v/>
      </c>
      <c r="AQ2832" s="106" t="str">
        <f t="shared" si="263"/>
        <v/>
      </c>
      <c r="AR2832" s="109" t="str">
        <f t="shared" si="266"/>
        <v/>
      </c>
      <c r="AT2832" s="134"/>
      <c r="AU2832" s="135"/>
      <c r="AV2832" s="135"/>
      <c r="AW2832" s="115"/>
    </row>
    <row r="2833" spans="34:49" ht="15" hidden="1" customHeight="1" x14ac:dyDescent="0.25">
      <c r="AH2833" s="28">
        <v>40</v>
      </c>
      <c r="AJ2833" s="101" t="str">
        <f t="shared" si="262"/>
        <v/>
      </c>
      <c r="AL2833" s="101" t="str">
        <f t="shared" si="264"/>
        <v/>
      </c>
      <c r="AM2833" s="28" t="str">
        <f>IF($AL2833="", "", IF(IFERROR(INDEX('Training &amp; Accreditation Items'!$F$11:$F$263, MATCH(IFERROR(INDEX($C$11:$C$263, MATCH($AH2833, $Z$11:$Z$263, 0)), ""), 'Training &amp; Accreditation Items'!$B$11:$B$263, 0)), "")="", "None", IFERROR(INDEX('Training &amp; Accreditation Items'!$F$11:$F$263, MATCH(IFERROR(INDEX($C$11:$C$263, MATCH($AH2833, $Z$11:$Z$263, 0)), ""), 'Training &amp; Accreditation Items'!$B$11:$B$263, 0)), "")))</f>
        <v/>
      </c>
      <c r="AO2833" s="28" t="str">
        <f t="shared" si="265"/>
        <v/>
      </c>
      <c r="AQ2833" s="106" t="str">
        <f t="shared" si="263"/>
        <v/>
      </c>
      <c r="AR2833" s="109" t="str">
        <f t="shared" si="266"/>
        <v/>
      </c>
      <c r="AT2833" s="134"/>
      <c r="AU2833" s="135"/>
      <c r="AV2833" s="135"/>
      <c r="AW2833" s="115"/>
    </row>
    <row r="2834" spans="34:49" ht="15" hidden="1" customHeight="1" x14ac:dyDescent="0.25">
      <c r="AH2834" s="28">
        <v>41</v>
      </c>
      <c r="AJ2834" s="101" t="str">
        <f t="shared" si="262"/>
        <v/>
      </c>
      <c r="AL2834" s="101" t="str">
        <f t="shared" si="264"/>
        <v/>
      </c>
      <c r="AM2834" s="28" t="str">
        <f>IF($AL2834="", "", IF(IFERROR(INDEX('Training &amp; Accreditation Items'!$F$11:$F$263, MATCH(IFERROR(INDEX($C$11:$C$263, MATCH($AH2834, $Z$11:$Z$263, 0)), ""), 'Training &amp; Accreditation Items'!$B$11:$B$263, 0)), "")="", "None", IFERROR(INDEX('Training &amp; Accreditation Items'!$F$11:$F$263, MATCH(IFERROR(INDEX($C$11:$C$263, MATCH($AH2834, $Z$11:$Z$263, 0)), ""), 'Training &amp; Accreditation Items'!$B$11:$B$263, 0)), "")))</f>
        <v/>
      </c>
      <c r="AO2834" s="28" t="str">
        <f t="shared" si="265"/>
        <v/>
      </c>
      <c r="AQ2834" s="106" t="str">
        <f t="shared" si="263"/>
        <v/>
      </c>
      <c r="AR2834" s="109" t="str">
        <f t="shared" si="266"/>
        <v/>
      </c>
      <c r="AT2834" s="134"/>
      <c r="AU2834" s="135"/>
      <c r="AV2834" s="135"/>
      <c r="AW2834" s="115"/>
    </row>
    <row r="2835" spans="34:49" ht="15" hidden="1" customHeight="1" x14ac:dyDescent="0.25">
      <c r="AH2835" s="28">
        <v>42</v>
      </c>
      <c r="AJ2835" s="101" t="str">
        <f t="shared" si="262"/>
        <v/>
      </c>
      <c r="AL2835" s="101" t="str">
        <f t="shared" si="264"/>
        <v/>
      </c>
      <c r="AM2835" s="28" t="str">
        <f>IF($AL2835="", "", IF(IFERROR(INDEX('Training &amp; Accreditation Items'!$F$11:$F$263, MATCH(IFERROR(INDEX($C$11:$C$263, MATCH($AH2835, $Z$11:$Z$263, 0)), ""), 'Training &amp; Accreditation Items'!$B$11:$B$263, 0)), "")="", "None", IFERROR(INDEX('Training &amp; Accreditation Items'!$F$11:$F$263, MATCH(IFERROR(INDEX($C$11:$C$263, MATCH($AH2835, $Z$11:$Z$263, 0)), ""), 'Training &amp; Accreditation Items'!$B$11:$B$263, 0)), "")))</f>
        <v/>
      </c>
      <c r="AO2835" s="28" t="str">
        <f t="shared" si="265"/>
        <v/>
      </c>
      <c r="AQ2835" s="106" t="str">
        <f t="shared" si="263"/>
        <v/>
      </c>
      <c r="AR2835" s="109" t="str">
        <f t="shared" si="266"/>
        <v/>
      </c>
      <c r="AT2835" s="134"/>
      <c r="AU2835" s="135"/>
      <c r="AV2835" s="135"/>
      <c r="AW2835" s="115"/>
    </row>
    <row r="2836" spans="34:49" ht="15" hidden="1" customHeight="1" x14ac:dyDescent="0.25">
      <c r="AH2836" s="28">
        <v>43</v>
      </c>
      <c r="AJ2836" s="101" t="str">
        <f t="shared" si="262"/>
        <v/>
      </c>
      <c r="AL2836" s="101" t="str">
        <f t="shared" si="264"/>
        <v/>
      </c>
      <c r="AM2836" s="28" t="str">
        <f>IF($AL2836="", "", IF(IFERROR(INDEX('Training &amp; Accreditation Items'!$F$11:$F$263, MATCH(IFERROR(INDEX($C$11:$C$263, MATCH($AH2836, $Z$11:$Z$263, 0)), ""), 'Training &amp; Accreditation Items'!$B$11:$B$263, 0)), "")="", "None", IFERROR(INDEX('Training &amp; Accreditation Items'!$F$11:$F$263, MATCH(IFERROR(INDEX($C$11:$C$263, MATCH($AH2836, $Z$11:$Z$263, 0)), ""), 'Training &amp; Accreditation Items'!$B$11:$B$263, 0)), "")))</f>
        <v/>
      </c>
      <c r="AO2836" s="28" t="str">
        <f t="shared" si="265"/>
        <v/>
      </c>
      <c r="AQ2836" s="106" t="str">
        <f t="shared" si="263"/>
        <v/>
      </c>
      <c r="AR2836" s="109" t="str">
        <f t="shared" si="266"/>
        <v/>
      </c>
      <c r="AT2836" s="134"/>
      <c r="AU2836" s="135"/>
      <c r="AV2836" s="135"/>
      <c r="AW2836" s="115"/>
    </row>
    <row r="2837" spans="34:49" ht="15" hidden="1" customHeight="1" x14ac:dyDescent="0.25">
      <c r="AH2837" s="28">
        <v>44</v>
      </c>
      <c r="AJ2837" s="101" t="str">
        <f t="shared" si="262"/>
        <v/>
      </c>
      <c r="AL2837" s="101" t="str">
        <f t="shared" si="264"/>
        <v/>
      </c>
      <c r="AM2837" s="28" t="str">
        <f>IF($AL2837="", "", IF(IFERROR(INDEX('Training &amp; Accreditation Items'!$F$11:$F$263, MATCH(IFERROR(INDEX($C$11:$C$263, MATCH($AH2837, $Z$11:$Z$263, 0)), ""), 'Training &amp; Accreditation Items'!$B$11:$B$263, 0)), "")="", "None", IFERROR(INDEX('Training &amp; Accreditation Items'!$F$11:$F$263, MATCH(IFERROR(INDEX($C$11:$C$263, MATCH($AH2837, $Z$11:$Z$263, 0)), ""), 'Training &amp; Accreditation Items'!$B$11:$B$263, 0)), "")))</f>
        <v/>
      </c>
      <c r="AO2837" s="28" t="str">
        <f t="shared" si="265"/>
        <v/>
      </c>
      <c r="AQ2837" s="106" t="str">
        <f t="shared" si="263"/>
        <v/>
      </c>
      <c r="AR2837" s="109" t="str">
        <f t="shared" si="266"/>
        <v/>
      </c>
      <c r="AT2837" s="134"/>
      <c r="AU2837" s="135"/>
      <c r="AV2837" s="135"/>
      <c r="AW2837" s="115"/>
    </row>
    <row r="2838" spans="34:49" ht="15" hidden="1" customHeight="1" x14ac:dyDescent="0.25">
      <c r="AH2838" s="28">
        <v>45</v>
      </c>
      <c r="AJ2838" s="101" t="str">
        <f t="shared" si="262"/>
        <v/>
      </c>
      <c r="AL2838" s="101" t="str">
        <f t="shared" si="264"/>
        <v/>
      </c>
      <c r="AM2838" s="28" t="str">
        <f>IF($AL2838="", "", IF(IFERROR(INDEX('Training &amp; Accreditation Items'!$F$11:$F$263, MATCH(IFERROR(INDEX($C$11:$C$263, MATCH($AH2838, $Z$11:$Z$263, 0)), ""), 'Training &amp; Accreditation Items'!$B$11:$B$263, 0)), "")="", "None", IFERROR(INDEX('Training &amp; Accreditation Items'!$F$11:$F$263, MATCH(IFERROR(INDEX($C$11:$C$263, MATCH($AH2838, $Z$11:$Z$263, 0)), ""), 'Training &amp; Accreditation Items'!$B$11:$B$263, 0)), "")))</f>
        <v/>
      </c>
      <c r="AO2838" s="28" t="str">
        <f t="shared" si="265"/>
        <v/>
      </c>
      <c r="AQ2838" s="106" t="str">
        <f t="shared" si="263"/>
        <v/>
      </c>
      <c r="AR2838" s="109" t="str">
        <f t="shared" si="266"/>
        <v/>
      </c>
      <c r="AT2838" s="134"/>
      <c r="AU2838" s="135"/>
      <c r="AV2838" s="135"/>
      <c r="AW2838" s="115"/>
    </row>
    <row r="2839" spans="34:49" ht="15" hidden="1" customHeight="1" x14ac:dyDescent="0.25">
      <c r="AH2839" s="28">
        <v>46</v>
      </c>
      <c r="AJ2839" s="101" t="str">
        <f t="shared" si="262"/>
        <v/>
      </c>
      <c r="AL2839" s="101" t="str">
        <f t="shared" si="264"/>
        <v/>
      </c>
      <c r="AM2839" s="28" t="str">
        <f>IF($AL2839="", "", IF(IFERROR(INDEX('Training &amp; Accreditation Items'!$F$11:$F$263, MATCH(IFERROR(INDEX($C$11:$C$263, MATCH($AH2839, $Z$11:$Z$263, 0)), ""), 'Training &amp; Accreditation Items'!$B$11:$B$263, 0)), "")="", "None", IFERROR(INDEX('Training &amp; Accreditation Items'!$F$11:$F$263, MATCH(IFERROR(INDEX($C$11:$C$263, MATCH($AH2839, $Z$11:$Z$263, 0)), ""), 'Training &amp; Accreditation Items'!$B$11:$B$263, 0)), "")))</f>
        <v/>
      </c>
      <c r="AO2839" s="28" t="str">
        <f t="shared" si="265"/>
        <v/>
      </c>
      <c r="AQ2839" s="106" t="str">
        <f t="shared" si="263"/>
        <v/>
      </c>
      <c r="AR2839" s="109" t="str">
        <f t="shared" si="266"/>
        <v/>
      </c>
      <c r="AT2839" s="134"/>
      <c r="AU2839" s="135"/>
      <c r="AV2839" s="135"/>
      <c r="AW2839" s="115"/>
    </row>
    <row r="2840" spans="34:49" ht="15" hidden="1" customHeight="1" x14ac:dyDescent="0.25">
      <c r="AH2840" s="28">
        <v>47</v>
      </c>
      <c r="AJ2840" s="101" t="str">
        <f t="shared" si="262"/>
        <v/>
      </c>
      <c r="AL2840" s="101" t="str">
        <f t="shared" si="264"/>
        <v/>
      </c>
      <c r="AM2840" s="28" t="str">
        <f>IF($AL2840="", "", IF(IFERROR(INDEX('Training &amp; Accreditation Items'!$F$11:$F$263, MATCH(IFERROR(INDEX($C$11:$C$263, MATCH($AH2840, $Z$11:$Z$263, 0)), ""), 'Training &amp; Accreditation Items'!$B$11:$B$263, 0)), "")="", "None", IFERROR(INDEX('Training &amp; Accreditation Items'!$F$11:$F$263, MATCH(IFERROR(INDEX($C$11:$C$263, MATCH($AH2840, $Z$11:$Z$263, 0)), ""), 'Training &amp; Accreditation Items'!$B$11:$B$263, 0)), "")))</f>
        <v/>
      </c>
      <c r="AO2840" s="28" t="str">
        <f t="shared" si="265"/>
        <v/>
      </c>
      <c r="AQ2840" s="106" t="str">
        <f t="shared" si="263"/>
        <v/>
      </c>
      <c r="AR2840" s="109" t="str">
        <f t="shared" si="266"/>
        <v/>
      </c>
      <c r="AT2840" s="134"/>
      <c r="AU2840" s="135"/>
      <c r="AV2840" s="135"/>
      <c r="AW2840" s="115"/>
    </row>
    <row r="2841" spans="34:49" ht="15" hidden="1" customHeight="1" x14ac:dyDescent="0.25">
      <c r="AH2841" s="28">
        <v>48</v>
      </c>
      <c r="AJ2841" s="101" t="str">
        <f t="shared" si="262"/>
        <v/>
      </c>
      <c r="AL2841" s="101" t="str">
        <f t="shared" si="264"/>
        <v/>
      </c>
      <c r="AM2841" s="28" t="str">
        <f>IF($AL2841="", "", IF(IFERROR(INDEX('Training &amp; Accreditation Items'!$F$11:$F$263, MATCH(IFERROR(INDEX($C$11:$C$263, MATCH($AH2841, $Z$11:$Z$263, 0)), ""), 'Training &amp; Accreditation Items'!$B$11:$B$263, 0)), "")="", "None", IFERROR(INDEX('Training &amp; Accreditation Items'!$F$11:$F$263, MATCH(IFERROR(INDEX($C$11:$C$263, MATCH($AH2841, $Z$11:$Z$263, 0)), ""), 'Training &amp; Accreditation Items'!$B$11:$B$263, 0)), "")))</f>
        <v/>
      </c>
      <c r="AO2841" s="28" t="str">
        <f t="shared" si="265"/>
        <v/>
      </c>
      <c r="AQ2841" s="106" t="str">
        <f t="shared" si="263"/>
        <v/>
      </c>
      <c r="AR2841" s="109" t="str">
        <f t="shared" si="266"/>
        <v/>
      </c>
      <c r="AT2841" s="134"/>
      <c r="AU2841" s="135"/>
      <c r="AV2841" s="135"/>
      <c r="AW2841" s="115"/>
    </row>
    <row r="2842" spans="34:49" ht="15" hidden="1" customHeight="1" x14ac:dyDescent="0.25">
      <c r="AH2842" s="28">
        <v>49</v>
      </c>
      <c r="AJ2842" s="101" t="str">
        <f t="shared" si="262"/>
        <v/>
      </c>
      <c r="AL2842" s="101" t="str">
        <f t="shared" si="264"/>
        <v/>
      </c>
      <c r="AM2842" s="28" t="str">
        <f>IF($AL2842="", "", IF(IFERROR(INDEX('Training &amp; Accreditation Items'!$F$11:$F$263, MATCH(IFERROR(INDEX($C$11:$C$263, MATCH($AH2842, $Z$11:$Z$263, 0)), ""), 'Training &amp; Accreditation Items'!$B$11:$B$263, 0)), "")="", "None", IFERROR(INDEX('Training &amp; Accreditation Items'!$F$11:$F$263, MATCH(IFERROR(INDEX($C$11:$C$263, MATCH($AH2842, $Z$11:$Z$263, 0)), ""), 'Training &amp; Accreditation Items'!$B$11:$B$263, 0)), "")))</f>
        <v/>
      </c>
      <c r="AO2842" s="28" t="str">
        <f t="shared" si="265"/>
        <v/>
      </c>
      <c r="AQ2842" s="106" t="str">
        <f t="shared" si="263"/>
        <v/>
      </c>
      <c r="AR2842" s="109" t="str">
        <f t="shared" si="266"/>
        <v/>
      </c>
      <c r="AT2842" s="134"/>
      <c r="AU2842" s="135"/>
      <c r="AV2842" s="135"/>
      <c r="AW2842" s="115"/>
    </row>
    <row r="2843" spans="34:49" ht="15" hidden="1" customHeight="1" x14ac:dyDescent="0.25">
      <c r="AH2843" s="28">
        <v>50</v>
      </c>
      <c r="AJ2843" s="101" t="str">
        <f t="shared" si="262"/>
        <v/>
      </c>
      <c r="AL2843" s="101" t="str">
        <f t="shared" si="264"/>
        <v/>
      </c>
      <c r="AM2843" s="28" t="str">
        <f>IF($AL2843="", "", IF(IFERROR(INDEX('Training &amp; Accreditation Items'!$F$11:$F$263, MATCH(IFERROR(INDEX($C$11:$C$263, MATCH($AH2843, $Z$11:$Z$263, 0)), ""), 'Training &amp; Accreditation Items'!$B$11:$B$263, 0)), "")="", "None", IFERROR(INDEX('Training &amp; Accreditation Items'!$F$11:$F$263, MATCH(IFERROR(INDEX($C$11:$C$263, MATCH($AH2843, $Z$11:$Z$263, 0)), ""), 'Training &amp; Accreditation Items'!$B$11:$B$263, 0)), "")))</f>
        <v/>
      </c>
      <c r="AO2843" s="28" t="str">
        <f t="shared" si="265"/>
        <v/>
      </c>
      <c r="AQ2843" s="106" t="str">
        <f t="shared" si="263"/>
        <v/>
      </c>
      <c r="AR2843" s="109" t="str">
        <f t="shared" si="266"/>
        <v/>
      </c>
      <c r="AT2843" s="134"/>
      <c r="AU2843" s="135"/>
      <c r="AV2843" s="135"/>
      <c r="AW2843" s="115"/>
    </row>
    <row r="2844" spans="34:49" ht="15" hidden="1" customHeight="1" x14ac:dyDescent="0.25">
      <c r="AH2844" s="28">
        <v>51</v>
      </c>
      <c r="AJ2844" s="101" t="str">
        <f t="shared" si="262"/>
        <v/>
      </c>
      <c r="AL2844" s="101" t="str">
        <f t="shared" si="264"/>
        <v/>
      </c>
      <c r="AM2844" s="28" t="str">
        <f>IF($AL2844="", "", IF(IFERROR(INDEX('Training &amp; Accreditation Items'!$F$11:$F$263, MATCH(IFERROR(INDEX($C$11:$C$263, MATCH($AH2844, $Z$11:$Z$263, 0)), ""), 'Training &amp; Accreditation Items'!$B$11:$B$263, 0)), "")="", "None", IFERROR(INDEX('Training &amp; Accreditation Items'!$F$11:$F$263, MATCH(IFERROR(INDEX($C$11:$C$263, MATCH($AH2844, $Z$11:$Z$263, 0)), ""), 'Training &amp; Accreditation Items'!$B$11:$B$263, 0)), "")))</f>
        <v/>
      </c>
      <c r="AO2844" s="28" t="str">
        <f t="shared" si="265"/>
        <v/>
      </c>
      <c r="AQ2844" s="106" t="str">
        <f t="shared" si="263"/>
        <v/>
      </c>
      <c r="AR2844" s="109" t="str">
        <f t="shared" si="266"/>
        <v/>
      </c>
      <c r="AT2844" s="134"/>
      <c r="AU2844" s="135"/>
      <c r="AV2844" s="135"/>
      <c r="AW2844" s="115"/>
    </row>
    <row r="2845" spans="34:49" ht="15" hidden="1" customHeight="1" x14ac:dyDescent="0.25">
      <c r="AH2845" s="28">
        <v>52</v>
      </c>
      <c r="AJ2845" s="101" t="str">
        <f t="shared" si="262"/>
        <v/>
      </c>
      <c r="AL2845" s="101" t="str">
        <f t="shared" si="264"/>
        <v/>
      </c>
      <c r="AM2845" s="28" t="str">
        <f>IF($AL2845="", "", IF(IFERROR(INDEX('Training &amp; Accreditation Items'!$F$11:$F$263, MATCH(IFERROR(INDEX($C$11:$C$263, MATCH($AH2845, $Z$11:$Z$263, 0)), ""), 'Training &amp; Accreditation Items'!$B$11:$B$263, 0)), "")="", "None", IFERROR(INDEX('Training &amp; Accreditation Items'!$F$11:$F$263, MATCH(IFERROR(INDEX($C$11:$C$263, MATCH($AH2845, $Z$11:$Z$263, 0)), ""), 'Training &amp; Accreditation Items'!$B$11:$B$263, 0)), "")))</f>
        <v/>
      </c>
      <c r="AO2845" s="28" t="str">
        <f t="shared" si="265"/>
        <v/>
      </c>
      <c r="AQ2845" s="106" t="str">
        <f t="shared" si="263"/>
        <v/>
      </c>
      <c r="AR2845" s="109" t="str">
        <f t="shared" si="266"/>
        <v/>
      </c>
      <c r="AT2845" s="134"/>
      <c r="AU2845" s="135"/>
      <c r="AV2845" s="135"/>
      <c r="AW2845" s="115"/>
    </row>
    <row r="2846" spans="34:49" ht="15" hidden="1" customHeight="1" x14ac:dyDescent="0.25">
      <c r="AH2846" s="28">
        <v>53</v>
      </c>
      <c r="AJ2846" s="101" t="str">
        <f t="shared" si="262"/>
        <v/>
      </c>
      <c r="AL2846" s="101" t="str">
        <f t="shared" si="264"/>
        <v/>
      </c>
      <c r="AM2846" s="28" t="str">
        <f>IF($AL2846="", "", IF(IFERROR(INDEX('Training &amp; Accreditation Items'!$F$11:$F$263, MATCH(IFERROR(INDEX($C$11:$C$263, MATCH($AH2846, $Z$11:$Z$263, 0)), ""), 'Training &amp; Accreditation Items'!$B$11:$B$263, 0)), "")="", "None", IFERROR(INDEX('Training &amp; Accreditation Items'!$F$11:$F$263, MATCH(IFERROR(INDEX($C$11:$C$263, MATCH($AH2846, $Z$11:$Z$263, 0)), ""), 'Training &amp; Accreditation Items'!$B$11:$B$263, 0)), "")))</f>
        <v/>
      </c>
      <c r="AO2846" s="28" t="str">
        <f t="shared" si="265"/>
        <v/>
      </c>
      <c r="AQ2846" s="106" t="str">
        <f t="shared" si="263"/>
        <v/>
      </c>
      <c r="AR2846" s="109" t="str">
        <f t="shared" si="266"/>
        <v/>
      </c>
      <c r="AT2846" s="134"/>
      <c r="AU2846" s="135"/>
      <c r="AV2846" s="135"/>
      <c r="AW2846" s="115"/>
    </row>
    <row r="2847" spans="34:49" ht="15" hidden="1" customHeight="1" x14ac:dyDescent="0.25">
      <c r="AH2847" s="28">
        <v>54</v>
      </c>
      <c r="AJ2847" s="101" t="str">
        <f t="shared" si="262"/>
        <v/>
      </c>
      <c r="AL2847" s="101" t="str">
        <f t="shared" si="264"/>
        <v/>
      </c>
      <c r="AM2847" s="28" t="str">
        <f>IF($AL2847="", "", IF(IFERROR(INDEX('Training &amp; Accreditation Items'!$F$11:$F$263, MATCH(IFERROR(INDEX($C$11:$C$263, MATCH($AH2847, $Z$11:$Z$263, 0)), ""), 'Training &amp; Accreditation Items'!$B$11:$B$263, 0)), "")="", "None", IFERROR(INDEX('Training &amp; Accreditation Items'!$F$11:$F$263, MATCH(IFERROR(INDEX($C$11:$C$263, MATCH($AH2847, $Z$11:$Z$263, 0)), ""), 'Training &amp; Accreditation Items'!$B$11:$B$263, 0)), "")))</f>
        <v/>
      </c>
      <c r="AO2847" s="28" t="str">
        <f t="shared" si="265"/>
        <v/>
      </c>
      <c r="AQ2847" s="106" t="str">
        <f t="shared" si="263"/>
        <v/>
      </c>
      <c r="AR2847" s="109" t="str">
        <f t="shared" si="266"/>
        <v/>
      </c>
      <c r="AT2847" s="134"/>
      <c r="AU2847" s="135"/>
      <c r="AV2847" s="135"/>
      <c r="AW2847" s="115"/>
    </row>
    <row r="2848" spans="34:49" ht="15" hidden="1" customHeight="1" x14ac:dyDescent="0.25">
      <c r="AH2848" s="28">
        <v>55</v>
      </c>
      <c r="AJ2848" s="101" t="str">
        <f t="shared" si="262"/>
        <v/>
      </c>
      <c r="AL2848" s="101" t="str">
        <f t="shared" si="264"/>
        <v/>
      </c>
      <c r="AM2848" s="28" t="str">
        <f>IF($AL2848="", "", IF(IFERROR(INDEX('Training &amp; Accreditation Items'!$F$11:$F$263, MATCH(IFERROR(INDEX($C$11:$C$263, MATCH($AH2848, $Z$11:$Z$263, 0)), ""), 'Training &amp; Accreditation Items'!$B$11:$B$263, 0)), "")="", "None", IFERROR(INDEX('Training &amp; Accreditation Items'!$F$11:$F$263, MATCH(IFERROR(INDEX($C$11:$C$263, MATCH($AH2848, $Z$11:$Z$263, 0)), ""), 'Training &amp; Accreditation Items'!$B$11:$B$263, 0)), "")))</f>
        <v/>
      </c>
      <c r="AO2848" s="28" t="str">
        <f t="shared" si="265"/>
        <v/>
      </c>
      <c r="AQ2848" s="106" t="str">
        <f t="shared" si="263"/>
        <v/>
      </c>
      <c r="AR2848" s="109" t="str">
        <f t="shared" si="266"/>
        <v/>
      </c>
      <c r="AT2848" s="134"/>
      <c r="AU2848" s="135"/>
      <c r="AV2848" s="135"/>
      <c r="AW2848" s="115"/>
    </row>
    <row r="2849" spans="34:49" ht="15" hidden="1" customHeight="1" x14ac:dyDescent="0.25">
      <c r="AH2849" s="28">
        <v>56</v>
      </c>
      <c r="AJ2849" s="101" t="str">
        <f t="shared" si="262"/>
        <v/>
      </c>
      <c r="AL2849" s="101" t="str">
        <f t="shared" si="264"/>
        <v/>
      </c>
      <c r="AM2849" s="28" t="str">
        <f>IF($AL2849="", "", IF(IFERROR(INDEX('Training &amp; Accreditation Items'!$F$11:$F$263, MATCH(IFERROR(INDEX($C$11:$C$263, MATCH($AH2849, $Z$11:$Z$263, 0)), ""), 'Training &amp; Accreditation Items'!$B$11:$B$263, 0)), "")="", "None", IFERROR(INDEX('Training &amp; Accreditation Items'!$F$11:$F$263, MATCH(IFERROR(INDEX($C$11:$C$263, MATCH($AH2849, $Z$11:$Z$263, 0)), ""), 'Training &amp; Accreditation Items'!$B$11:$B$263, 0)), "")))</f>
        <v/>
      </c>
      <c r="AO2849" s="28" t="str">
        <f t="shared" si="265"/>
        <v/>
      </c>
      <c r="AQ2849" s="106" t="str">
        <f t="shared" si="263"/>
        <v/>
      </c>
      <c r="AR2849" s="109" t="str">
        <f t="shared" si="266"/>
        <v/>
      </c>
      <c r="AT2849" s="134"/>
      <c r="AU2849" s="135"/>
      <c r="AV2849" s="135"/>
      <c r="AW2849" s="115"/>
    </row>
    <row r="2850" spans="34:49" ht="15" hidden="1" customHeight="1" x14ac:dyDescent="0.25">
      <c r="AH2850" s="28">
        <v>57</v>
      </c>
      <c r="AJ2850" s="101" t="str">
        <f t="shared" si="262"/>
        <v/>
      </c>
      <c r="AL2850" s="101" t="str">
        <f t="shared" si="264"/>
        <v/>
      </c>
      <c r="AM2850" s="28" t="str">
        <f>IF($AL2850="", "", IF(IFERROR(INDEX('Training &amp; Accreditation Items'!$F$11:$F$263, MATCH(IFERROR(INDEX($C$11:$C$263, MATCH($AH2850, $Z$11:$Z$263, 0)), ""), 'Training &amp; Accreditation Items'!$B$11:$B$263, 0)), "")="", "None", IFERROR(INDEX('Training &amp; Accreditation Items'!$F$11:$F$263, MATCH(IFERROR(INDEX($C$11:$C$263, MATCH($AH2850, $Z$11:$Z$263, 0)), ""), 'Training &amp; Accreditation Items'!$B$11:$B$263, 0)), "")))</f>
        <v/>
      </c>
      <c r="AO2850" s="28" t="str">
        <f t="shared" si="265"/>
        <v/>
      </c>
      <c r="AQ2850" s="106" t="str">
        <f t="shared" si="263"/>
        <v/>
      </c>
      <c r="AR2850" s="109" t="str">
        <f t="shared" si="266"/>
        <v/>
      </c>
      <c r="AT2850" s="134"/>
      <c r="AU2850" s="135"/>
      <c r="AV2850" s="135"/>
      <c r="AW2850" s="115"/>
    </row>
    <row r="2851" spans="34:49" ht="15" hidden="1" customHeight="1" x14ac:dyDescent="0.25">
      <c r="AH2851" s="28">
        <v>58</v>
      </c>
      <c r="AJ2851" s="101" t="str">
        <f t="shared" si="262"/>
        <v/>
      </c>
      <c r="AL2851" s="101" t="str">
        <f t="shared" si="264"/>
        <v/>
      </c>
      <c r="AM2851" s="28" t="str">
        <f>IF($AL2851="", "", IF(IFERROR(INDEX('Training &amp; Accreditation Items'!$F$11:$F$263, MATCH(IFERROR(INDEX($C$11:$C$263, MATCH($AH2851, $Z$11:$Z$263, 0)), ""), 'Training &amp; Accreditation Items'!$B$11:$B$263, 0)), "")="", "None", IFERROR(INDEX('Training &amp; Accreditation Items'!$F$11:$F$263, MATCH(IFERROR(INDEX($C$11:$C$263, MATCH($AH2851, $Z$11:$Z$263, 0)), ""), 'Training &amp; Accreditation Items'!$B$11:$B$263, 0)), "")))</f>
        <v/>
      </c>
      <c r="AO2851" s="28" t="str">
        <f t="shared" si="265"/>
        <v/>
      </c>
      <c r="AQ2851" s="106" t="str">
        <f t="shared" si="263"/>
        <v/>
      </c>
      <c r="AR2851" s="109" t="str">
        <f t="shared" si="266"/>
        <v/>
      </c>
      <c r="AT2851" s="134"/>
      <c r="AU2851" s="135"/>
      <c r="AV2851" s="135"/>
      <c r="AW2851" s="115"/>
    </row>
    <row r="2852" spans="34:49" ht="15" hidden="1" customHeight="1" x14ac:dyDescent="0.25">
      <c r="AH2852" s="28">
        <v>59</v>
      </c>
      <c r="AJ2852" s="101" t="str">
        <f t="shared" si="262"/>
        <v/>
      </c>
      <c r="AL2852" s="101" t="str">
        <f t="shared" si="264"/>
        <v/>
      </c>
      <c r="AM2852" s="28" t="str">
        <f>IF($AL2852="", "", IF(IFERROR(INDEX('Training &amp; Accreditation Items'!$F$11:$F$263, MATCH(IFERROR(INDEX($C$11:$C$263, MATCH($AH2852, $Z$11:$Z$263, 0)), ""), 'Training &amp; Accreditation Items'!$B$11:$B$263, 0)), "")="", "None", IFERROR(INDEX('Training &amp; Accreditation Items'!$F$11:$F$263, MATCH(IFERROR(INDEX($C$11:$C$263, MATCH($AH2852, $Z$11:$Z$263, 0)), ""), 'Training &amp; Accreditation Items'!$B$11:$B$263, 0)), "")))</f>
        <v/>
      </c>
      <c r="AO2852" s="28" t="str">
        <f t="shared" si="265"/>
        <v/>
      </c>
      <c r="AQ2852" s="106" t="str">
        <f t="shared" si="263"/>
        <v/>
      </c>
      <c r="AR2852" s="109" t="str">
        <f t="shared" si="266"/>
        <v/>
      </c>
      <c r="AT2852" s="134"/>
      <c r="AU2852" s="135"/>
      <c r="AV2852" s="135"/>
      <c r="AW2852" s="115"/>
    </row>
    <row r="2853" spans="34:49" ht="15" hidden="1" customHeight="1" x14ac:dyDescent="0.25">
      <c r="AH2853" s="28">
        <v>60</v>
      </c>
      <c r="AJ2853" s="101" t="str">
        <f t="shared" si="262"/>
        <v/>
      </c>
      <c r="AL2853" s="101" t="str">
        <f t="shared" si="264"/>
        <v/>
      </c>
      <c r="AM2853" s="28" t="str">
        <f>IF($AL2853="", "", IF(IFERROR(INDEX('Training &amp; Accreditation Items'!$F$11:$F$263, MATCH(IFERROR(INDEX($C$11:$C$263, MATCH($AH2853, $Z$11:$Z$263, 0)), ""), 'Training &amp; Accreditation Items'!$B$11:$B$263, 0)), "")="", "None", IFERROR(INDEX('Training &amp; Accreditation Items'!$F$11:$F$263, MATCH(IFERROR(INDEX($C$11:$C$263, MATCH($AH2853, $Z$11:$Z$263, 0)), ""), 'Training &amp; Accreditation Items'!$B$11:$B$263, 0)), "")))</f>
        <v/>
      </c>
      <c r="AO2853" s="28" t="str">
        <f t="shared" si="265"/>
        <v/>
      </c>
      <c r="AQ2853" s="106" t="str">
        <f t="shared" si="263"/>
        <v/>
      </c>
      <c r="AR2853" s="109" t="str">
        <f t="shared" si="266"/>
        <v/>
      </c>
      <c r="AT2853" s="134"/>
      <c r="AU2853" s="135"/>
      <c r="AV2853" s="135"/>
      <c r="AW2853" s="115"/>
    </row>
    <row r="2854" spans="34:49" ht="15" hidden="1" customHeight="1" x14ac:dyDescent="0.25">
      <c r="AH2854" s="28">
        <v>61</v>
      </c>
      <c r="AJ2854" s="101" t="str">
        <f t="shared" si="262"/>
        <v/>
      </c>
      <c r="AL2854" s="101" t="str">
        <f t="shared" si="264"/>
        <v/>
      </c>
      <c r="AM2854" s="28" t="str">
        <f>IF($AL2854="", "", IF(IFERROR(INDEX('Training &amp; Accreditation Items'!$F$11:$F$263, MATCH(IFERROR(INDEX($C$11:$C$263, MATCH($AH2854, $Z$11:$Z$263, 0)), ""), 'Training &amp; Accreditation Items'!$B$11:$B$263, 0)), "")="", "None", IFERROR(INDEX('Training &amp; Accreditation Items'!$F$11:$F$263, MATCH(IFERROR(INDEX($C$11:$C$263, MATCH($AH2854, $Z$11:$Z$263, 0)), ""), 'Training &amp; Accreditation Items'!$B$11:$B$263, 0)), "")))</f>
        <v/>
      </c>
      <c r="AO2854" s="28" t="str">
        <f t="shared" si="265"/>
        <v/>
      </c>
      <c r="AQ2854" s="106" t="str">
        <f t="shared" si="263"/>
        <v/>
      </c>
      <c r="AR2854" s="109" t="str">
        <f t="shared" si="266"/>
        <v/>
      </c>
      <c r="AT2854" s="134"/>
      <c r="AU2854" s="135"/>
      <c r="AV2854" s="135"/>
      <c r="AW2854" s="115"/>
    </row>
    <row r="2855" spans="34:49" ht="15" hidden="1" customHeight="1" x14ac:dyDescent="0.25">
      <c r="AH2855" s="28">
        <v>62</v>
      </c>
      <c r="AJ2855" s="101" t="str">
        <f t="shared" si="262"/>
        <v/>
      </c>
      <c r="AL2855" s="101" t="str">
        <f t="shared" si="264"/>
        <v/>
      </c>
      <c r="AM2855" s="28" t="str">
        <f>IF($AL2855="", "", IF(IFERROR(INDEX('Training &amp; Accreditation Items'!$F$11:$F$263, MATCH(IFERROR(INDEX($C$11:$C$263, MATCH($AH2855, $Z$11:$Z$263, 0)), ""), 'Training &amp; Accreditation Items'!$B$11:$B$263, 0)), "")="", "None", IFERROR(INDEX('Training &amp; Accreditation Items'!$F$11:$F$263, MATCH(IFERROR(INDEX($C$11:$C$263, MATCH($AH2855, $Z$11:$Z$263, 0)), ""), 'Training &amp; Accreditation Items'!$B$11:$B$263, 0)), "")))</f>
        <v/>
      </c>
      <c r="AO2855" s="28" t="str">
        <f t="shared" si="265"/>
        <v/>
      </c>
      <c r="AQ2855" s="106" t="str">
        <f t="shared" si="263"/>
        <v/>
      </c>
      <c r="AR2855" s="109" t="str">
        <f t="shared" si="266"/>
        <v/>
      </c>
      <c r="AT2855" s="134"/>
      <c r="AU2855" s="135"/>
      <c r="AV2855" s="135"/>
      <c r="AW2855" s="115"/>
    </row>
    <row r="2856" spans="34:49" ht="15" hidden="1" customHeight="1" x14ac:dyDescent="0.25">
      <c r="AH2856" s="28">
        <v>63</v>
      </c>
      <c r="AJ2856" s="101" t="str">
        <f t="shared" si="262"/>
        <v/>
      </c>
      <c r="AL2856" s="101" t="str">
        <f t="shared" si="264"/>
        <v/>
      </c>
      <c r="AM2856" s="28" t="str">
        <f>IF($AL2856="", "", IF(IFERROR(INDEX('Training &amp; Accreditation Items'!$F$11:$F$263, MATCH(IFERROR(INDEX($C$11:$C$263, MATCH($AH2856, $Z$11:$Z$263, 0)), ""), 'Training &amp; Accreditation Items'!$B$11:$B$263, 0)), "")="", "None", IFERROR(INDEX('Training &amp; Accreditation Items'!$F$11:$F$263, MATCH(IFERROR(INDEX($C$11:$C$263, MATCH($AH2856, $Z$11:$Z$263, 0)), ""), 'Training &amp; Accreditation Items'!$B$11:$B$263, 0)), "")))</f>
        <v/>
      </c>
      <c r="AO2856" s="28" t="str">
        <f t="shared" si="265"/>
        <v/>
      </c>
      <c r="AQ2856" s="106" t="str">
        <f t="shared" si="263"/>
        <v/>
      </c>
      <c r="AR2856" s="109" t="str">
        <f t="shared" si="266"/>
        <v/>
      </c>
      <c r="AT2856" s="134"/>
      <c r="AU2856" s="135"/>
      <c r="AV2856" s="135"/>
      <c r="AW2856" s="115"/>
    </row>
    <row r="2857" spans="34:49" ht="15" hidden="1" customHeight="1" x14ac:dyDescent="0.25">
      <c r="AH2857" s="28">
        <v>64</v>
      </c>
      <c r="AJ2857" s="101" t="str">
        <f t="shared" si="262"/>
        <v/>
      </c>
      <c r="AL2857" s="101" t="str">
        <f t="shared" si="264"/>
        <v/>
      </c>
      <c r="AM2857" s="28" t="str">
        <f>IF($AL2857="", "", IF(IFERROR(INDEX('Training &amp; Accreditation Items'!$F$11:$F$263, MATCH(IFERROR(INDEX($C$11:$C$263, MATCH($AH2857, $Z$11:$Z$263, 0)), ""), 'Training &amp; Accreditation Items'!$B$11:$B$263, 0)), "")="", "None", IFERROR(INDEX('Training &amp; Accreditation Items'!$F$11:$F$263, MATCH(IFERROR(INDEX($C$11:$C$263, MATCH($AH2857, $Z$11:$Z$263, 0)), ""), 'Training &amp; Accreditation Items'!$B$11:$B$263, 0)), "")))</f>
        <v/>
      </c>
      <c r="AO2857" s="28" t="str">
        <f t="shared" si="265"/>
        <v/>
      </c>
      <c r="AQ2857" s="106" t="str">
        <f t="shared" si="263"/>
        <v/>
      </c>
      <c r="AR2857" s="109" t="str">
        <f t="shared" si="266"/>
        <v/>
      </c>
      <c r="AT2857" s="134"/>
      <c r="AU2857" s="135"/>
      <c r="AV2857" s="135"/>
      <c r="AW2857" s="115"/>
    </row>
    <row r="2858" spans="34:49" ht="15" hidden="1" customHeight="1" x14ac:dyDescent="0.25">
      <c r="AH2858" s="28">
        <v>65</v>
      </c>
      <c r="AJ2858" s="101" t="str">
        <f t="shared" ref="AJ2858:AJ2921" si="267">IF(AJ2605="", "", DATE(YEAR($AJ75), MONTH(AJ2605)+$X75, DAY(AJ2605)))</f>
        <v/>
      </c>
      <c r="AL2858" s="101" t="str">
        <f t="shared" si="264"/>
        <v/>
      </c>
      <c r="AM2858" s="28" t="str">
        <f>IF($AL2858="", "", IF(IFERROR(INDEX('Training &amp; Accreditation Items'!$F$11:$F$263, MATCH(IFERROR(INDEX($C$11:$C$263, MATCH($AH2858, $Z$11:$Z$263, 0)), ""), 'Training &amp; Accreditation Items'!$B$11:$B$263, 0)), "")="", "None", IFERROR(INDEX('Training &amp; Accreditation Items'!$F$11:$F$263, MATCH(IFERROR(INDEX($C$11:$C$263, MATCH($AH2858, $Z$11:$Z$263, 0)), ""), 'Training &amp; Accreditation Items'!$B$11:$B$263, 0)), "")))</f>
        <v/>
      </c>
      <c r="AO2858" s="28" t="str">
        <f t="shared" si="265"/>
        <v/>
      </c>
      <c r="AQ2858" s="106" t="str">
        <f t="shared" si="263"/>
        <v/>
      </c>
      <c r="AR2858" s="109" t="str">
        <f t="shared" si="266"/>
        <v/>
      </c>
      <c r="AT2858" s="134"/>
      <c r="AU2858" s="135"/>
      <c r="AV2858" s="135"/>
      <c r="AW2858" s="115"/>
    </row>
    <row r="2859" spans="34:49" ht="15" hidden="1" customHeight="1" x14ac:dyDescent="0.25">
      <c r="AH2859" s="28">
        <v>66</v>
      </c>
      <c r="AJ2859" s="101" t="str">
        <f t="shared" si="267"/>
        <v/>
      </c>
      <c r="AL2859" s="101" t="str">
        <f t="shared" si="264"/>
        <v/>
      </c>
      <c r="AM2859" s="28" t="str">
        <f>IF($AL2859="", "", IF(IFERROR(INDEX('Training &amp; Accreditation Items'!$F$11:$F$263, MATCH(IFERROR(INDEX($C$11:$C$263, MATCH($AH2859, $Z$11:$Z$263, 0)), ""), 'Training &amp; Accreditation Items'!$B$11:$B$263, 0)), "")="", "None", IFERROR(INDEX('Training &amp; Accreditation Items'!$F$11:$F$263, MATCH(IFERROR(INDEX($C$11:$C$263, MATCH($AH2859, $Z$11:$Z$263, 0)), ""), 'Training &amp; Accreditation Items'!$B$11:$B$263, 0)), "")))</f>
        <v/>
      </c>
      <c r="AO2859" s="28" t="str">
        <f t="shared" si="265"/>
        <v/>
      </c>
      <c r="AQ2859" s="106" t="str">
        <f t="shared" si="263"/>
        <v/>
      </c>
      <c r="AR2859" s="109" t="str">
        <f t="shared" si="266"/>
        <v/>
      </c>
      <c r="AT2859" s="134"/>
      <c r="AU2859" s="135"/>
      <c r="AV2859" s="135"/>
      <c r="AW2859" s="115"/>
    </row>
    <row r="2860" spans="34:49" ht="15" hidden="1" customHeight="1" x14ac:dyDescent="0.25">
      <c r="AH2860" s="28">
        <v>67</v>
      </c>
      <c r="AJ2860" s="101" t="str">
        <f t="shared" si="267"/>
        <v/>
      </c>
      <c r="AL2860" s="101" t="str">
        <f t="shared" si="264"/>
        <v/>
      </c>
      <c r="AM2860" s="28" t="str">
        <f>IF($AL2860="", "", IF(IFERROR(INDEX('Training &amp; Accreditation Items'!$F$11:$F$263, MATCH(IFERROR(INDEX($C$11:$C$263, MATCH($AH2860, $Z$11:$Z$263, 0)), ""), 'Training &amp; Accreditation Items'!$B$11:$B$263, 0)), "")="", "None", IFERROR(INDEX('Training &amp; Accreditation Items'!$F$11:$F$263, MATCH(IFERROR(INDEX($C$11:$C$263, MATCH($AH2860, $Z$11:$Z$263, 0)), ""), 'Training &amp; Accreditation Items'!$B$11:$B$263, 0)), "")))</f>
        <v/>
      </c>
      <c r="AO2860" s="28" t="str">
        <f t="shared" si="265"/>
        <v/>
      </c>
      <c r="AQ2860" s="106" t="str">
        <f t="shared" si="263"/>
        <v/>
      </c>
      <c r="AR2860" s="109" t="str">
        <f t="shared" si="266"/>
        <v/>
      </c>
      <c r="AT2860" s="134"/>
      <c r="AU2860" s="135"/>
      <c r="AV2860" s="135"/>
      <c r="AW2860" s="115"/>
    </row>
    <row r="2861" spans="34:49" ht="15" hidden="1" customHeight="1" x14ac:dyDescent="0.25">
      <c r="AH2861" s="28">
        <v>68</v>
      </c>
      <c r="AJ2861" s="101" t="str">
        <f t="shared" si="267"/>
        <v/>
      </c>
      <c r="AL2861" s="101" t="str">
        <f t="shared" si="264"/>
        <v/>
      </c>
      <c r="AM2861" s="28" t="str">
        <f>IF($AL2861="", "", IF(IFERROR(INDEX('Training &amp; Accreditation Items'!$F$11:$F$263, MATCH(IFERROR(INDEX($C$11:$C$263, MATCH($AH2861, $Z$11:$Z$263, 0)), ""), 'Training &amp; Accreditation Items'!$B$11:$B$263, 0)), "")="", "None", IFERROR(INDEX('Training &amp; Accreditation Items'!$F$11:$F$263, MATCH(IFERROR(INDEX($C$11:$C$263, MATCH($AH2861, $Z$11:$Z$263, 0)), ""), 'Training &amp; Accreditation Items'!$B$11:$B$263, 0)), "")))</f>
        <v/>
      </c>
      <c r="AO2861" s="28" t="str">
        <f t="shared" si="265"/>
        <v/>
      </c>
      <c r="AQ2861" s="106" t="str">
        <f t="shared" si="263"/>
        <v/>
      </c>
      <c r="AR2861" s="109" t="str">
        <f t="shared" si="266"/>
        <v/>
      </c>
      <c r="AT2861" s="134"/>
      <c r="AU2861" s="135"/>
      <c r="AV2861" s="135"/>
      <c r="AW2861" s="115"/>
    </row>
    <row r="2862" spans="34:49" ht="15" hidden="1" customHeight="1" x14ac:dyDescent="0.25">
      <c r="AH2862" s="28">
        <v>69</v>
      </c>
      <c r="AJ2862" s="101" t="str">
        <f t="shared" si="267"/>
        <v/>
      </c>
      <c r="AL2862" s="101" t="str">
        <f t="shared" si="264"/>
        <v/>
      </c>
      <c r="AM2862" s="28" t="str">
        <f>IF($AL2862="", "", IF(IFERROR(INDEX('Training &amp; Accreditation Items'!$F$11:$F$263, MATCH(IFERROR(INDEX($C$11:$C$263, MATCH($AH2862, $Z$11:$Z$263, 0)), ""), 'Training &amp; Accreditation Items'!$B$11:$B$263, 0)), "")="", "None", IFERROR(INDEX('Training &amp; Accreditation Items'!$F$11:$F$263, MATCH(IFERROR(INDEX($C$11:$C$263, MATCH($AH2862, $Z$11:$Z$263, 0)), ""), 'Training &amp; Accreditation Items'!$B$11:$B$263, 0)), "")))</f>
        <v/>
      </c>
      <c r="AO2862" s="28" t="str">
        <f t="shared" si="265"/>
        <v/>
      </c>
      <c r="AQ2862" s="106" t="str">
        <f t="shared" si="263"/>
        <v/>
      </c>
      <c r="AR2862" s="109" t="str">
        <f t="shared" si="266"/>
        <v/>
      </c>
      <c r="AT2862" s="134"/>
      <c r="AU2862" s="135"/>
      <c r="AV2862" s="135"/>
      <c r="AW2862" s="115"/>
    </row>
    <row r="2863" spans="34:49" ht="15" hidden="1" customHeight="1" x14ac:dyDescent="0.25">
      <c r="AH2863" s="28">
        <v>70</v>
      </c>
      <c r="AJ2863" s="101" t="str">
        <f t="shared" si="267"/>
        <v/>
      </c>
      <c r="AL2863" s="101" t="str">
        <f t="shared" si="264"/>
        <v/>
      </c>
      <c r="AM2863" s="28" t="str">
        <f>IF($AL2863="", "", IF(IFERROR(INDEX('Training &amp; Accreditation Items'!$F$11:$F$263, MATCH(IFERROR(INDEX($C$11:$C$263, MATCH($AH2863, $Z$11:$Z$263, 0)), ""), 'Training &amp; Accreditation Items'!$B$11:$B$263, 0)), "")="", "None", IFERROR(INDEX('Training &amp; Accreditation Items'!$F$11:$F$263, MATCH(IFERROR(INDEX($C$11:$C$263, MATCH($AH2863, $Z$11:$Z$263, 0)), ""), 'Training &amp; Accreditation Items'!$B$11:$B$263, 0)), "")))</f>
        <v/>
      </c>
      <c r="AO2863" s="28" t="str">
        <f t="shared" si="265"/>
        <v/>
      </c>
      <c r="AQ2863" s="106" t="str">
        <f t="shared" si="263"/>
        <v/>
      </c>
      <c r="AR2863" s="109" t="str">
        <f t="shared" si="266"/>
        <v/>
      </c>
      <c r="AT2863" s="134"/>
      <c r="AU2863" s="135"/>
      <c r="AV2863" s="135"/>
      <c r="AW2863" s="115"/>
    </row>
    <row r="2864" spans="34:49" ht="15" hidden="1" customHeight="1" x14ac:dyDescent="0.25">
      <c r="AH2864" s="28">
        <v>71</v>
      </c>
      <c r="AJ2864" s="101" t="str">
        <f t="shared" si="267"/>
        <v/>
      </c>
      <c r="AL2864" s="101" t="str">
        <f t="shared" si="264"/>
        <v/>
      </c>
      <c r="AM2864" s="28" t="str">
        <f>IF($AL2864="", "", IF(IFERROR(INDEX('Training &amp; Accreditation Items'!$F$11:$F$263, MATCH(IFERROR(INDEX($C$11:$C$263, MATCH($AH2864, $Z$11:$Z$263, 0)), ""), 'Training &amp; Accreditation Items'!$B$11:$B$263, 0)), "")="", "None", IFERROR(INDEX('Training &amp; Accreditation Items'!$F$11:$F$263, MATCH(IFERROR(INDEX($C$11:$C$263, MATCH($AH2864, $Z$11:$Z$263, 0)), ""), 'Training &amp; Accreditation Items'!$B$11:$B$263, 0)), "")))</f>
        <v/>
      </c>
      <c r="AO2864" s="28" t="str">
        <f t="shared" si="265"/>
        <v/>
      </c>
      <c r="AQ2864" s="106" t="str">
        <f t="shared" si="263"/>
        <v/>
      </c>
      <c r="AR2864" s="109" t="str">
        <f t="shared" si="266"/>
        <v/>
      </c>
      <c r="AT2864" s="134"/>
      <c r="AU2864" s="135"/>
      <c r="AV2864" s="135"/>
      <c r="AW2864" s="115"/>
    </row>
    <row r="2865" spans="34:49" ht="15" hidden="1" customHeight="1" x14ac:dyDescent="0.25">
      <c r="AH2865" s="28">
        <v>72</v>
      </c>
      <c r="AJ2865" s="101" t="str">
        <f t="shared" si="267"/>
        <v/>
      </c>
      <c r="AL2865" s="101" t="str">
        <f t="shared" si="264"/>
        <v/>
      </c>
      <c r="AM2865" s="28" t="str">
        <f>IF($AL2865="", "", IF(IFERROR(INDEX('Training &amp; Accreditation Items'!$F$11:$F$263, MATCH(IFERROR(INDEX($C$11:$C$263, MATCH($AH2865, $Z$11:$Z$263, 0)), ""), 'Training &amp; Accreditation Items'!$B$11:$B$263, 0)), "")="", "None", IFERROR(INDEX('Training &amp; Accreditation Items'!$F$11:$F$263, MATCH(IFERROR(INDEX($C$11:$C$263, MATCH($AH2865, $Z$11:$Z$263, 0)), ""), 'Training &amp; Accreditation Items'!$B$11:$B$263, 0)), "")))</f>
        <v/>
      </c>
      <c r="AO2865" s="28" t="str">
        <f t="shared" si="265"/>
        <v/>
      </c>
      <c r="AQ2865" s="106" t="str">
        <f t="shared" si="263"/>
        <v/>
      </c>
      <c r="AR2865" s="109" t="str">
        <f t="shared" si="266"/>
        <v/>
      </c>
      <c r="AT2865" s="134"/>
      <c r="AU2865" s="135"/>
      <c r="AV2865" s="135"/>
      <c r="AW2865" s="115"/>
    </row>
    <row r="2866" spans="34:49" ht="15" hidden="1" customHeight="1" x14ac:dyDescent="0.25">
      <c r="AH2866" s="28">
        <v>73</v>
      </c>
      <c r="AJ2866" s="101" t="str">
        <f t="shared" si="267"/>
        <v/>
      </c>
      <c r="AL2866" s="101" t="str">
        <f t="shared" si="264"/>
        <v/>
      </c>
      <c r="AM2866" s="28" t="str">
        <f>IF($AL2866="", "", IF(IFERROR(INDEX('Training &amp; Accreditation Items'!$F$11:$F$263, MATCH(IFERROR(INDEX($C$11:$C$263, MATCH($AH2866, $Z$11:$Z$263, 0)), ""), 'Training &amp; Accreditation Items'!$B$11:$B$263, 0)), "")="", "None", IFERROR(INDEX('Training &amp; Accreditation Items'!$F$11:$F$263, MATCH(IFERROR(INDEX($C$11:$C$263, MATCH($AH2866, $Z$11:$Z$263, 0)), ""), 'Training &amp; Accreditation Items'!$B$11:$B$263, 0)), "")))</f>
        <v/>
      </c>
      <c r="AO2866" s="28" t="str">
        <f t="shared" si="265"/>
        <v/>
      </c>
      <c r="AQ2866" s="106" t="str">
        <f t="shared" si="263"/>
        <v/>
      </c>
      <c r="AR2866" s="109" t="str">
        <f t="shared" si="266"/>
        <v/>
      </c>
      <c r="AT2866" s="134"/>
      <c r="AU2866" s="135"/>
      <c r="AV2866" s="135"/>
      <c r="AW2866" s="115"/>
    </row>
    <row r="2867" spans="34:49" ht="15" hidden="1" customHeight="1" x14ac:dyDescent="0.25">
      <c r="AH2867" s="28">
        <v>74</v>
      </c>
      <c r="AJ2867" s="101" t="str">
        <f t="shared" si="267"/>
        <v/>
      </c>
      <c r="AL2867" s="101" t="str">
        <f t="shared" si="264"/>
        <v/>
      </c>
      <c r="AM2867" s="28" t="str">
        <f>IF($AL2867="", "", IF(IFERROR(INDEX('Training &amp; Accreditation Items'!$F$11:$F$263, MATCH(IFERROR(INDEX($C$11:$C$263, MATCH($AH2867, $Z$11:$Z$263, 0)), ""), 'Training &amp; Accreditation Items'!$B$11:$B$263, 0)), "")="", "None", IFERROR(INDEX('Training &amp; Accreditation Items'!$F$11:$F$263, MATCH(IFERROR(INDEX($C$11:$C$263, MATCH($AH2867, $Z$11:$Z$263, 0)), ""), 'Training &amp; Accreditation Items'!$B$11:$B$263, 0)), "")))</f>
        <v/>
      </c>
      <c r="AO2867" s="28" t="str">
        <f t="shared" si="265"/>
        <v/>
      </c>
      <c r="AQ2867" s="106" t="str">
        <f t="shared" si="263"/>
        <v/>
      </c>
      <c r="AR2867" s="109" t="str">
        <f t="shared" si="266"/>
        <v/>
      </c>
      <c r="AT2867" s="134"/>
      <c r="AU2867" s="135"/>
      <c r="AV2867" s="135"/>
      <c r="AW2867" s="115"/>
    </row>
    <row r="2868" spans="34:49" ht="15" hidden="1" customHeight="1" x14ac:dyDescent="0.25">
      <c r="AH2868" s="28">
        <v>75</v>
      </c>
      <c r="AJ2868" s="101" t="str">
        <f t="shared" si="267"/>
        <v/>
      </c>
      <c r="AL2868" s="101" t="str">
        <f t="shared" si="264"/>
        <v/>
      </c>
      <c r="AM2868" s="28" t="str">
        <f>IF($AL2868="", "", IF(IFERROR(INDEX('Training &amp; Accreditation Items'!$F$11:$F$263, MATCH(IFERROR(INDEX($C$11:$C$263, MATCH($AH2868, $Z$11:$Z$263, 0)), ""), 'Training &amp; Accreditation Items'!$B$11:$B$263, 0)), "")="", "None", IFERROR(INDEX('Training &amp; Accreditation Items'!$F$11:$F$263, MATCH(IFERROR(INDEX($C$11:$C$263, MATCH($AH2868, $Z$11:$Z$263, 0)), ""), 'Training &amp; Accreditation Items'!$B$11:$B$263, 0)), "")))</f>
        <v/>
      </c>
      <c r="AO2868" s="28" t="str">
        <f t="shared" si="265"/>
        <v/>
      </c>
      <c r="AQ2868" s="106" t="str">
        <f t="shared" si="263"/>
        <v/>
      </c>
      <c r="AR2868" s="109" t="str">
        <f t="shared" si="266"/>
        <v/>
      </c>
      <c r="AT2868" s="134"/>
      <c r="AU2868" s="135"/>
      <c r="AV2868" s="135"/>
      <c r="AW2868" s="115"/>
    </row>
    <row r="2869" spans="34:49" ht="15" hidden="1" customHeight="1" x14ac:dyDescent="0.25">
      <c r="AH2869" s="28">
        <v>76</v>
      </c>
      <c r="AJ2869" s="101" t="str">
        <f t="shared" si="267"/>
        <v/>
      </c>
      <c r="AL2869" s="101" t="str">
        <f t="shared" si="264"/>
        <v/>
      </c>
      <c r="AM2869" s="28" t="str">
        <f>IF($AL2869="", "", IF(IFERROR(INDEX('Training &amp; Accreditation Items'!$F$11:$F$263, MATCH(IFERROR(INDEX($C$11:$C$263, MATCH($AH2869, $Z$11:$Z$263, 0)), ""), 'Training &amp; Accreditation Items'!$B$11:$B$263, 0)), "")="", "None", IFERROR(INDEX('Training &amp; Accreditation Items'!$F$11:$F$263, MATCH(IFERROR(INDEX($C$11:$C$263, MATCH($AH2869, $Z$11:$Z$263, 0)), ""), 'Training &amp; Accreditation Items'!$B$11:$B$263, 0)), "")))</f>
        <v/>
      </c>
      <c r="AO2869" s="28" t="str">
        <f t="shared" si="265"/>
        <v/>
      </c>
      <c r="AQ2869" s="106" t="str">
        <f t="shared" si="263"/>
        <v/>
      </c>
      <c r="AR2869" s="109" t="str">
        <f t="shared" si="266"/>
        <v/>
      </c>
      <c r="AT2869" s="134"/>
      <c r="AU2869" s="135"/>
      <c r="AV2869" s="135"/>
      <c r="AW2869" s="115"/>
    </row>
    <row r="2870" spans="34:49" ht="15" hidden="1" customHeight="1" x14ac:dyDescent="0.25">
      <c r="AH2870" s="28">
        <v>77</v>
      </c>
      <c r="AJ2870" s="101" t="str">
        <f t="shared" si="267"/>
        <v/>
      </c>
      <c r="AL2870" s="101" t="str">
        <f t="shared" si="264"/>
        <v/>
      </c>
      <c r="AM2870" s="28" t="str">
        <f>IF($AL2870="", "", IF(IFERROR(INDEX('Training &amp; Accreditation Items'!$F$11:$F$263, MATCH(IFERROR(INDEX($C$11:$C$263, MATCH($AH2870, $Z$11:$Z$263, 0)), ""), 'Training &amp; Accreditation Items'!$B$11:$B$263, 0)), "")="", "None", IFERROR(INDEX('Training &amp; Accreditation Items'!$F$11:$F$263, MATCH(IFERROR(INDEX($C$11:$C$263, MATCH($AH2870, $Z$11:$Z$263, 0)), ""), 'Training &amp; Accreditation Items'!$B$11:$B$263, 0)), "")))</f>
        <v/>
      </c>
      <c r="AO2870" s="28" t="str">
        <f t="shared" si="265"/>
        <v/>
      </c>
      <c r="AQ2870" s="106" t="str">
        <f t="shared" si="263"/>
        <v/>
      </c>
      <c r="AR2870" s="109" t="str">
        <f t="shared" si="266"/>
        <v/>
      </c>
      <c r="AT2870" s="134"/>
      <c r="AU2870" s="135"/>
      <c r="AV2870" s="135"/>
      <c r="AW2870" s="115"/>
    </row>
    <row r="2871" spans="34:49" ht="15" hidden="1" customHeight="1" x14ac:dyDescent="0.25">
      <c r="AH2871" s="28">
        <v>78</v>
      </c>
      <c r="AJ2871" s="101" t="str">
        <f t="shared" si="267"/>
        <v/>
      </c>
      <c r="AL2871" s="101" t="str">
        <f t="shared" si="264"/>
        <v/>
      </c>
      <c r="AM2871" s="28" t="str">
        <f>IF($AL2871="", "", IF(IFERROR(INDEX('Training &amp; Accreditation Items'!$F$11:$F$263, MATCH(IFERROR(INDEX($C$11:$C$263, MATCH($AH2871, $Z$11:$Z$263, 0)), ""), 'Training &amp; Accreditation Items'!$B$11:$B$263, 0)), "")="", "None", IFERROR(INDEX('Training &amp; Accreditation Items'!$F$11:$F$263, MATCH(IFERROR(INDEX($C$11:$C$263, MATCH($AH2871, $Z$11:$Z$263, 0)), ""), 'Training &amp; Accreditation Items'!$B$11:$B$263, 0)), "")))</f>
        <v/>
      </c>
      <c r="AO2871" s="28" t="str">
        <f t="shared" si="265"/>
        <v/>
      </c>
      <c r="AQ2871" s="106" t="str">
        <f t="shared" si="263"/>
        <v/>
      </c>
      <c r="AR2871" s="109" t="str">
        <f t="shared" si="266"/>
        <v/>
      </c>
      <c r="AT2871" s="134"/>
      <c r="AU2871" s="135"/>
      <c r="AV2871" s="135"/>
      <c r="AW2871" s="115"/>
    </row>
    <row r="2872" spans="34:49" ht="15" hidden="1" customHeight="1" x14ac:dyDescent="0.25">
      <c r="AH2872" s="28">
        <v>79</v>
      </c>
      <c r="AJ2872" s="101" t="str">
        <f t="shared" si="267"/>
        <v/>
      </c>
      <c r="AL2872" s="101" t="str">
        <f t="shared" si="264"/>
        <v/>
      </c>
      <c r="AM2872" s="28" t="str">
        <f>IF($AL2872="", "", IF(IFERROR(INDEX('Training &amp; Accreditation Items'!$F$11:$F$263, MATCH(IFERROR(INDEX($C$11:$C$263, MATCH($AH2872, $Z$11:$Z$263, 0)), ""), 'Training &amp; Accreditation Items'!$B$11:$B$263, 0)), "")="", "None", IFERROR(INDEX('Training &amp; Accreditation Items'!$F$11:$F$263, MATCH(IFERROR(INDEX($C$11:$C$263, MATCH($AH2872, $Z$11:$Z$263, 0)), ""), 'Training &amp; Accreditation Items'!$B$11:$B$263, 0)), "")))</f>
        <v/>
      </c>
      <c r="AO2872" s="28" t="str">
        <f t="shared" si="265"/>
        <v/>
      </c>
      <c r="AQ2872" s="106" t="str">
        <f t="shared" si="263"/>
        <v/>
      </c>
      <c r="AR2872" s="109" t="str">
        <f t="shared" si="266"/>
        <v/>
      </c>
      <c r="AT2872" s="134"/>
      <c r="AU2872" s="135"/>
      <c r="AV2872" s="135"/>
      <c r="AW2872" s="115"/>
    </row>
    <row r="2873" spans="34:49" ht="15" hidden="1" customHeight="1" x14ac:dyDescent="0.25">
      <c r="AH2873" s="28">
        <v>80</v>
      </c>
      <c r="AJ2873" s="101" t="str">
        <f t="shared" si="267"/>
        <v/>
      </c>
      <c r="AL2873" s="101" t="str">
        <f t="shared" si="264"/>
        <v/>
      </c>
      <c r="AM2873" s="28" t="str">
        <f>IF($AL2873="", "", IF(IFERROR(INDEX('Training &amp; Accreditation Items'!$F$11:$F$263, MATCH(IFERROR(INDEX($C$11:$C$263, MATCH($AH2873, $Z$11:$Z$263, 0)), ""), 'Training &amp; Accreditation Items'!$B$11:$B$263, 0)), "")="", "None", IFERROR(INDEX('Training &amp; Accreditation Items'!$F$11:$F$263, MATCH(IFERROR(INDEX($C$11:$C$263, MATCH($AH2873, $Z$11:$Z$263, 0)), ""), 'Training &amp; Accreditation Items'!$B$11:$B$263, 0)), "")))</f>
        <v/>
      </c>
      <c r="AO2873" s="28" t="str">
        <f t="shared" si="265"/>
        <v/>
      </c>
      <c r="AQ2873" s="106" t="str">
        <f t="shared" si="263"/>
        <v/>
      </c>
      <c r="AR2873" s="109" t="str">
        <f t="shared" si="266"/>
        <v/>
      </c>
      <c r="AT2873" s="134"/>
      <c r="AU2873" s="135"/>
      <c r="AV2873" s="135"/>
      <c r="AW2873" s="115"/>
    </row>
    <row r="2874" spans="34:49" ht="15" hidden="1" customHeight="1" x14ac:dyDescent="0.25">
      <c r="AH2874" s="28">
        <v>81</v>
      </c>
      <c r="AJ2874" s="101" t="str">
        <f t="shared" si="267"/>
        <v/>
      </c>
      <c r="AL2874" s="101" t="str">
        <f t="shared" si="264"/>
        <v/>
      </c>
      <c r="AM2874" s="28" t="str">
        <f>IF($AL2874="", "", IF(IFERROR(INDEX('Training &amp; Accreditation Items'!$F$11:$F$263, MATCH(IFERROR(INDEX($C$11:$C$263, MATCH($AH2874, $Z$11:$Z$263, 0)), ""), 'Training &amp; Accreditation Items'!$B$11:$B$263, 0)), "")="", "None", IFERROR(INDEX('Training &amp; Accreditation Items'!$F$11:$F$263, MATCH(IFERROR(INDEX($C$11:$C$263, MATCH($AH2874, $Z$11:$Z$263, 0)), ""), 'Training &amp; Accreditation Items'!$B$11:$B$263, 0)), "")))</f>
        <v/>
      </c>
      <c r="AO2874" s="28" t="str">
        <f t="shared" si="265"/>
        <v/>
      </c>
      <c r="AQ2874" s="106" t="str">
        <f t="shared" si="263"/>
        <v/>
      </c>
      <c r="AR2874" s="109" t="str">
        <f t="shared" si="266"/>
        <v/>
      </c>
      <c r="AT2874" s="134"/>
      <c r="AU2874" s="135"/>
      <c r="AV2874" s="135"/>
      <c r="AW2874" s="115"/>
    </row>
    <row r="2875" spans="34:49" ht="15" hidden="1" customHeight="1" x14ac:dyDescent="0.25">
      <c r="AH2875" s="28">
        <v>82</v>
      </c>
      <c r="AJ2875" s="101" t="str">
        <f t="shared" si="267"/>
        <v/>
      </c>
      <c r="AL2875" s="101" t="str">
        <f t="shared" si="264"/>
        <v/>
      </c>
      <c r="AM2875" s="28" t="str">
        <f>IF($AL2875="", "", IF(IFERROR(INDEX('Training &amp; Accreditation Items'!$F$11:$F$263, MATCH(IFERROR(INDEX($C$11:$C$263, MATCH($AH2875, $Z$11:$Z$263, 0)), ""), 'Training &amp; Accreditation Items'!$B$11:$B$263, 0)), "")="", "None", IFERROR(INDEX('Training &amp; Accreditation Items'!$F$11:$F$263, MATCH(IFERROR(INDEX($C$11:$C$263, MATCH($AH2875, $Z$11:$Z$263, 0)), ""), 'Training &amp; Accreditation Items'!$B$11:$B$263, 0)), "")))</f>
        <v/>
      </c>
      <c r="AO2875" s="28" t="str">
        <f t="shared" si="265"/>
        <v/>
      </c>
      <c r="AQ2875" s="106" t="str">
        <f t="shared" si="263"/>
        <v/>
      </c>
      <c r="AR2875" s="109" t="str">
        <f t="shared" si="266"/>
        <v/>
      </c>
      <c r="AT2875" s="134"/>
      <c r="AU2875" s="135"/>
      <c r="AV2875" s="135"/>
      <c r="AW2875" s="115"/>
    </row>
    <row r="2876" spans="34:49" ht="15" hidden="1" customHeight="1" x14ac:dyDescent="0.25">
      <c r="AH2876" s="28">
        <v>83</v>
      </c>
      <c r="AJ2876" s="101" t="str">
        <f t="shared" si="267"/>
        <v/>
      </c>
      <c r="AL2876" s="101" t="str">
        <f t="shared" si="264"/>
        <v/>
      </c>
      <c r="AM2876" s="28" t="str">
        <f>IF($AL2876="", "", IF(IFERROR(INDEX('Training &amp; Accreditation Items'!$F$11:$F$263, MATCH(IFERROR(INDEX($C$11:$C$263, MATCH($AH2876, $Z$11:$Z$263, 0)), ""), 'Training &amp; Accreditation Items'!$B$11:$B$263, 0)), "")="", "None", IFERROR(INDEX('Training &amp; Accreditation Items'!$F$11:$F$263, MATCH(IFERROR(INDEX($C$11:$C$263, MATCH($AH2876, $Z$11:$Z$263, 0)), ""), 'Training &amp; Accreditation Items'!$B$11:$B$263, 0)), "")))</f>
        <v/>
      </c>
      <c r="AO2876" s="28" t="str">
        <f t="shared" si="265"/>
        <v/>
      </c>
      <c r="AQ2876" s="106" t="str">
        <f t="shared" si="263"/>
        <v/>
      </c>
      <c r="AR2876" s="109" t="str">
        <f t="shared" si="266"/>
        <v/>
      </c>
      <c r="AT2876" s="134"/>
      <c r="AU2876" s="135"/>
      <c r="AV2876" s="135"/>
      <c r="AW2876" s="115"/>
    </row>
    <row r="2877" spans="34:49" ht="15" hidden="1" customHeight="1" x14ac:dyDescent="0.25">
      <c r="AH2877" s="28">
        <v>84</v>
      </c>
      <c r="AJ2877" s="101" t="str">
        <f t="shared" si="267"/>
        <v/>
      </c>
      <c r="AL2877" s="101" t="str">
        <f t="shared" si="264"/>
        <v/>
      </c>
      <c r="AM2877" s="28" t="str">
        <f>IF($AL2877="", "", IF(IFERROR(INDEX('Training &amp; Accreditation Items'!$F$11:$F$263, MATCH(IFERROR(INDEX($C$11:$C$263, MATCH($AH2877, $Z$11:$Z$263, 0)), ""), 'Training &amp; Accreditation Items'!$B$11:$B$263, 0)), "")="", "None", IFERROR(INDEX('Training &amp; Accreditation Items'!$F$11:$F$263, MATCH(IFERROR(INDEX($C$11:$C$263, MATCH($AH2877, $Z$11:$Z$263, 0)), ""), 'Training &amp; Accreditation Items'!$B$11:$B$263, 0)), "")))</f>
        <v/>
      </c>
      <c r="AO2877" s="28" t="str">
        <f t="shared" si="265"/>
        <v/>
      </c>
      <c r="AQ2877" s="106" t="str">
        <f t="shared" si="263"/>
        <v/>
      </c>
      <c r="AR2877" s="109" t="str">
        <f t="shared" si="266"/>
        <v/>
      </c>
      <c r="AT2877" s="134"/>
      <c r="AU2877" s="135"/>
      <c r="AV2877" s="135"/>
      <c r="AW2877" s="115"/>
    </row>
    <row r="2878" spans="34:49" ht="15" hidden="1" customHeight="1" x14ac:dyDescent="0.25">
      <c r="AH2878" s="28">
        <v>85</v>
      </c>
      <c r="AJ2878" s="101" t="str">
        <f t="shared" si="267"/>
        <v/>
      </c>
      <c r="AL2878" s="101" t="str">
        <f t="shared" si="264"/>
        <v/>
      </c>
      <c r="AM2878" s="28" t="str">
        <f>IF($AL2878="", "", IF(IFERROR(INDEX('Training &amp; Accreditation Items'!$F$11:$F$263, MATCH(IFERROR(INDEX($C$11:$C$263, MATCH($AH2878, $Z$11:$Z$263, 0)), ""), 'Training &amp; Accreditation Items'!$B$11:$B$263, 0)), "")="", "None", IFERROR(INDEX('Training &amp; Accreditation Items'!$F$11:$F$263, MATCH(IFERROR(INDEX($C$11:$C$263, MATCH($AH2878, $Z$11:$Z$263, 0)), ""), 'Training &amp; Accreditation Items'!$B$11:$B$263, 0)), "")))</f>
        <v/>
      </c>
      <c r="AO2878" s="28" t="str">
        <f t="shared" si="265"/>
        <v/>
      </c>
      <c r="AQ2878" s="106" t="str">
        <f t="shared" si="263"/>
        <v/>
      </c>
      <c r="AR2878" s="109" t="str">
        <f t="shared" si="266"/>
        <v/>
      </c>
      <c r="AT2878" s="134"/>
      <c r="AU2878" s="135"/>
      <c r="AV2878" s="135"/>
      <c r="AW2878" s="115"/>
    </row>
    <row r="2879" spans="34:49" ht="15" hidden="1" customHeight="1" x14ac:dyDescent="0.25">
      <c r="AH2879" s="28">
        <v>86</v>
      </c>
      <c r="AJ2879" s="101" t="str">
        <f t="shared" si="267"/>
        <v/>
      </c>
      <c r="AL2879" s="101" t="str">
        <f t="shared" si="264"/>
        <v/>
      </c>
      <c r="AM2879" s="28" t="str">
        <f>IF($AL2879="", "", IF(IFERROR(INDEX('Training &amp; Accreditation Items'!$F$11:$F$263, MATCH(IFERROR(INDEX($C$11:$C$263, MATCH($AH2879, $Z$11:$Z$263, 0)), ""), 'Training &amp; Accreditation Items'!$B$11:$B$263, 0)), "")="", "None", IFERROR(INDEX('Training &amp; Accreditation Items'!$F$11:$F$263, MATCH(IFERROR(INDEX($C$11:$C$263, MATCH($AH2879, $Z$11:$Z$263, 0)), ""), 'Training &amp; Accreditation Items'!$B$11:$B$263, 0)), "")))</f>
        <v/>
      </c>
      <c r="AO2879" s="28" t="str">
        <f t="shared" si="265"/>
        <v/>
      </c>
      <c r="AQ2879" s="106" t="str">
        <f t="shared" si="263"/>
        <v/>
      </c>
      <c r="AR2879" s="109" t="str">
        <f t="shared" si="266"/>
        <v/>
      </c>
      <c r="AT2879" s="134"/>
      <c r="AU2879" s="135"/>
      <c r="AV2879" s="135"/>
      <c r="AW2879" s="115"/>
    </row>
    <row r="2880" spans="34:49" ht="15" hidden="1" customHeight="1" x14ac:dyDescent="0.25">
      <c r="AH2880" s="28">
        <v>87</v>
      </c>
      <c r="AJ2880" s="101" t="str">
        <f t="shared" si="267"/>
        <v/>
      </c>
      <c r="AL2880" s="101" t="str">
        <f t="shared" si="264"/>
        <v/>
      </c>
      <c r="AM2880" s="28" t="str">
        <f>IF($AL2880="", "", IF(IFERROR(INDEX('Training &amp; Accreditation Items'!$F$11:$F$263, MATCH(IFERROR(INDEX($C$11:$C$263, MATCH($AH2880, $Z$11:$Z$263, 0)), ""), 'Training &amp; Accreditation Items'!$B$11:$B$263, 0)), "")="", "None", IFERROR(INDEX('Training &amp; Accreditation Items'!$F$11:$F$263, MATCH(IFERROR(INDEX($C$11:$C$263, MATCH($AH2880, $Z$11:$Z$263, 0)), ""), 'Training &amp; Accreditation Items'!$B$11:$B$263, 0)), "")))</f>
        <v/>
      </c>
      <c r="AO2880" s="28" t="str">
        <f t="shared" si="265"/>
        <v/>
      </c>
      <c r="AQ2880" s="106" t="str">
        <f t="shared" si="263"/>
        <v/>
      </c>
      <c r="AR2880" s="109" t="str">
        <f t="shared" si="266"/>
        <v/>
      </c>
      <c r="AT2880" s="134"/>
      <c r="AU2880" s="135"/>
      <c r="AV2880" s="135"/>
      <c r="AW2880" s="115"/>
    </row>
    <row r="2881" spans="34:49" ht="15" hidden="1" customHeight="1" x14ac:dyDescent="0.25">
      <c r="AH2881" s="28">
        <v>88</v>
      </c>
      <c r="AJ2881" s="101" t="str">
        <f t="shared" si="267"/>
        <v/>
      </c>
      <c r="AL2881" s="101" t="str">
        <f t="shared" si="264"/>
        <v/>
      </c>
      <c r="AM2881" s="28" t="str">
        <f>IF($AL2881="", "", IF(IFERROR(INDEX('Training &amp; Accreditation Items'!$F$11:$F$263, MATCH(IFERROR(INDEX($C$11:$C$263, MATCH($AH2881, $Z$11:$Z$263, 0)), ""), 'Training &amp; Accreditation Items'!$B$11:$B$263, 0)), "")="", "None", IFERROR(INDEX('Training &amp; Accreditation Items'!$F$11:$F$263, MATCH(IFERROR(INDEX($C$11:$C$263, MATCH($AH2881, $Z$11:$Z$263, 0)), ""), 'Training &amp; Accreditation Items'!$B$11:$B$263, 0)), "")))</f>
        <v/>
      </c>
      <c r="AO2881" s="28" t="str">
        <f t="shared" si="265"/>
        <v/>
      </c>
      <c r="AQ2881" s="106" t="str">
        <f t="shared" si="263"/>
        <v/>
      </c>
      <c r="AR2881" s="109" t="str">
        <f t="shared" si="266"/>
        <v/>
      </c>
      <c r="AT2881" s="134"/>
      <c r="AU2881" s="135"/>
      <c r="AV2881" s="135"/>
      <c r="AW2881" s="115"/>
    </row>
    <row r="2882" spans="34:49" ht="15" hidden="1" customHeight="1" x14ac:dyDescent="0.25">
      <c r="AH2882" s="28">
        <v>89</v>
      </c>
      <c r="AJ2882" s="101" t="str">
        <f t="shared" si="267"/>
        <v/>
      </c>
      <c r="AL2882" s="101" t="str">
        <f t="shared" si="264"/>
        <v/>
      </c>
      <c r="AM2882" s="28" t="str">
        <f>IF($AL2882="", "", IF(IFERROR(INDEX('Training &amp; Accreditation Items'!$F$11:$F$263, MATCH(IFERROR(INDEX($C$11:$C$263, MATCH($AH2882, $Z$11:$Z$263, 0)), ""), 'Training &amp; Accreditation Items'!$B$11:$B$263, 0)), "")="", "None", IFERROR(INDEX('Training &amp; Accreditation Items'!$F$11:$F$263, MATCH(IFERROR(INDEX($C$11:$C$263, MATCH($AH2882, $Z$11:$Z$263, 0)), ""), 'Training &amp; Accreditation Items'!$B$11:$B$263, 0)), "")))</f>
        <v/>
      </c>
      <c r="AO2882" s="28" t="str">
        <f t="shared" si="265"/>
        <v/>
      </c>
      <c r="AQ2882" s="106" t="str">
        <f t="shared" si="263"/>
        <v/>
      </c>
      <c r="AR2882" s="109" t="str">
        <f t="shared" si="266"/>
        <v/>
      </c>
      <c r="AT2882" s="134"/>
      <c r="AU2882" s="135"/>
      <c r="AV2882" s="135"/>
      <c r="AW2882" s="115"/>
    </row>
    <row r="2883" spans="34:49" ht="15" hidden="1" customHeight="1" x14ac:dyDescent="0.25">
      <c r="AH2883" s="28">
        <v>90</v>
      </c>
      <c r="AJ2883" s="101" t="str">
        <f t="shared" si="267"/>
        <v/>
      </c>
      <c r="AL2883" s="101" t="str">
        <f t="shared" si="264"/>
        <v/>
      </c>
      <c r="AM2883" s="28" t="str">
        <f>IF($AL2883="", "", IF(IFERROR(INDEX('Training &amp; Accreditation Items'!$F$11:$F$263, MATCH(IFERROR(INDEX($C$11:$C$263, MATCH($AH2883, $Z$11:$Z$263, 0)), ""), 'Training &amp; Accreditation Items'!$B$11:$B$263, 0)), "")="", "None", IFERROR(INDEX('Training &amp; Accreditation Items'!$F$11:$F$263, MATCH(IFERROR(INDEX($C$11:$C$263, MATCH($AH2883, $Z$11:$Z$263, 0)), ""), 'Training &amp; Accreditation Items'!$B$11:$B$263, 0)), "")))</f>
        <v/>
      </c>
      <c r="AO2883" s="28" t="str">
        <f t="shared" si="265"/>
        <v/>
      </c>
      <c r="AQ2883" s="106" t="str">
        <f t="shared" si="263"/>
        <v/>
      </c>
      <c r="AR2883" s="109" t="str">
        <f t="shared" si="266"/>
        <v/>
      </c>
      <c r="AT2883" s="134"/>
      <c r="AU2883" s="135"/>
      <c r="AV2883" s="135"/>
      <c r="AW2883" s="115"/>
    </row>
    <row r="2884" spans="34:49" ht="15" hidden="1" customHeight="1" x14ac:dyDescent="0.25">
      <c r="AH2884" s="28">
        <v>91</v>
      </c>
      <c r="AJ2884" s="101" t="str">
        <f t="shared" si="267"/>
        <v/>
      </c>
      <c r="AL2884" s="101" t="str">
        <f t="shared" si="264"/>
        <v/>
      </c>
      <c r="AM2884" s="28" t="str">
        <f>IF($AL2884="", "", IF(IFERROR(INDEX('Training &amp; Accreditation Items'!$F$11:$F$263, MATCH(IFERROR(INDEX($C$11:$C$263, MATCH($AH2884, $Z$11:$Z$263, 0)), ""), 'Training &amp; Accreditation Items'!$B$11:$B$263, 0)), "")="", "None", IFERROR(INDEX('Training &amp; Accreditation Items'!$F$11:$F$263, MATCH(IFERROR(INDEX($C$11:$C$263, MATCH($AH2884, $Z$11:$Z$263, 0)), ""), 'Training &amp; Accreditation Items'!$B$11:$B$263, 0)), "")))</f>
        <v/>
      </c>
      <c r="AO2884" s="28" t="str">
        <f t="shared" si="265"/>
        <v/>
      </c>
      <c r="AQ2884" s="106" t="str">
        <f t="shared" si="263"/>
        <v/>
      </c>
      <c r="AR2884" s="109" t="str">
        <f t="shared" si="266"/>
        <v/>
      </c>
      <c r="AT2884" s="134"/>
      <c r="AU2884" s="135"/>
      <c r="AV2884" s="135"/>
      <c r="AW2884" s="115"/>
    </row>
    <row r="2885" spans="34:49" ht="15" hidden="1" customHeight="1" x14ac:dyDescent="0.25">
      <c r="AH2885" s="28">
        <v>92</v>
      </c>
      <c r="AJ2885" s="101" t="str">
        <f t="shared" si="267"/>
        <v/>
      </c>
      <c r="AL2885" s="101" t="str">
        <f t="shared" si="264"/>
        <v/>
      </c>
      <c r="AM2885" s="28" t="str">
        <f>IF($AL2885="", "", IF(IFERROR(INDEX('Training &amp; Accreditation Items'!$F$11:$F$263, MATCH(IFERROR(INDEX($C$11:$C$263, MATCH($AH2885, $Z$11:$Z$263, 0)), ""), 'Training &amp; Accreditation Items'!$B$11:$B$263, 0)), "")="", "None", IFERROR(INDEX('Training &amp; Accreditation Items'!$F$11:$F$263, MATCH(IFERROR(INDEX($C$11:$C$263, MATCH($AH2885, $Z$11:$Z$263, 0)), ""), 'Training &amp; Accreditation Items'!$B$11:$B$263, 0)), "")))</f>
        <v/>
      </c>
      <c r="AO2885" s="28" t="str">
        <f t="shared" si="265"/>
        <v/>
      </c>
      <c r="AQ2885" s="106" t="str">
        <f t="shared" si="263"/>
        <v/>
      </c>
      <c r="AR2885" s="109" t="str">
        <f t="shared" si="266"/>
        <v/>
      </c>
      <c r="AT2885" s="134"/>
      <c r="AU2885" s="135"/>
      <c r="AV2885" s="135"/>
      <c r="AW2885" s="115"/>
    </row>
    <row r="2886" spans="34:49" ht="15" hidden="1" customHeight="1" x14ac:dyDescent="0.25">
      <c r="AH2886" s="28">
        <v>93</v>
      </c>
      <c r="AJ2886" s="101" t="str">
        <f t="shared" si="267"/>
        <v/>
      </c>
      <c r="AL2886" s="101" t="str">
        <f t="shared" si="264"/>
        <v/>
      </c>
      <c r="AM2886" s="28" t="str">
        <f>IF($AL2886="", "", IF(IFERROR(INDEX('Training &amp; Accreditation Items'!$F$11:$F$263, MATCH(IFERROR(INDEX($C$11:$C$263, MATCH($AH2886, $Z$11:$Z$263, 0)), ""), 'Training &amp; Accreditation Items'!$B$11:$B$263, 0)), "")="", "None", IFERROR(INDEX('Training &amp; Accreditation Items'!$F$11:$F$263, MATCH(IFERROR(INDEX($C$11:$C$263, MATCH($AH2886, $Z$11:$Z$263, 0)), ""), 'Training &amp; Accreditation Items'!$B$11:$B$263, 0)), "")))</f>
        <v/>
      </c>
      <c r="AO2886" s="28" t="str">
        <f t="shared" si="265"/>
        <v/>
      </c>
      <c r="AQ2886" s="106" t="str">
        <f t="shared" si="263"/>
        <v/>
      </c>
      <c r="AR2886" s="109" t="str">
        <f t="shared" si="266"/>
        <v/>
      </c>
      <c r="AT2886" s="134"/>
      <c r="AU2886" s="135"/>
      <c r="AV2886" s="135"/>
      <c r="AW2886" s="115"/>
    </row>
    <row r="2887" spans="34:49" ht="15" hidden="1" customHeight="1" x14ac:dyDescent="0.25">
      <c r="AH2887" s="28">
        <v>94</v>
      </c>
      <c r="AJ2887" s="101" t="str">
        <f t="shared" si="267"/>
        <v/>
      </c>
      <c r="AL2887" s="101" t="str">
        <f t="shared" si="264"/>
        <v/>
      </c>
      <c r="AM2887" s="28" t="str">
        <f>IF($AL2887="", "", IF(IFERROR(INDEX('Training &amp; Accreditation Items'!$F$11:$F$263, MATCH(IFERROR(INDEX($C$11:$C$263, MATCH($AH2887, $Z$11:$Z$263, 0)), ""), 'Training &amp; Accreditation Items'!$B$11:$B$263, 0)), "")="", "None", IFERROR(INDEX('Training &amp; Accreditation Items'!$F$11:$F$263, MATCH(IFERROR(INDEX($C$11:$C$263, MATCH($AH2887, $Z$11:$Z$263, 0)), ""), 'Training &amp; Accreditation Items'!$B$11:$B$263, 0)), "")))</f>
        <v/>
      </c>
      <c r="AO2887" s="28" t="str">
        <f t="shared" si="265"/>
        <v/>
      </c>
      <c r="AQ2887" s="106" t="str">
        <f t="shared" si="263"/>
        <v/>
      </c>
      <c r="AR2887" s="109" t="str">
        <f t="shared" si="266"/>
        <v/>
      </c>
      <c r="AT2887" s="134"/>
      <c r="AU2887" s="135"/>
      <c r="AV2887" s="135"/>
      <c r="AW2887" s="115"/>
    </row>
    <row r="2888" spans="34:49" ht="15" hidden="1" customHeight="1" x14ac:dyDescent="0.25">
      <c r="AH2888" s="28">
        <v>95</v>
      </c>
      <c r="AJ2888" s="101" t="str">
        <f t="shared" si="267"/>
        <v/>
      </c>
      <c r="AL2888" s="101" t="str">
        <f t="shared" si="264"/>
        <v/>
      </c>
      <c r="AM2888" s="28" t="str">
        <f>IF($AL2888="", "", IF(IFERROR(INDEX('Training &amp; Accreditation Items'!$F$11:$F$263, MATCH(IFERROR(INDEX($C$11:$C$263, MATCH($AH2888, $Z$11:$Z$263, 0)), ""), 'Training &amp; Accreditation Items'!$B$11:$B$263, 0)), "")="", "None", IFERROR(INDEX('Training &amp; Accreditation Items'!$F$11:$F$263, MATCH(IFERROR(INDEX($C$11:$C$263, MATCH($AH2888, $Z$11:$Z$263, 0)), ""), 'Training &amp; Accreditation Items'!$B$11:$B$263, 0)), "")))</f>
        <v/>
      </c>
      <c r="AO2888" s="28" t="str">
        <f t="shared" si="265"/>
        <v/>
      </c>
      <c r="AQ2888" s="106" t="str">
        <f t="shared" si="263"/>
        <v/>
      </c>
      <c r="AR2888" s="109" t="str">
        <f t="shared" si="266"/>
        <v/>
      </c>
      <c r="AT2888" s="134"/>
      <c r="AU2888" s="135"/>
      <c r="AV2888" s="135"/>
      <c r="AW2888" s="115"/>
    </row>
    <row r="2889" spans="34:49" ht="15" hidden="1" customHeight="1" x14ac:dyDescent="0.25">
      <c r="AH2889" s="28">
        <v>96</v>
      </c>
      <c r="AJ2889" s="101" t="str">
        <f t="shared" si="267"/>
        <v/>
      </c>
      <c r="AL2889" s="101" t="str">
        <f t="shared" si="264"/>
        <v/>
      </c>
      <c r="AM2889" s="28" t="str">
        <f>IF($AL2889="", "", IF(IFERROR(INDEX('Training &amp; Accreditation Items'!$F$11:$F$263, MATCH(IFERROR(INDEX($C$11:$C$263, MATCH($AH2889, $Z$11:$Z$263, 0)), ""), 'Training &amp; Accreditation Items'!$B$11:$B$263, 0)), "")="", "None", IFERROR(INDEX('Training &amp; Accreditation Items'!$F$11:$F$263, MATCH(IFERROR(INDEX($C$11:$C$263, MATCH($AH2889, $Z$11:$Z$263, 0)), ""), 'Training &amp; Accreditation Items'!$B$11:$B$263, 0)), "")))</f>
        <v/>
      </c>
      <c r="AO2889" s="28" t="str">
        <f t="shared" si="265"/>
        <v/>
      </c>
      <c r="AQ2889" s="106" t="str">
        <f t="shared" si="263"/>
        <v/>
      </c>
      <c r="AR2889" s="109" t="str">
        <f t="shared" si="266"/>
        <v/>
      </c>
      <c r="AT2889" s="134"/>
      <c r="AU2889" s="135"/>
      <c r="AV2889" s="135"/>
      <c r="AW2889" s="115"/>
    </row>
    <row r="2890" spans="34:49" ht="15" hidden="1" customHeight="1" x14ac:dyDescent="0.25">
      <c r="AH2890" s="28">
        <v>97</v>
      </c>
      <c r="AJ2890" s="101" t="str">
        <f t="shared" si="267"/>
        <v/>
      </c>
      <c r="AL2890" s="101" t="str">
        <f t="shared" si="264"/>
        <v/>
      </c>
      <c r="AM2890" s="28" t="str">
        <f>IF($AL2890="", "", IF(IFERROR(INDEX('Training &amp; Accreditation Items'!$F$11:$F$263, MATCH(IFERROR(INDEX($C$11:$C$263, MATCH($AH2890, $Z$11:$Z$263, 0)), ""), 'Training &amp; Accreditation Items'!$B$11:$B$263, 0)), "")="", "None", IFERROR(INDEX('Training &amp; Accreditation Items'!$F$11:$F$263, MATCH(IFERROR(INDEX($C$11:$C$263, MATCH($AH2890, $Z$11:$Z$263, 0)), ""), 'Training &amp; Accreditation Items'!$B$11:$B$263, 0)), "")))</f>
        <v/>
      </c>
      <c r="AO2890" s="28" t="str">
        <f t="shared" si="265"/>
        <v/>
      </c>
      <c r="AQ2890" s="106" t="str">
        <f t="shared" si="263"/>
        <v/>
      </c>
      <c r="AR2890" s="109" t="str">
        <f t="shared" si="266"/>
        <v/>
      </c>
      <c r="AT2890" s="134"/>
      <c r="AU2890" s="135"/>
      <c r="AV2890" s="135"/>
      <c r="AW2890" s="115"/>
    </row>
    <row r="2891" spans="34:49" ht="15" hidden="1" customHeight="1" x14ac:dyDescent="0.25">
      <c r="AH2891" s="28">
        <v>98</v>
      </c>
      <c r="AJ2891" s="101" t="str">
        <f t="shared" si="267"/>
        <v/>
      </c>
      <c r="AL2891" s="101" t="str">
        <f t="shared" si="264"/>
        <v/>
      </c>
      <c r="AM2891" s="28" t="str">
        <f>IF($AL2891="", "", IF(IFERROR(INDEX('Training &amp; Accreditation Items'!$F$11:$F$263, MATCH(IFERROR(INDEX($C$11:$C$263, MATCH($AH2891, $Z$11:$Z$263, 0)), ""), 'Training &amp; Accreditation Items'!$B$11:$B$263, 0)), "")="", "None", IFERROR(INDEX('Training &amp; Accreditation Items'!$F$11:$F$263, MATCH(IFERROR(INDEX($C$11:$C$263, MATCH($AH2891, $Z$11:$Z$263, 0)), ""), 'Training &amp; Accreditation Items'!$B$11:$B$263, 0)), "")))</f>
        <v/>
      </c>
      <c r="AO2891" s="28" t="str">
        <f t="shared" si="265"/>
        <v/>
      </c>
      <c r="AQ2891" s="106" t="str">
        <f t="shared" ref="AQ2891:AQ2954" si="268">IF($AL2891="", "", IFERROR(INDEX($I$11:$I$263, MATCH($AH2891, $Z$11:$Z$263, 0)), ""))</f>
        <v/>
      </c>
      <c r="AR2891" s="109" t="str">
        <f t="shared" si="266"/>
        <v/>
      </c>
      <c r="AT2891" s="134"/>
      <c r="AU2891" s="135"/>
      <c r="AV2891" s="135"/>
      <c r="AW2891" s="115"/>
    </row>
    <row r="2892" spans="34:49" ht="15" hidden="1" customHeight="1" x14ac:dyDescent="0.25">
      <c r="AH2892" s="28">
        <v>99</v>
      </c>
      <c r="AJ2892" s="101" t="str">
        <f t="shared" si="267"/>
        <v/>
      </c>
      <c r="AL2892" s="101" t="str">
        <f t="shared" ref="AL2892:AL2955" si="269">IF($AJ2892="", "", IF(OR($AJ2892&lt;$AJ$5, $AJ2892&gt;$AJ$6), "", $AJ2892))</f>
        <v/>
      </c>
      <c r="AM2892" s="28" t="str">
        <f>IF($AL2892="", "", IF(IFERROR(INDEX('Training &amp; Accreditation Items'!$F$11:$F$263, MATCH(IFERROR(INDEX($C$11:$C$263, MATCH($AH2892, $Z$11:$Z$263, 0)), ""), 'Training &amp; Accreditation Items'!$B$11:$B$263, 0)), "")="", "None", IFERROR(INDEX('Training &amp; Accreditation Items'!$F$11:$F$263, MATCH(IFERROR(INDEX($C$11:$C$263, MATCH($AH2892, $Z$11:$Z$263, 0)), ""), 'Training &amp; Accreditation Items'!$B$11:$B$263, 0)), "")))</f>
        <v/>
      </c>
      <c r="AO2892" s="28" t="str">
        <f t="shared" ref="AO2892:AO2955" si="270">IF($AL2892="", "", TEXT($AL2892, "mmm yyyy"))</f>
        <v/>
      </c>
      <c r="AQ2892" s="106" t="str">
        <f t="shared" si="268"/>
        <v/>
      </c>
      <c r="AR2892" s="109" t="str">
        <f t="shared" ref="AR2892:AR2955" si="271">IF($AO2892="", "", CONCATENATE($AO2892, " - ", $AM2892))</f>
        <v/>
      </c>
      <c r="AT2892" s="134"/>
      <c r="AU2892" s="135"/>
      <c r="AV2892" s="135"/>
      <c r="AW2892" s="115"/>
    </row>
    <row r="2893" spans="34:49" ht="15" hidden="1" customHeight="1" x14ac:dyDescent="0.25">
      <c r="AH2893" s="28">
        <v>100</v>
      </c>
      <c r="AJ2893" s="101" t="str">
        <f t="shared" si="267"/>
        <v/>
      </c>
      <c r="AL2893" s="101" t="str">
        <f t="shared" si="269"/>
        <v/>
      </c>
      <c r="AM2893" s="28" t="str">
        <f>IF($AL2893="", "", IF(IFERROR(INDEX('Training &amp; Accreditation Items'!$F$11:$F$263, MATCH(IFERROR(INDEX($C$11:$C$263, MATCH($AH2893, $Z$11:$Z$263, 0)), ""), 'Training &amp; Accreditation Items'!$B$11:$B$263, 0)), "")="", "None", IFERROR(INDEX('Training &amp; Accreditation Items'!$F$11:$F$263, MATCH(IFERROR(INDEX($C$11:$C$263, MATCH($AH2893, $Z$11:$Z$263, 0)), ""), 'Training &amp; Accreditation Items'!$B$11:$B$263, 0)), "")))</f>
        <v/>
      </c>
      <c r="AO2893" s="28" t="str">
        <f t="shared" si="270"/>
        <v/>
      </c>
      <c r="AQ2893" s="106" t="str">
        <f t="shared" si="268"/>
        <v/>
      </c>
      <c r="AR2893" s="109" t="str">
        <f t="shared" si="271"/>
        <v/>
      </c>
      <c r="AT2893" s="134"/>
      <c r="AU2893" s="135"/>
      <c r="AV2893" s="135"/>
      <c r="AW2893" s="115"/>
    </row>
    <row r="2894" spans="34:49" ht="15" hidden="1" customHeight="1" x14ac:dyDescent="0.25">
      <c r="AH2894" s="28">
        <v>101</v>
      </c>
      <c r="AJ2894" s="101" t="str">
        <f t="shared" si="267"/>
        <v/>
      </c>
      <c r="AL2894" s="101" t="str">
        <f t="shared" si="269"/>
        <v/>
      </c>
      <c r="AM2894" s="28" t="str">
        <f>IF($AL2894="", "", IF(IFERROR(INDEX('Training &amp; Accreditation Items'!$F$11:$F$263, MATCH(IFERROR(INDEX($C$11:$C$263, MATCH($AH2894, $Z$11:$Z$263, 0)), ""), 'Training &amp; Accreditation Items'!$B$11:$B$263, 0)), "")="", "None", IFERROR(INDEX('Training &amp; Accreditation Items'!$F$11:$F$263, MATCH(IFERROR(INDEX($C$11:$C$263, MATCH($AH2894, $Z$11:$Z$263, 0)), ""), 'Training &amp; Accreditation Items'!$B$11:$B$263, 0)), "")))</f>
        <v/>
      </c>
      <c r="AO2894" s="28" t="str">
        <f t="shared" si="270"/>
        <v/>
      </c>
      <c r="AQ2894" s="106" t="str">
        <f t="shared" si="268"/>
        <v/>
      </c>
      <c r="AR2894" s="109" t="str">
        <f t="shared" si="271"/>
        <v/>
      </c>
      <c r="AT2894" s="134"/>
      <c r="AU2894" s="135"/>
      <c r="AV2894" s="135"/>
      <c r="AW2894" s="115"/>
    </row>
    <row r="2895" spans="34:49" ht="15" hidden="1" customHeight="1" x14ac:dyDescent="0.25">
      <c r="AH2895" s="28">
        <v>102</v>
      </c>
      <c r="AJ2895" s="101" t="str">
        <f t="shared" si="267"/>
        <v/>
      </c>
      <c r="AL2895" s="101" t="str">
        <f t="shared" si="269"/>
        <v/>
      </c>
      <c r="AM2895" s="28" t="str">
        <f>IF($AL2895="", "", IF(IFERROR(INDEX('Training &amp; Accreditation Items'!$F$11:$F$263, MATCH(IFERROR(INDEX($C$11:$C$263, MATCH($AH2895, $Z$11:$Z$263, 0)), ""), 'Training &amp; Accreditation Items'!$B$11:$B$263, 0)), "")="", "None", IFERROR(INDEX('Training &amp; Accreditation Items'!$F$11:$F$263, MATCH(IFERROR(INDEX($C$11:$C$263, MATCH($AH2895, $Z$11:$Z$263, 0)), ""), 'Training &amp; Accreditation Items'!$B$11:$B$263, 0)), "")))</f>
        <v/>
      </c>
      <c r="AO2895" s="28" t="str">
        <f t="shared" si="270"/>
        <v/>
      </c>
      <c r="AQ2895" s="106" t="str">
        <f t="shared" si="268"/>
        <v/>
      </c>
      <c r="AR2895" s="109" t="str">
        <f t="shared" si="271"/>
        <v/>
      </c>
      <c r="AT2895" s="134"/>
      <c r="AU2895" s="135"/>
      <c r="AV2895" s="135"/>
      <c r="AW2895" s="115"/>
    </row>
    <row r="2896" spans="34:49" ht="15" hidden="1" customHeight="1" x14ac:dyDescent="0.25">
      <c r="AH2896" s="28">
        <v>103</v>
      </c>
      <c r="AJ2896" s="101" t="str">
        <f t="shared" si="267"/>
        <v/>
      </c>
      <c r="AL2896" s="101" t="str">
        <f t="shared" si="269"/>
        <v/>
      </c>
      <c r="AM2896" s="28" t="str">
        <f>IF($AL2896="", "", IF(IFERROR(INDEX('Training &amp; Accreditation Items'!$F$11:$F$263, MATCH(IFERROR(INDEX($C$11:$C$263, MATCH($AH2896, $Z$11:$Z$263, 0)), ""), 'Training &amp; Accreditation Items'!$B$11:$B$263, 0)), "")="", "None", IFERROR(INDEX('Training &amp; Accreditation Items'!$F$11:$F$263, MATCH(IFERROR(INDEX($C$11:$C$263, MATCH($AH2896, $Z$11:$Z$263, 0)), ""), 'Training &amp; Accreditation Items'!$B$11:$B$263, 0)), "")))</f>
        <v/>
      </c>
      <c r="AO2896" s="28" t="str">
        <f t="shared" si="270"/>
        <v/>
      </c>
      <c r="AQ2896" s="106" t="str">
        <f t="shared" si="268"/>
        <v/>
      </c>
      <c r="AR2896" s="109" t="str">
        <f t="shared" si="271"/>
        <v/>
      </c>
      <c r="AT2896" s="134"/>
      <c r="AU2896" s="135"/>
      <c r="AV2896" s="135"/>
      <c r="AW2896" s="115"/>
    </row>
    <row r="2897" spans="34:49" ht="15" hidden="1" customHeight="1" x14ac:dyDescent="0.25">
      <c r="AH2897" s="28">
        <v>104</v>
      </c>
      <c r="AJ2897" s="101" t="str">
        <f t="shared" si="267"/>
        <v/>
      </c>
      <c r="AL2897" s="101" t="str">
        <f t="shared" si="269"/>
        <v/>
      </c>
      <c r="AM2897" s="28" t="str">
        <f>IF($AL2897="", "", IF(IFERROR(INDEX('Training &amp; Accreditation Items'!$F$11:$F$263, MATCH(IFERROR(INDEX($C$11:$C$263, MATCH($AH2897, $Z$11:$Z$263, 0)), ""), 'Training &amp; Accreditation Items'!$B$11:$B$263, 0)), "")="", "None", IFERROR(INDEX('Training &amp; Accreditation Items'!$F$11:$F$263, MATCH(IFERROR(INDEX($C$11:$C$263, MATCH($AH2897, $Z$11:$Z$263, 0)), ""), 'Training &amp; Accreditation Items'!$B$11:$B$263, 0)), "")))</f>
        <v/>
      </c>
      <c r="AO2897" s="28" t="str">
        <f t="shared" si="270"/>
        <v/>
      </c>
      <c r="AQ2897" s="106" t="str">
        <f t="shared" si="268"/>
        <v/>
      </c>
      <c r="AR2897" s="109" t="str">
        <f t="shared" si="271"/>
        <v/>
      </c>
      <c r="AT2897" s="134"/>
      <c r="AU2897" s="135"/>
      <c r="AV2897" s="135"/>
      <c r="AW2897" s="115"/>
    </row>
    <row r="2898" spans="34:49" ht="15" hidden="1" customHeight="1" x14ac:dyDescent="0.25">
      <c r="AH2898" s="28">
        <v>105</v>
      </c>
      <c r="AJ2898" s="101" t="str">
        <f t="shared" si="267"/>
        <v/>
      </c>
      <c r="AL2898" s="101" t="str">
        <f t="shared" si="269"/>
        <v/>
      </c>
      <c r="AM2898" s="28" t="str">
        <f>IF($AL2898="", "", IF(IFERROR(INDEX('Training &amp; Accreditation Items'!$F$11:$F$263, MATCH(IFERROR(INDEX($C$11:$C$263, MATCH($AH2898, $Z$11:$Z$263, 0)), ""), 'Training &amp; Accreditation Items'!$B$11:$B$263, 0)), "")="", "None", IFERROR(INDEX('Training &amp; Accreditation Items'!$F$11:$F$263, MATCH(IFERROR(INDEX($C$11:$C$263, MATCH($AH2898, $Z$11:$Z$263, 0)), ""), 'Training &amp; Accreditation Items'!$B$11:$B$263, 0)), "")))</f>
        <v/>
      </c>
      <c r="AO2898" s="28" t="str">
        <f t="shared" si="270"/>
        <v/>
      </c>
      <c r="AQ2898" s="106" t="str">
        <f t="shared" si="268"/>
        <v/>
      </c>
      <c r="AR2898" s="109" t="str">
        <f t="shared" si="271"/>
        <v/>
      </c>
      <c r="AT2898" s="134"/>
      <c r="AU2898" s="135"/>
      <c r="AV2898" s="135"/>
      <c r="AW2898" s="115"/>
    </row>
    <row r="2899" spans="34:49" ht="15" hidden="1" customHeight="1" x14ac:dyDescent="0.25">
      <c r="AH2899" s="28">
        <v>106</v>
      </c>
      <c r="AJ2899" s="101" t="str">
        <f t="shared" si="267"/>
        <v/>
      </c>
      <c r="AL2899" s="101" t="str">
        <f t="shared" si="269"/>
        <v/>
      </c>
      <c r="AM2899" s="28" t="str">
        <f>IF($AL2899="", "", IF(IFERROR(INDEX('Training &amp; Accreditation Items'!$F$11:$F$263, MATCH(IFERROR(INDEX($C$11:$C$263, MATCH($AH2899, $Z$11:$Z$263, 0)), ""), 'Training &amp; Accreditation Items'!$B$11:$B$263, 0)), "")="", "None", IFERROR(INDEX('Training &amp; Accreditation Items'!$F$11:$F$263, MATCH(IFERROR(INDEX($C$11:$C$263, MATCH($AH2899, $Z$11:$Z$263, 0)), ""), 'Training &amp; Accreditation Items'!$B$11:$B$263, 0)), "")))</f>
        <v/>
      </c>
      <c r="AO2899" s="28" t="str">
        <f t="shared" si="270"/>
        <v/>
      </c>
      <c r="AQ2899" s="106" t="str">
        <f t="shared" si="268"/>
        <v/>
      </c>
      <c r="AR2899" s="109" t="str">
        <f t="shared" si="271"/>
        <v/>
      </c>
      <c r="AT2899" s="134"/>
      <c r="AU2899" s="135"/>
      <c r="AV2899" s="135"/>
      <c r="AW2899" s="115"/>
    </row>
    <row r="2900" spans="34:49" ht="15" hidden="1" customHeight="1" x14ac:dyDescent="0.25">
      <c r="AH2900" s="28">
        <v>107</v>
      </c>
      <c r="AJ2900" s="101" t="str">
        <f t="shared" si="267"/>
        <v/>
      </c>
      <c r="AL2900" s="101" t="str">
        <f t="shared" si="269"/>
        <v/>
      </c>
      <c r="AM2900" s="28" t="str">
        <f>IF($AL2900="", "", IF(IFERROR(INDEX('Training &amp; Accreditation Items'!$F$11:$F$263, MATCH(IFERROR(INDEX($C$11:$C$263, MATCH($AH2900, $Z$11:$Z$263, 0)), ""), 'Training &amp; Accreditation Items'!$B$11:$B$263, 0)), "")="", "None", IFERROR(INDEX('Training &amp; Accreditation Items'!$F$11:$F$263, MATCH(IFERROR(INDEX($C$11:$C$263, MATCH($AH2900, $Z$11:$Z$263, 0)), ""), 'Training &amp; Accreditation Items'!$B$11:$B$263, 0)), "")))</f>
        <v/>
      </c>
      <c r="AO2900" s="28" t="str">
        <f t="shared" si="270"/>
        <v/>
      </c>
      <c r="AQ2900" s="106" t="str">
        <f t="shared" si="268"/>
        <v/>
      </c>
      <c r="AR2900" s="109" t="str">
        <f t="shared" si="271"/>
        <v/>
      </c>
      <c r="AT2900" s="134"/>
      <c r="AU2900" s="135"/>
      <c r="AV2900" s="135"/>
      <c r="AW2900" s="115"/>
    </row>
    <row r="2901" spans="34:49" ht="15" hidden="1" customHeight="1" x14ac:dyDescent="0.25">
      <c r="AH2901" s="28">
        <v>108</v>
      </c>
      <c r="AJ2901" s="101" t="str">
        <f t="shared" si="267"/>
        <v/>
      </c>
      <c r="AL2901" s="101" t="str">
        <f t="shared" si="269"/>
        <v/>
      </c>
      <c r="AM2901" s="28" t="str">
        <f>IF($AL2901="", "", IF(IFERROR(INDEX('Training &amp; Accreditation Items'!$F$11:$F$263, MATCH(IFERROR(INDEX($C$11:$C$263, MATCH($AH2901, $Z$11:$Z$263, 0)), ""), 'Training &amp; Accreditation Items'!$B$11:$B$263, 0)), "")="", "None", IFERROR(INDEX('Training &amp; Accreditation Items'!$F$11:$F$263, MATCH(IFERROR(INDEX($C$11:$C$263, MATCH($AH2901, $Z$11:$Z$263, 0)), ""), 'Training &amp; Accreditation Items'!$B$11:$B$263, 0)), "")))</f>
        <v/>
      </c>
      <c r="AO2901" s="28" t="str">
        <f t="shared" si="270"/>
        <v/>
      </c>
      <c r="AQ2901" s="106" t="str">
        <f t="shared" si="268"/>
        <v/>
      </c>
      <c r="AR2901" s="109" t="str">
        <f t="shared" si="271"/>
        <v/>
      </c>
      <c r="AT2901" s="134"/>
      <c r="AU2901" s="135"/>
      <c r="AV2901" s="135"/>
      <c r="AW2901" s="115"/>
    </row>
    <row r="2902" spans="34:49" ht="15" hidden="1" customHeight="1" x14ac:dyDescent="0.25">
      <c r="AH2902" s="28">
        <v>109</v>
      </c>
      <c r="AJ2902" s="101" t="str">
        <f t="shared" si="267"/>
        <v/>
      </c>
      <c r="AL2902" s="101" t="str">
        <f t="shared" si="269"/>
        <v/>
      </c>
      <c r="AM2902" s="28" t="str">
        <f>IF($AL2902="", "", IF(IFERROR(INDEX('Training &amp; Accreditation Items'!$F$11:$F$263, MATCH(IFERROR(INDEX($C$11:$C$263, MATCH($AH2902, $Z$11:$Z$263, 0)), ""), 'Training &amp; Accreditation Items'!$B$11:$B$263, 0)), "")="", "None", IFERROR(INDEX('Training &amp; Accreditation Items'!$F$11:$F$263, MATCH(IFERROR(INDEX($C$11:$C$263, MATCH($AH2902, $Z$11:$Z$263, 0)), ""), 'Training &amp; Accreditation Items'!$B$11:$B$263, 0)), "")))</f>
        <v/>
      </c>
      <c r="AO2902" s="28" t="str">
        <f t="shared" si="270"/>
        <v/>
      </c>
      <c r="AQ2902" s="106" t="str">
        <f t="shared" si="268"/>
        <v/>
      </c>
      <c r="AR2902" s="109" t="str">
        <f t="shared" si="271"/>
        <v/>
      </c>
      <c r="AT2902" s="134"/>
      <c r="AU2902" s="135"/>
      <c r="AV2902" s="135"/>
      <c r="AW2902" s="115"/>
    </row>
    <row r="2903" spans="34:49" ht="15" hidden="1" customHeight="1" x14ac:dyDescent="0.25">
      <c r="AH2903" s="28">
        <v>110</v>
      </c>
      <c r="AJ2903" s="101" t="str">
        <f t="shared" si="267"/>
        <v/>
      </c>
      <c r="AL2903" s="101" t="str">
        <f t="shared" si="269"/>
        <v/>
      </c>
      <c r="AM2903" s="28" t="str">
        <f>IF($AL2903="", "", IF(IFERROR(INDEX('Training &amp; Accreditation Items'!$F$11:$F$263, MATCH(IFERROR(INDEX($C$11:$C$263, MATCH($AH2903, $Z$11:$Z$263, 0)), ""), 'Training &amp; Accreditation Items'!$B$11:$B$263, 0)), "")="", "None", IFERROR(INDEX('Training &amp; Accreditation Items'!$F$11:$F$263, MATCH(IFERROR(INDEX($C$11:$C$263, MATCH($AH2903, $Z$11:$Z$263, 0)), ""), 'Training &amp; Accreditation Items'!$B$11:$B$263, 0)), "")))</f>
        <v/>
      </c>
      <c r="AO2903" s="28" t="str">
        <f t="shared" si="270"/>
        <v/>
      </c>
      <c r="AQ2903" s="106" t="str">
        <f t="shared" si="268"/>
        <v/>
      </c>
      <c r="AR2903" s="109" t="str">
        <f t="shared" si="271"/>
        <v/>
      </c>
      <c r="AT2903" s="134"/>
      <c r="AU2903" s="135"/>
      <c r="AV2903" s="135"/>
      <c r="AW2903" s="115"/>
    </row>
    <row r="2904" spans="34:49" ht="15" hidden="1" customHeight="1" x14ac:dyDescent="0.25">
      <c r="AH2904" s="28">
        <v>111</v>
      </c>
      <c r="AJ2904" s="101" t="str">
        <f t="shared" si="267"/>
        <v/>
      </c>
      <c r="AL2904" s="101" t="str">
        <f t="shared" si="269"/>
        <v/>
      </c>
      <c r="AM2904" s="28" t="str">
        <f>IF($AL2904="", "", IF(IFERROR(INDEX('Training &amp; Accreditation Items'!$F$11:$F$263, MATCH(IFERROR(INDEX($C$11:$C$263, MATCH($AH2904, $Z$11:$Z$263, 0)), ""), 'Training &amp; Accreditation Items'!$B$11:$B$263, 0)), "")="", "None", IFERROR(INDEX('Training &amp; Accreditation Items'!$F$11:$F$263, MATCH(IFERROR(INDEX($C$11:$C$263, MATCH($AH2904, $Z$11:$Z$263, 0)), ""), 'Training &amp; Accreditation Items'!$B$11:$B$263, 0)), "")))</f>
        <v/>
      </c>
      <c r="AO2904" s="28" t="str">
        <f t="shared" si="270"/>
        <v/>
      </c>
      <c r="AQ2904" s="106" t="str">
        <f t="shared" si="268"/>
        <v/>
      </c>
      <c r="AR2904" s="109" t="str">
        <f t="shared" si="271"/>
        <v/>
      </c>
      <c r="AT2904" s="134"/>
      <c r="AU2904" s="135"/>
      <c r="AV2904" s="135"/>
      <c r="AW2904" s="115"/>
    </row>
    <row r="2905" spans="34:49" ht="15" hidden="1" customHeight="1" x14ac:dyDescent="0.25">
      <c r="AH2905" s="28">
        <v>112</v>
      </c>
      <c r="AJ2905" s="101" t="str">
        <f t="shared" si="267"/>
        <v/>
      </c>
      <c r="AL2905" s="101" t="str">
        <f t="shared" si="269"/>
        <v/>
      </c>
      <c r="AM2905" s="28" t="str">
        <f>IF($AL2905="", "", IF(IFERROR(INDEX('Training &amp; Accreditation Items'!$F$11:$F$263, MATCH(IFERROR(INDEX($C$11:$C$263, MATCH($AH2905, $Z$11:$Z$263, 0)), ""), 'Training &amp; Accreditation Items'!$B$11:$B$263, 0)), "")="", "None", IFERROR(INDEX('Training &amp; Accreditation Items'!$F$11:$F$263, MATCH(IFERROR(INDEX($C$11:$C$263, MATCH($AH2905, $Z$11:$Z$263, 0)), ""), 'Training &amp; Accreditation Items'!$B$11:$B$263, 0)), "")))</f>
        <v/>
      </c>
      <c r="AO2905" s="28" t="str">
        <f t="shared" si="270"/>
        <v/>
      </c>
      <c r="AQ2905" s="106" t="str">
        <f t="shared" si="268"/>
        <v/>
      </c>
      <c r="AR2905" s="109" t="str">
        <f t="shared" si="271"/>
        <v/>
      </c>
      <c r="AT2905" s="134"/>
      <c r="AU2905" s="135"/>
      <c r="AV2905" s="135"/>
      <c r="AW2905" s="115"/>
    </row>
    <row r="2906" spans="34:49" ht="15" hidden="1" customHeight="1" x14ac:dyDescent="0.25">
      <c r="AH2906" s="28">
        <v>113</v>
      </c>
      <c r="AJ2906" s="101" t="str">
        <f t="shared" si="267"/>
        <v/>
      </c>
      <c r="AL2906" s="101" t="str">
        <f t="shared" si="269"/>
        <v/>
      </c>
      <c r="AM2906" s="28" t="str">
        <f>IF($AL2906="", "", IF(IFERROR(INDEX('Training &amp; Accreditation Items'!$F$11:$F$263, MATCH(IFERROR(INDEX($C$11:$C$263, MATCH($AH2906, $Z$11:$Z$263, 0)), ""), 'Training &amp; Accreditation Items'!$B$11:$B$263, 0)), "")="", "None", IFERROR(INDEX('Training &amp; Accreditation Items'!$F$11:$F$263, MATCH(IFERROR(INDEX($C$11:$C$263, MATCH($AH2906, $Z$11:$Z$263, 0)), ""), 'Training &amp; Accreditation Items'!$B$11:$B$263, 0)), "")))</f>
        <v/>
      </c>
      <c r="AO2906" s="28" t="str">
        <f t="shared" si="270"/>
        <v/>
      </c>
      <c r="AQ2906" s="106" t="str">
        <f t="shared" si="268"/>
        <v/>
      </c>
      <c r="AR2906" s="109" t="str">
        <f t="shared" si="271"/>
        <v/>
      </c>
      <c r="AT2906" s="134"/>
      <c r="AU2906" s="135"/>
      <c r="AV2906" s="135"/>
      <c r="AW2906" s="115"/>
    </row>
    <row r="2907" spans="34:49" ht="15" hidden="1" customHeight="1" x14ac:dyDescent="0.25">
      <c r="AH2907" s="28">
        <v>114</v>
      </c>
      <c r="AJ2907" s="101" t="str">
        <f t="shared" si="267"/>
        <v/>
      </c>
      <c r="AL2907" s="101" t="str">
        <f t="shared" si="269"/>
        <v/>
      </c>
      <c r="AM2907" s="28" t="str">
        <f>IF($AL2907="", "", IF(IFERROR(INDEX('Training &amp; Accreditation Items'!$F$11:$F$263, MATCH(IFERROR(INDEX($C$11:$C$263, MATCH($AH2907, $Z$11:$Z$263, 0)), ""), 'Training &amp; Accreditation Items'!$B$11:$B$263, 0)), "")="", "None", IFERROR(INDEX('Training &amp; Accreditation Items'!$F$11:$F$263, MATCH(IFERROR(INDEX($C$11:$C$263, MATCH($AH2907, $Z$11:$Z$263, 0)), ""), 'Training &amp; Accreditation Items'!$B$11:$B$263, 0)), "")))</f>
        <v/>
      </c>
      <c r="AO2907" s="28" t="str">
        <f t="shared" si="270"/>
        <v/>
      </c>
      <c r="AQ2907" s="106" t="str">
        <f t="shared" si="268"/>
        <v/>
      </c>
      <c r="AR2907" s="109" t="str">
        <f t="shared" si="271"/>
        <v/>
      </c>
      <c r="AT2907" s="134"/>
      <c r="AU2907" s="135"/>
      <c r="AV2907" s="135"/>
      <c r="AW2907" s="115"/>
    </row>
    <row r="2908" spans="34:49" ht="15" hidden="1" customHeight="1" x14ac:dyDescent="0.25">
      <c r="AH2908" s="28">
        <v>115</v>
      </c>
      <c r="AJ2908" s="101" t="str">
        <f t="shared" si="267"/>
        <v/>
      </c>
      <c r="AL2908" s="101" t="str">
        <f t="shared" si="269"/>
        <v/>
      </c>
      <c r="AM2908" s="28" t="str">
        <f>IF($AL2908="", "", IF(IFERROR(INDEX('Training &amp; Accreditation Items'!$F$11:$F$263, MATCH(IFERROR(INDEX($C$11:$C$263, MATCH($AH2908, $Z$11:$Z$263, 0)), ""), 'Training &amp; Accreditation Items'!$B$11:$B$263, 0)), "")="", "None", IFERROR(INDEX('Training &amp; Accreditation Items'!$F$11:$F$263, MATCH(IFERROR(INDEX($C$11:$C$263, MATCH($AH2908, $Z$11:$Z$263, 0)), ""), 'Training &amp; Accreditation Items'!$B$11:$B$263, 0)), "")))</f>
        <v/>
      </c>
      <c r="AO2908" s="28" t="str">
        <f t="shared" si="270"/>
        <v/>
      </c>
      <c r="AQ2908" s="106" t="str">
        <f t="shared" si="268"/>
        <v/>
      </c>
      <c r="AR2908" s="109" t="str">
        <f t="shared" si="271"/>
        <v/>
      </c>
      <c r="AT2908" s="134"/>
      <c r="AU2908" s="135"/>
      <c r="AV2908" s="135"/>
      <c r="AW2908" s="115"/>
    </row>
    <row r="2909" spans="34:49" ht="15" hidden="1" customHeight="1" x14ac:dyDescent="0.25">
      <c r="AH2909" s="28">
        <v>116</v>
      </c>
      <c r="AJ2909" s="101" t="str">
        <f t="shared" si="267"/>
        <v/>
      </c>
      <c r="AL2909" s="101" t="str">
        <f t="shared" si="269"/>
        <v/>
      </c>
      <c r="AM2909" s="28" t="str">
        <f>IF($AL2909="", "", IF(IFERROR(INDEX('Training &amp; Accreditation Items'!$F$11:$F$263, MATCH(IFERROR(INDEX($C$11:$C$263, MATCH($AH2909, $Z$11:$Z$263, 0)), ""), 'Training &amp; Accreditation Items'!$B$11:$B$263, 0)), "")="", "None", IFERROR(INDEX('Training &amp; Accreditation Items'!$F$11:$F$263, MATCH(IFERROR(INDEX($C$11:$C$263, MATCH($AH2909, $Z$11:$Z$263, 0)), ""), 'Training &amp; Accreditation Items'!$B$11:$B$263, 0)), "")))</f>
        <v/>
      </c>
      <c r="AO2909" s="28" t="str">
        <f t="shared" si="270"/>
        <v/>
      </c>
      <c r="AQ2909" s="106" t="str">
        <f t="shared" si="268"/>
        <v/>
      </c>
      <c r="AR2909" s="109" t="str">
        <f t="shared" si="271"/>
        <v/>
      </c>
      <c r="AT2909" s="134"/>
      <c r="AU2909" s="135"/>
      <c r="AV2909" s="135"/>
      <c r="AW2909" s="115"/>
    </row>
    <row r="2910" spans="34:49" ht="15" hidden="1" customHeight="1" x14ac:dyDescent="0.25">
      <c r="AH2910" s="28">
        <v>117</v>
      </c>
      <c r="AJ2910" s="101" t="str">
        <f t="shared" si="267"/>
        <v/>
      </c>
      <c r="AL2910" s="101" t="str">
        <f t="shared" si="269"/>
        <v/>
      </c>
      <c r="AM2910" s="28" t="str">
        <f>IF($AL2910="", "", IF(IFERROR(INDEX('Training &amp; Accreditation Items'!$F$11:$F$263, MATCH(IFERROR(INDEX($C$11:$C$263, MATCH($AH2910, $Z$11:$Z$263, 0)), ""), 'Training &amp; Accreditation Items'!$B$11:$B$263, 0)), "")="", "None", IFERROR(INDEX('Training &amp; Accreditation Items'!$F$11:$F$263, MATCH(IFERROR(INDEX($C$11:$C$263, MATCH($AH2910, $Z$11:$Z$263, 0)), ""), 'Training &amp; Accreditation Items'!$B$11:$B$263, 0)), "")))</f>
        <v/>
      </c>
      <c r="AO2910" s="28" t="str">
        <f t="shared" si="270"/>
        <v/>
      </c>
      <c r="AQ2910" s="106" t="str">
        <f t="shared" si="268"/>
        <v/>
      </c>
      <c r="AR2910" s="109" t="str">
        <f t="shared" si="271"/>
        <v/>
      </c>
      <c r="AT2910" s="134"/>
      <c r="AU2910" s="135"/>
      <c r="AV2910" s="135"/>
      <c r="AW2910" s="115"/>
    </row>
    <row r="2911" spans="34:49" ht="15" hidden="1" customHeight="1" x14ac:dyDescent="0.25">
      <c r="AH2911" s="28">
        <v>118</v>
      </c>
      <c r="AJ2911" s="101" t="str">
        <f t="shared" si="267"/>
        <v/>
      </c>
      <c r="AL2911" s="101" t="str">
        <f t="shared" si="269"/>
        <v/>
      </c>
      <c r="AM2911" s="28" t="str">
        <f>IF($AL2911="", "", IF(IFERROR(INDEX('Training &amp; Accreditation Items'!$F$11:$F$263, MATCH(IFERROR(INDEX($C$11:$C$263, MATCH($AH2911, $Z$11:$Z$263, 0)), ""), 'Training &amp; Accreditation Items'!$B$11:$B$263, 0)), "")="", "None", IFERROR(INDEX('Training &amp; Accreditation Items'!$F$11:$F$263, MATCH(IFERROR(INDEX($C$11:$C$263, MATCH($AH2911, $Z$11:$Z$263, 0)), ""), 'Training &amp; Accreditation Items'!$B$11:$B$263, 0)), "")))</f>
        <v/>
      </c>
      <c r="AO2911" s="28" t="str">
        <f t="shared" si="270"/>
        <v/>
      </c>
      <c r="AQ2911" s="106" t="str">
        <f t="shared" si="268"/>
        <v/>
      </c>
      <c r="AR2911" s="109" t="str">
        <f t="shared" si="271"/>
        <v/>
      </c>
      <c r="AT2911" s="134"/>
      <c r="AU2911" s="135"/>
      <c r="AV2911" s="135"/>
      <c r="AW2911" s="115"/>
    </row>
    <row r="2912" spans="34:49" ht="15" hidden="1" customHeight="1" x14ac:dyDescent="0.25">
      <c r="AH2912" s="28">
        <v>119</v>
      </c>
      <c r="AJ2912" s="101" t="str">
        <f t="shared" si="267"/>
        <v/>
      </c>
      <c r="AL2912" s="101" t="str">
        <f t="shared" si="269"/>
        <v/>
      </c>
      <c r="AM2912" s="28" t="str">
        <f>IF($AL2912="", "", IF(IFERROR(INDEX('Training &amp; Accreditation Items'!$F$11:$F$263, MATCH(IFERROR(INDEX($C$11:$C$263, MATCH($AH2912, $Z$11:$Z$263, 0)), ""), 'Training &amp; Accreditation Items'!$B$11:$B$263, 0)), "")="", "None", IFERROR(INDEX('Training &amp; Accreditation Items'!$F$11:$F$263, MATCH(IFERROR(INDEX($C$11:$C$263, MATCH($AH2912, $Z$11:$Z$263, 0)), ""), 'Training &amp; Accreditation Items'!$B$11:$B$263, 0)), "")))</f>
        <v/>
      </c>
      <c r="AO2912" s="28" t="str">
        <f t="shared" si="270"/>
        <v/>
      </c>
      <c r="AQ2912" s="106" t="str">
        <f t="shared" si="268"/>
        <v/>
      </c>
      <c r="AR2912" s="109" t="str">
        <f t="shared" si="271"/>
        <v/>
      </c>
      <c r="AT2912" s="134"/>
      <c r="AU2912" s="135"/>
      <c r="AV2912" s="135"/>
      <c r="AW2912" s="115"/>
    </row>
    <row r="2913" spans="34:49" ht="15" hidden="1" customHeight="1" x14ac:dyDescent="0.25">
      <c r="AH2913" s="28">
        <v>120</v>
      </c>
      <c r="AJ2913" s="101" t="str">
        <f t="shared" si="267"/>
        <v/>
      </c>
      <c r="AL2913" s="101" t="str">
        <f t="shared" si="269"/>
        <v/>
      </c>
      <c r="AM2913" s="28" t="str">
        <f>IF($AL2913="", "", IF(IFERROR(INDEX('Training &amp; Accreditation Items'!$F$11:$F$263, MATCH(IFERROR(INDEX($C$11:$C$263, MATCH($AH2913, $Z$11:$Z$263, 0)), ""), 'Training &amp; Accreditation Items'!$B$11:$B$263, 0)), "")="", "None", IFERROR(INDEX('Training &amp; Accreditation Items'!$F$11:$F$263, MATCH(IFERROR(INDEX($C$11:$C$263, MATCH($AH2913, $Z$11:$Z$263, 0)), ""), 'Training &amp; Accreditation Items'!$B$11:$B$263, 0)), "")))</f>
        <v/>
      </c>
      <c r="AO2913" s="28" t="str">
        <f t="shared" si="270"/>
        <v/>
      </c>
      <c r="AQ2913" s="106" t="str">
        <f t="shared" si="268"/>
        <v/>
      </c>
      <c r="AR2913" s="109" t="str">
        <f t="shared" si="271"/>
        <v/>
      </c>
      <c r="AT2913" s="134"/>
      <c r="AU2913" s="135"/>
      <c r="AV2913" s="135"/>
      <c r="AW2913" s="115"/>
    </row>
    <row r="2914" spans="34:49" ht="15" hidden="1" customHeight="1" x14ac:dyDescent="0.25">
      <c r="AH2914" s="28">
        <v>121</v>
      </c>
      <c r="AJ2914" s="101" t="str">
        <f t="shared" si="267"/>
        <v/>
      </c>
      <c r="AL2914" s="101" t="str">
        <f t="shared" si="269"/>
        <v/>
      </c>
      <c r="AM2914" s="28" t="str">
        <f>IF($AL2914="", "", IF(IFERROR(INDEX('Training &amp; Accreditation Items'!$F$11:$F$263, MATCH(IFERROR(INDEX($C$11:$C$263, MATCH($AH2914, $Z$11:$Z$263, 0)), ""), 'Training &amp; Accreditation Items'!$B$11:$B$263, 0)), "")="", "None", IFERROR(INDEX('Training &amp; Accreditation Items'!$F$11:$F$263, MATCH(IFERROR(INDEX($C$11:$C$263, MATCH($AH2914, $Z$11:$Z$263, 0)), ""), 'Training &amp; Accreditation Items'!$B$11:$B$263, 0)), "")))</f>
        <v/>
      </c>
      <c r="AO2914" s="28" t="str">
        <f t="shared" si="270"/>
        <v/>
      </c>
      <c r="AQ2914" s="106" t="str">
        <f t="shared" si="268"/>
        <v/>
      </c>
      <c r="AR2914" s="109" t="str">
        <f t="shared" si="271"/>
        <v/>
      </c>
      <c r="AT2914" s="134"/>
      <c r="AU2914" s="135"/>
      <c r="AV2914" s="135"/>
      <c r="AW2914" s="115"/>
    </row>
    <row r="2915" spans="34:49" ht="15" hidden="1" customHeight="1" x14ac:dyDescent="0.25">
      <c r="AH2915" s="28">
        <v>122</v>
      </c>
      <c r="AJ2915" s="101" t="str">
        <f t="shared" si="267"/>
        <v/>
      </c>
      <c r="AL2915" s="101" t="str">
        <f t="shared" si="269"/>
        <v/>
      </c>
      <c r="AM2915" s="28" t="str">
        <f>IF($AL2915="", "", IF(IFERROR(INDEX('Training &amp; Accreditation Items'!$F$11:$F$263, MATCH(IFERROR(INDEX($C$11:$C$263, MATCH($AH2915, $Z$11:$Z$263, 0)), ""), 'Training &amp; Accreditation Items'!$B$11:$B$263, 0)), "")="", "None", IFERROR(INDEX('Training &amp; Accreditation Items'!$F$11:$F$263, MATCH(IFERROR(INDEX($C$11:$C$263, MATCH($AH2915, $Z$11:$Z$263, 0)), ""), 'Training &amp; Accreditation Items'!$B$11:$B$263, 0)), "")))</f>
        <v/>
      </c>
      <c r="AO2915" s="28" t="str">
        <f t="shared" si="270"/>
        <v/>
      </c>
      <c r="AQ2915" s="106" t="str">
        <f t="shared" si="268"/>
        <v/>
      </c>
      <c r="AR2915" s="109" t="str">
        <f t="shared" si="271"/>
        <v/>
      </c>
      <c r="AT2915" s="134"/>
      <c r="AU2915" s="135"/>
      <c r="AV2915" s="135"/>
      <c r="AW2915" s="115"/>
    </row>
    <row r="2916" spans="34:49" ht="15" hidden="1" customHeight="1" x14ac:dyDescent="0.25">
      <c r="AH2916" s="28">
        <v>123</v>
      </c>
      <c r="AJ2916" s="101" t="str">
        <f t="shared" si="267"/>
        <v/>
      </c>
      <c r="AL2916" s="101" t="str">
        <f t="shared" si="269"/>
        <v/>
      </c>
      <c r="AM2916" s="28" t="str">
        <f>IF($AL2916="", "", IF(IFERROR(INDEX('Training &amp; Accreditation Items'!$F$11:$F$263, MATCH(IFERROR(INDEX($C$11:$C$263, MATCH($AH2916, $Z$11:$Z$263, 0)), ""), 'Training &amp; Accreditation Items'!$B$11:$B$263, 0)), "")="", "None", IFERROR(INDEX('Training &amp; Accreditation Items'!$F$11:$F$263, MATCH(IFERROR(INDEX($C$11:$C$263, MATCH($AH2916, $Z$11:$Z$263, 0)), ""), 'Training &amp; Accreditation Items'!$B$11:$B$263, 0)), "")))</f>
        <v/>
      </c>
      <c r="AO2916" s="28" t="str">
        <f t="shared" si="270"/>
        <v/>
      </c>
      <c r="AQ2916" s="106" t="str">
        <f t="shared" si="268"/>
        <v/>
      </c>
      <c r="AR2916" s="109" t="str">
        <f t="shared" si="271"/>
        <v/>
      </c>
      <c r="AT2916" s="134"/>
      <c r="AU2916" s="135"/>
      <c r="AV2916" s="135"/>
      <c r="AW2916" s="115"/>
    </row>
    <row r="2917" spans="34:49" ht="15" hidden="1" customHeight="1" x14ac:dyDescent="0.25">
      <c r="AH2917" s="28">
        <v>124</v>
      </c>
      <c r="AJ2917" s="101" t="str">
        <f t="shared" si="267"/>
        <v/>
      </c>
      <c r="AL2917" s="101" t="str">
        <f t="shared" si="269"/>
        <v/>
      </c>
      <c r="AM2917" s="28" t="str">
        <f>IF($AL2917="", "", IF(IFERROR(INDEX('Training &amp; Accreditation Items'!$F$11:$F$263, MATCH(IFERROR(INDEX($C$11:$C$263, MATCH($AH2917, $Z$11:$Z$263, 0)), ""), 'Training &amp; Accreditation Items'!$B$11:$B$263, 0)), "")="", "None", IFERROR(INDEX('Training &amp; Accreditation Items'!$F$11:$F$263, MATCH(IFERROR(INDEX($C$11:$C$263, MATCH($AH2917, $Z$11:$Z$263, 0)), ""), 'Training &amp; Accreditation Items'!$B$11:$B$263, 0)), "")))</f>
        <v/>
      </c>
      <c r="AO2917" s="28" t="str">
        <f t="shared" si="270"/>
        <v/>
      </c>
      <c r="AQ2917" s="106" t="str">
        <f t="shared" si="268"/>
        <v/>
      </c>
      <c r="AR2917" s="109" t="str">
        <f t="shared" si="271"/>
        <v/>
      </c>
      <c r="AT2917" s="134"/>
      <c r="AU2917" s="135"/>
      <c r="AV2917" s="135"/>
      <c r="AW2917" s="115"/>
    </row>
    <row r="2918" spans="34:49" ht="15" hidden="1" customHeight="1" x14ac:dyDescent="0.25">
      <c r="AH2918" s="28">
        <v>125</v>
      </c>
      <c r="AJ2918" s="101" t="str">
        <f t="shared" si="267"/>
        <v/>
      </c>
      <c r="AL2918" s="101" t="str">
        <f t="shared" si="269"/>
        <v/>
      </c>
      <c r="AM2918" s="28" t="str">
        <f>IF($AL2918="", "", IF(IFERROR(INDEX('Training &amp; Accreditation Items'!$F$11:$F$263, MATCH(IFERROR(INDEX($C$11:$C$263, MATCH($AH2918, $Z$11:$Z$263, 0)), ""), 'Training &amp; Accreditation Items'!$B$11:$B$263, 0)), "")="", "None", IFERROR(INDEX('Training &amp; Accreditation Items'!$F$11:$F$263, MATCH(IFERROR(INDEX($C$11:$C$263, MATCH($AH2918, $Z$11:$Z$263, 0)), ""), 'Training &amp; Accreditation Items'!$B$11:$B$263, 0)), "")))</f>
        <v/>
      </c>
      <c r="AO2918" s="28" t="str">
        <f t="shared" si="270"/>
        <v/>
      </c>
      <c r="AQ2918" s="106" t="str">
        <f t="shared" si="268"/>
        <v/>
      </c>
      <c r="AR2918" s="109" t="str">
        <f t="shared" si="271"/>
        <v/>
      </c>
      <c r="AT2918" s="134"/>
      <c r="AU2918" s="135"/>
      <c r="AV2918" s="135"/>
      <c r="AW2918" s="115"/>
    </row>
    <row r="2919" spans="34:49" ht="15" hidden="1" customHeight="1" x14ac:dyDescent="0.25">
      <c r="AH2919" s="28">
        <v>126</v>
      </c>
      <c r="AJ2919" s="101" t="str">
        <f t="shared" si="267"/>
        <v/>
      </c>
      <c r="AL2919" s="101" t="str">
        <f t="shared" si="269"/>
        <v/>
      </c>
      <c r="AM2919" s="28" t="str">
        <f>IF($AL2919="", "", IF(IFERROR(INDEX('Training &amp; Accreditation Items'!$F$11:$F$263, MATCH(IFERROR(INDEX($C$11:$C$263, MATCH($AH2919, $Z$11:$Z$263, 0)), ""), 'Training &amp; Accreditation Items'!$B$11:$B$263, 0)), "")="", "None", IFERROR(INDEX('Training &amp; Accreditation Items'!$F$11:$F$263, MATCH(IFERROR(INDEX($C$11:$C$263, MATCH($AH2919, $Z$11:$Z$263, 0)), ""), 'Training &amp; Accreditation Items'!$B$11:$B$263, 0)), "")))</f>
        <v/>
      </c>
      <c r="AO2919" s="28" t="str">
        <f t="shared" si="270"/>
        <v/>
      </c>
      <c r="AQ2919" s="106" t="str">
        <f t="shared" si="268"/>
        <v/>
      </c>
      <c r="AR2919" s="109" t="str">
        <f t="shared" si="271"/>
        <v/>
      </c>
      <c r="AT2919" s="134"/>
      <c r="AU2919" s="135"/>
      <c r="AV2919" s="135"/>
      <c r="AW2919" s="115"/>
    </row>
    <row r="2920" spans="34:49" ht="15" hidden="1" customHeight="1" x14ac:dyDescent="0.25">
      <c r="AH2920" s="28">
        <v>127</v>
      </c>
      <c r="AJ2920" s="101" t="str">
        <f t="shared" si="267"/>
        <v/>
      </c>
      <c r="AL2920" s="101" t="str">
        <f t="shared" si="269"/>
        <v/>
      </c>
      <c r="AM2920" s="28" t="str">
        <f>IF($AL2920="", "", IF(IFERROR(INDEX('Training &amp; Accreditation Items'!$F$11:$F$263, MATCH(IFERROR(INDEX($C$11:$C$263, MATCH($AH2920, $Z$11:$Z$263, 0)), ""), 'Training &amp; Accreditation Items'!$B$11:$B$263, 0)), "")="", "None", IFERROR(INDEX('Training &amp; Accreditation Items'!$F$11:$F$263, MATCH(IFERROR(INDEX($C$11:$C$263, MATCH($AH2920, $Z$11:$Z$263, 0)), ""), 'Training &amp; Accreditation Items'!$B$11:$B$263, 0)), "")))</f>
        <v/>
      </c>
      <c r="AO2920" s="28" t="str">
        <f t="shared" si="270"/>
        <v/>
      </c>
      <c r="AQ2920" s="106" t="str">
        <f t="shared" si="268"/>
        <v/>
      </c>
      <c r="AR2920" s="109" t="str">
        <f t="shared" si="271"/>
        <v/>
      </c>
      <c r="AT2920" s="134"/>
      <c r="AU2920" s="135"/>
      <c r="AV2920" s="135"/>
      <c r="AW2920" s="115"/>
    </row>
    <row r="2921" spans="34:49" ht="15" hidden="1" customHeight="1" x14ac:dyDescent="0.25">
      <c r="AH2921" s="28">
        <v>128</v>
      </c>
      <c r="AJ2921" s="101" t="str">
        <f t="shared" si="267"/>
        <v/>
      </c>
      <c r="AL2921" s="101" t="str">
        <f t="shared" si="269"/>
        <v/>
      </c>
      <c r="AM2921" s="28" t="str">
        <f>IF($AL2921="", "", IF(IFERROR(INDEX('Training &amp; Accreditation Items'!$F$11:$F$263, MATCH(IFERROR(INDEX($C$11:$C$263, MATCH($AH2921, $Z$11:$Z$263, 0)), ""), 'Training &amp; Accreditation Items'!$B$11:$B$263, 0)), "")="", "None", IFERROR(INDEX('Training &amp; Accreditation Items'!$F$11:$F$263, MATCH(IFERROR(INDEX($C$11:$C$263, MATCH($AH2921, $Z$11:$Z$263, 0)), ""), 'Training &amp; Accreditation Items'!$B$11:$B$263, 0)), "")))</f>
        <v/>
      </c>
      <c r="AO2921" s="28" t="str">
        <f t="shared" si="270"/>
        <v/>
      </c>
      <c r="AQ2921" s="106" t="str">
        <f t="shared" si="268"/>
        <v/>
      </c>
      <c r="AR2921" s="109" t="str">
        <f t="shared" si="271"/>
        <v/>
      </c>
      <c r="AT2921" s="134"/>
      <c r="AU2921" s="135"/>
      <c r="AV2921" s="135"/>
      <c r="AW2921" s="115"/>
    </row>
    <row r="2922" spans="34:49" ht="15" hidden="1" customHeight="1" x14ac:dyDescent="0.25">
      <c r="AH2922" s="28">
        <v>129</v>
      </c>
      <c r="AJ2922" s="101" t="str">
        <f t="shared" ref="AJ2922:AJ2985" si="272">IF(AJ2669="", "", DATE(YEAR($AJ139), MONTH(AJ2669)+$X139, DAY(AJ2669)))</f>
        <v/>
      </c>
      <c r="AL2922" s="101" t="str">
        <f t="shared" si="269"/>
        <v/>
      </c>
      <c r="AM2922" s="28" t="str">
        <f>IF($AL2922="", "", IF(IFERROR(INDEX('Training &amp; Accreditation Items'!$F$11:$F$263, MATCH(IFERROR(INDEX($C$11:$C$263, MATCH($AH2922, $Z$11:$Z$263, 0)), ""), 'Training &amp; Accreditation Items'!$B$11:$B$263, 0)), "")="", "None", IFERROR(INDEX('Training &amp; Accreditation Items'!$F$11:$F$263, MATCH(IFERROR(INDEX($C$11:$C$263, MATCH($AH2922, $Z$11:$Z$263, 0)), ""), 'Training &amp; Accreditation Items'!$B$11:$B$263, 0)), "")))</f>
        <v/>
      </c>
      <c r="AO2922" s="28" t="str">
        <f t="shared" si="270"/>
        <v/>
      </c>
      <c r="AQ2922" s="106" t="str">
        <f t="shared" si="268"/>
        <v/>
      </c>
      <c r="AR2922" s="109" t="str">
        <f t="shared" si="271"/>
        <v/>
      </c>
      <c r="AT2922" s="134"/>
      <c r="AU2922" s="135"/>
      <c r="AV2922" s="135"/>
      <c r="AW2922" s="115"/>
    </row>
    <row r="2923" spans="34:49" ht="15" hidden="1" customHeight="1" x14ac:dyDescent="0.25">
      <c r="AH2923" s="28">
        <v>130</v>
      </c>
      <c r="AJ2923" s="101" t="str">
        <f t="shared" si="272"/>
        <v/>
      </c>
      <c r="AL2923" s="101" t="str">
        <f t="shared" si="269"/>
        <v/>
      </c>
      <c r="AM2923" s="28" t="str">
        <f>IF($AL2923="", "", IF(IFERROR(INDEX('Training &amp; Accreditation Items'!$F$11:$F$263, MATCH(IFERROR(INDEX($C$11:$C$263, MATCH($AH2923, $Z$11:$Z$263, 0)), ""), 'Training &amp; Accreditation Items'!$B$11:$B$263, 0)), "")="", "None", IFERROR(INDEX('Training &amp; Accreditation Items'!$F$11:$F$263, MATCH(IFERROR(INDEX($C$11:$C$263, MATCH($AH2923, $Z$11:$Z$263, 0)), ""), 'Training &amp; Accreditation Items'!$B$11:$B$263, 0)), "")))</f>
        <v/>
      </c>
      <c r="AO2923" s="28" t="str">
        <f t="shared" si="270"/>
        <v/>
      </c>
      <c r="AQ2923" s="106" t="str">
        <f t="shared" si="268"/>
        <v/>
      </c>
      <c r="AR2923" s="109" t="str">
        <f t="shared" si="271"/>
        <v/>
      </c>
      <c r="AT2923" s="134"/>
      <c r="AU2923" s="135"/>
      <c r="AV2923" s="135"/>
      <c r="AW2923" s="115"/>
    </row>
    <row r="2924" spans="34:49" ht="15" hidden="1" customHeight="1" x14ac:dyDescent="0.25">
      <c r="AH2924" s="28">
        <v>131</v>
      </c>
      <c r="AJ2924" s="101" t="str">
        <f t="shared" si="272"/>
        <v/>
      </c>
      <c r="AL2924" s="101" t="str">
        <f t="shared" si="269"/>
        <v/>
      </c>
      <c r="AM2924" s="28" t="str">
        <f>IF($AL2924="", "", IF(IFERROR(INDEX('Training &amp; Accreditation Items'!$F$11:$F$263, MATCH(IFERROR(INDEX($C$11:$C$263, MATCH($AH2924, $Z$11:$Z$263, 0)), ""), 'Training &amp; Accreditation Items'!$B$11:$B$263, 0)), "")="", "None", IFERROR(INDEX('Training &amp; Accreditation Items'!$F$11:$F$263, MATCH(IFERROR(INDEX($C$11:$C$263, MATCH($AH2924, $Z$11:$Z$263, 0)), ""), 'Training &amp; Accreditation Items'!$B$11:$B$263, 0)), "")))</f>
        <v/>
      </c>
      <c r="AO2924" s="28" t="str">
        <f t="shared" si="270"/>
        <v/>
      </c>
      <c r="AQ2924" s="106" t="str">
        <f t="shared" si="268"/>
        <v/>
      </c>
      <c r="AR2924" s="109" t="str">
        <f t="shared" si="271"/>
        <v/>
      </c>
      <c r="AT2924" s="134"/>
      <c r="AU2924" s="135"/>
      <c r="AV2924" s="135"/>
      <c r="AW2924" s="115"/>
    </row>
    <row r="2925" spans="34:49" ht="15" hidden="1" customHeight="1" x14ac:dyDescent="0.25">
      <c r="AH2925" s="28">
        <v>132</v>
      </c>
      <c r="AJ2925" s="101" t="str">
        <f t="shared" si="272"/>
        <v/>
      </c>
      <c r="AL2925" s="101" t="str">
        <f t="shared" si="269"/>
        <v/>
      </c>
      <c r="AM2925" s="28" t="str">
        <f>IF($AL2925="", "", IF(IFERROR(INDEX('Training &amp; Accreditation Items'!$F$11:$F$263, MATCH(IFERROR(INDEX($C$11:$C$263, MATCH($AH2925, $Z$11:$Z$263, 0)), ""), 'Training &amp; Accreditation Items'!$B$11:$B$263, 0)), "")="", "None", IFERROR(INDEX('Training &amp; Accreditation Items'!$F$11:$F$263, MATCH(IFERROR(INDEX($C$11:$C$263, MATCH($AH2925, $Z$11:$Z$263, 0)), ""), 'Training &amp; Accreditation Items'!$B$11:$B$263, 0)), "")))</f>
        <v/>
      </c>
      <c r="AO2925" s="28" t="str">
        <f t="shared" si="270"/>
        <v/>
      </c>
      <c r="AQ2925" s="106" t="str">
        <f t="shared" si="268"/>
        <v/>
      </c>
      <c r="AR2925" s="109" t="str">
        <f t="shared" si="271"/>
        <v/>
      </c>
      <c r="AT2925" s="134"/>
      <c r="AU2925" s="135"/>
      <c r="AV2925" s="135"/>
      <c r="AW2925" s="115"/>
    </row>
    <row r="2926" spans="34:49" ht="15" hidden="1" customHeight="1" x14ac:dyDescent="0.25">
      <c r="AH2926" s="28">
        <v>133</v>
      </c>
      <c r="AJ2926" s="101" t="str">
        <f t="shared" si="272"/>
        <v/>
      </c>
      <c r="AL2926" s="101" t="str">
        <f t="shared" si="269"/>
        <v/>
      </c>
      <c r="AM2926" s="28" t="str">
        <f>IF($AL2926="", "", IF(IFERROR(INDEX('Training &amp; Accreditation Items'!$F$11:$F$263, MATCH(IFERROR(INDEX($C$11:$C$263, MATCH($AH2926, $Z$11:$Z$263, 0)), ""), 'Training &amp; Accreditation Items'!$B$11:$B$263, 0)), "")="", "None", IFERROR(INDEX('Training &amp; Accreditation Items'!$F$11:$F$263, MATCH(IFERROR(INDEX($C$11:$C$263, MATCH($AH2926, $Z$11:$Z$263, 0)), ""), 'Training &amp; Accreditation Items'!$B$11:$B$263, 0)), "")))</f>
        <v/>
      </c>
      <c r="AO2926" s="28" t="str">
        <f t="shared" si="270"/>
        <v/>
      </c>
      <c r="AQ2926" s="106" t="str">
        <f t="shared" si="268"/>
        <v/>
      </c>
      <c r="AR2926" s="109" t="str">
        <f t="shared" si="271"/>
        <v/>
      </c>
      <c r="AT2926" s="134"/>
      <c r="AU2926" s="135"/>
      <c r="AV2926" s="135"/>
      <c r="AW2926" s="115"/>
    </row>
    <row r="2927" spans="34:49" ht="15" hidden="1" customHeight="1" x14ac:dyDescent="0.25">
      <c r="AH2927" s="28">
        <v>134</v>
      </c>
      <c r="AJ2927" s="101" t="str">
        <f t="shared" si="272"/>
        <v/>
      </c>
      <c r="AL2927" s="101" t="str">
        <f t="shared" si="269"/>
        <v/>
      </c>
      <c r="AM2927" s="28" t="str">
        <f>IF($AL2927="", "", IF(IFERROR(INDEX('Training &amp; Accreditation Items'!$F$11:$F$263, MATCH(IFERROR(INDEX($C$11:$C$263, MATCH($AH2927, $Z$11:$Z$263, 0)), ""), 'Training &amp; Accreditation Items'!$B$11:$B$263, 0)), "")="", "None", IFERROR(INDEX('Training &amp; Accreditation Items'!$F$11:$F$263, MATCH(IFERROR(INDEX($C$11:$C$263, MATCH($AH2927, $Z$11:$Z$263, 0)), ""), 'Training &amp; Accreditation Items'!$B$11:$B$263, 0)), "")))</f>
        <v/>
      </c>
      <c r="AO2927" s="28" t="str">
        <f t="shared" si="270"/>
        <v/>
      </c>
      <c r="AQ2927" s="106" t="str">
        <f t="shared" si="268"/>
        <v/>
      </c>
      <c r="AR2927" s="109" t="str">
        <f t="shared" si="271"/>
        <v/>
      </c>
      <c r="AT2927" s="134"/>
      <c r="AU2927" s="135"/>
      <c r="AV2927" s="135"/>
      <c r="AW2927" s="115"/>
    </row>
    <row r="2928" spans="34:49" ht="15" hidden="1" customHeight="1" x14ac:dyDescent="0.25">
      <c r="AH2928" s="28">
        <v>135</v>
      </c>
      <c r="AJ2928" s="101" t="str">
        <f t="shared" si="272"/>
        <v/>
      </c>
      <c r="AL2928" s="101" t="str">
        <f t="shared" si="269"/>
        <v/>
      </c>
      <c r="AM2928" s="28" t="str">
        <f>IF($AL2928="", "", IF(IFERROR(INDEX('Training &amp; Accreditation Items'!$F$11:$F$263, MATCH(IFERROR(INDEX($C$11:$C$263, MATCH($AH2928, $Z$11:$Z$263, 0)), ""), 'Training &amp; Accreditation Items'!$B$11:$B$263, 0)), "")="", "None", IFERROR(INDEX('Training &amp; Accreditation Items'!$F$11:$F$263, MATCH(IFERROR(INDEX($C$11:$C$263, MATCH($AH2928, $Z$11:$Z$263, 0)), ""), 'Training &amp; Accreditation Items'!$B$11:$B$263, 0)), "")))</f>
        <v/>
      </c>
      <c r="AO2928" s="28" t="str">
        <f t="shared" si="270"/>
        <v/>
      </c>
      <c r="AQ2928" s="106" t="str">
        <f t="shared" si="268"/>
        <v/>
      </c>
      <c r="AR2928" s="109" t="str">
        <f t="shared" si="271"/>
        <v/>
      </c>
      <c r="AT2928" s="134"/>
      <c r="AU2928" s="135"/>
      <c r="AV2928" s="135"/>
      <c r="AW2928" s="115"/>
    </row>
    <row r="2929" spans="34:49" ht="15" hidden="1" customHeight="1" x14ac:dyDescent="0.25">
      <c r="AH2929" s="28">
        <v>136</v>
      </c>
      <c r="AJ2929" s="101" t="str">
        <f t="shared" si="272"/>
        <v/>
      </c>
      <c r="AL2929" s="101" t="str">
        <f t="shared" si="269"/>
        <v/>
      </c>
      <c r="AM2929" s="28" t="str">
        <f>IF($AL2929="", "", IF(IFERROR(INDEX('Training &amp; Accreditation Items'!$F$11:$F$263, MATCH(IFERROR(INDEX($C$11:$C$263, MATCH($AH2929, $Z$11:$Z$263, 0)), ""), 'Training &amp; Accreditation Items'!$B$11:$B$263, 0)), "")="", "None", IFERROR(INDEX('Training &amp; Accreditation Items'!$F$11:$F$263, MATCH(IFERROR(INDEX($C$11:$C$263, MATCH($AH2929, $Z$11:$Z$263, 0)), ""), 'Training &amp; Accreditation Items'!$B$11:$B$263, 0)), "")))</f>
        <v/>
      </c>
      <c r="AO2929" s="28" t="str">
        <f t="shared" si="270"/>
        <v/>
      </c>
      <c r="AQ2929" s="106" t="str">
        <f t="shared" si="268"/>
        <v/>
      </c>
      <c r="AR2929" s="109" t="str">
        <f t="shared" si="271"/>
        <v/>
      </c>
      <c r="AT2929" s="134"/>
      <c r="AU2929" s="135"/>
      <c r="AV2929" s="135"/>
      <c r="AW2929" s="115"/>
    </row>
    <row r="2930" spans="34:49" ht="15" hidden="1" customHeight="1" x14ac:dyDescent="0.25">
      <c r="AH2930" s="28">
        <v>137</v>
      </c>
      <c r="AJ2930" s="101" t="str">
        <f t="shared" si="272"/>
        <v/>
      </c>
      <c r="AL2930" s="101" t="str">
        <f t="shared" si="269"/>
        <v/>
      </c>
      <c r="AM2930" s="28" t="str">
        <f>IF($AL2930="", "", IF(IFERROR(INDEX('Training &amp; Accreditation Items'!$F$11:$F$263, MATCH(IFERROR(INDEX($C$11:$C$263, MATCH($AH2930, $Z$11:$Z$263, 0)), ""), 'Training &amp; Accreditation Items'!$B$11:$B$263, 0)), "")="", "None", IFERROR(INDEX('Training &amp; Accreditation Items'!$F$11:$F$263, MATCH(IFERROR(INDEX($C$11:$C$263, MATCH($AH2930, $Z$11:$Z$263, 0)), ""), 'Training &amp; Accreditation Items'!$B$11:$B$263, 0)), "")))</f>
        <v/>
      </c>
      <c r="AO2930" s="28" t="str">
        <f t="shared" si="270"/>
        <v/>
      </c>
      <c r="AQ2930" s="106" t="str">
        <f t="shared" si="268"/>
        <v/>
      </c>
      <c r="AR2930" s="109" t="str">
        <f t="shared" si="271"/>
        <v/>
      </c>
      <c r="AT2930" s="134"/>
      <c r="AU2930" s="135"/>
      <c r="AV2930" s="135"/>
      <c r="AW2930" s="115"/>
    </row>
    <row r="2931" spans="34:49" ht="15" hidden="1" customHeight="1" x14ac:dyDescent="0.25">
      <c r="AH2931" s="28">
        <v>138</v>
      </c>
      <c r="AJ2931" s="101" t="str">
        <f t="shared" si="272"/>
        <v/>
      </c>
      <c r="AL2931" s="101" t="str">
        <f t="shared" si="269"/>
        <v/>
      </c>
      <c r="AM2931" s="28" t="str">
        <f>IF($AL2931="", "", IF(IFERROR(INDEX('Training &amp; Accreditation Items'!$F$11:$F$263, MATCH(IFERROR(INDEX($C$11:$C$263, MATCH($AH2931, $Z$11:$Z$263, 0)), ""), 'Training &amp; Accreditation Items'!$B$11:$B$263, 0)), "")="", "None", IFERROR(INDEX('Training &amp; Accreditation Items'!$F$11:$F$263, MATCH(IFERROR(INDEX($C$11:$C$263, MATCH($AH2931, $Z$11:$Z$263, 0)), ""), 'Training &amp; Accreditation Items'!$B$11:$B$263, 0)), "")))</f>
        <v/>
      </c>
      <c r="AO2931" s="28" t="str">
        <f t="shared" si="270"/>
        <v/>
      </c>
      <c r="AQ2931" s="106" t="str">
        <f t="shared" si="268"/>
        <v/>
      </c>
      <c r="AR2931" s="109" t="str">
        <f t="shared" si="271"/>
        <v/>
      </c>
      <c r="AT2931" s="134"/>
      <c r="AU2931" s="135"/>
      <c r="AV2931" s="135"/>
      <c r="AW2931" s="115"/>
    </row>
    <row r="2932" spans="34:49" ht="15" hidden="1" customHeight="1" x14ac:dyDescent="0.25">
      <c r="AH2932" s="28">
        <v>139</v>
      </c>
      <c r="AJ2932" s="101" t="str">
        <f t="shared" si="272"/>
        <v/>
      </c>
      <c r="AL2932" s="101" t="str">
        <f t="shared" si="269"/>
        <v/>
      </c>
      <c r="AM2932" s="28" t="str">
        <f>IF($AL2932="", "", IF(IFERROR(INDEX('Training &amp; Accreditation Items'!$F$11:$F$263, MATCH(IFERROR(INDEX($C$11:$C$263, MATCH($AH2932, $Z$11:$Z$263, 0)), ""), 'Training &amp; Accreditation Items'!$B$11:$B$263, 0)), "")="", "None", IFERROR(INDEX('Training &amp; Accreditation Items'!$F$11:$F$263, MATCH(IFERROR(INDEX($C$11:$C$263, MATCH($AH2932, $Z$11:$Z$263, 0)), ""), 'Training &amp; Accreditation Items'!$B$11:$B$263, 0)), "")))</f>
        <v/>
      </c>
      <c r="AO2932" s="28" t="str">
        <f t="shared" si="270"/>
        <v/>
      </c>
      <c r="AQ2932" s="106" t="str">
        <f t="shared" si="268"/>
        <v/>
      </c>
      <c r="AR2932" s="109" t="str">
        <f t="shared" si="271"/>
        <v/>
      </c>
      <c r="AT2932" s="134"/>
      <c r="AU2932" s="135"/>
      <c r="AV2932" s="135"/>
      <c r="AW2932" s="115"/>
    </row>
    <row r="2933" spans="34:49" ht="15" hidden="1" customHeight="1" x14ac:dyDescent="0.25">
      <c r="AH2933" s="28">
        <v>140</v>
      </c>
      <c r="AJ2933" s="101" t="str">
        <f t="shared" si="272"/>
        <v/>
      </c>
      <c r="AL2933" s="101" t="str">
        <f t="shared" si="269"/>
        <v/>
      </c>
      <c r="AM2933" s="28" t="str">
        <f>IF($AL2933="", "", IF(IFERROR(INDEX('Training &amp; Accreditation Items'!$F$11:$F$263, MATCH(IFERROR(INDEX($C$11:$C$263, MATCH($AH2933, $Z$11:$Z$263, 0)), ""), 'Training &amp; Accreditation Items'!$B$11:$B$263, 0)), "")="", "None", IFERROR(INDEX('Training &amp; Accreditation Items'!$F$11:$F$263, MATCH(IFERROR(INDEX($C$11:$C$263, MATCH($AH2933, $Z$11:$Z$263, 0)), ""), 'Training &amp; Accreditation Items'!$B$11:$B$263, 0)), "")))</f>
        <v/>
      </c>
      <c r="AO2933" s="28" t="str">
        <f t="shared" si="270"/>
        <v/>
      </c>
      <c r="AQ2933" s="106" t="str">
        <f t="shared" si="268"/>
        <v/>
      </c>
      <c r="AR2933" s="109" t="str">
        <f t="shared" si="271"/>
        <v/>
      </c>
      <c r="AT2933" s="134"/>
      <c r="AU2933" s="135"/>
      <c r="AV2933" s="135"/>
      <c r="AW2933" s="115"/>
    </row>
    <row r="2934" spans="34:49" ht="15" hidden="1" customHeight="1" x14ac:dyDescent="0.25">
      <c r="AH2934" s="28">
        <v>141</v>
      </c>
      <c r="AJ2934" s="101" t="str">
        <f t="shared" si="272"/>
        <v/>
      </c>
      <c r="AL2934" s="101" t="str">
        <f t="shared" si="269"/>
        <v/>
      </c>
      <c r="AM2934" s="28" t="str">
        <f>IF($AL2934="", "", IF(IFERROR(INDEX('Training &amp; Accreditation Items'!$F$11:$F$263, MATCH(IFERROR(INDEX($C$11:$C$263, MATCH($AH2934, $Z$11:$Z$263, 0)), ""), 'Training &amp; Accreditation Items'!$B$11:$B$263, 0)), "")="", "None", IFERROR(INDEX('Training &amp; Accreditation Items'!$F$11:$F$263, MATCH(IFERROR(INDEX($C$11:$C$263, MATCH($AH2934, $Z$11:$Z$263, 0)), ""), 'Training &amp; Accreditation Items'!$B$11:$B$263, 0)), "")))</f>
        <v/>
      </c>
      <c r="AO2934" s="28" t="str">
        <f t="shared" si="270"/>
        <v/>
      </c>
      <c r="AQ2934" s="106" t="str">
        <f t="shared" si="268"/>
        <v/>
      </c>
      <c r="AR2934" s="109" t="str">
        <f t="shared" si="271"/>
        <v/>
      </c>
      <c r="AT2934" s="134"/>
      <c r="AU2934" s="135"/>
      <c r="AV2934" s="135"/>
      <c r="AW2934" s="115"/>
    </row>
    <row r="2935" spans="34:49" ht="15" hidden="1" customHeight="1" x14ac:dyDescent="0.25">
      <c r="AH2935" s="28">
        <v>142</v>
      </c>
      <c r="AJ2935" s="101" t="str">
        <f t="shared" si="272"/>
        <v/>
      </c>
      <c r="AL2935" s="101" t="str">
        <f t="shared" si="269"/>
        <v/>
      </c>
      <c r="AM2935" s="28" t="str">
        <f>IF($AL2935="", "", IF(IFERROR(INDEX('Training &amp; Accreditation Items'!$F$11:$F$263, MATCH(IFERROR(INDEX($C$11:$C$263, MATCH($AH2935, $Z$11:$Z$263, 0)), ""), 'Training &amp; Accreditation Items'!$B$11:$B$263, 0)), "")="", "None", IFERROR(INDEX('Training &amp; Accreditation Items'!$F$11:$F$263, MATCH(IFERROR(INDEX($C$11:$C$263, MATCH($AH2935, $Z$11:$Z$263, 0)), ""), 'Training &amp; Accreditation Items'!$B$11:$B$263, 0)), "")))</f>
        <v/>
      </c>
      <c r="AO2935" s="28" t="str">
        <f t="shared" si="270"/>
        <v/>
      </c>
      <c r="AQ2935" s="106" t="str">
        <f t="shared" si="268"/>
        <v/>
      </c>
      <c r="AR2935" s="109" t="str">
        <f t="shared" si="271"/>
        <v/>
      </c>
      <c r="AT2935" s="134"/>
      <c r="AU2935" s="135"/>
      <c r="AV2935" s="135"/>
      <c r="AW2935" s="115"/>
    </row>
    <row r="2936" spans="34:49" ht="15" hidden="1" customHeight="1" x14ac:dyDescent="0.25">
      <c r="AH2936" s="28">
        <v>143</v>
      </c>
      <c r="AJ2936" s="101" t="str">
        <f t="shared" si="272"/>
        <v/>
      </c>
      <c r="AL2936" s="101" t="str">
        <f t="shared" si="269"/>
        <v/>
      </c>
      <c r="AM2936" s="28" t="str">
        <f>IF($AL2936="", "", IF(IFERROR(INDEX('Training &amp; Accreditation Items'!$F$11:$F$263, MATCH(IFERROR(INDEX($C$11:$C$263, MATCH($AH2936, $Z$11:$Z$263, 0)), ""), 'Training &amp; Accreditation Items'!$B$11:$B$263, 0)), "")="", "None", IFERROR(INDEX('Training &amp; Accreditation Items'!$F$11:$F$263, MATCH(IFERROR(INDEX($C$11:$C$263, MATCH($AH2936, $Z$11:$Z$263, 0)), ""), 'Training &amp; Accreditation Items'!$B$11:$B$263, 0)), "")))</f>
        <v/>
      </c>
      <c r="AO2936" s="28" t="str">
        <f t="shared" si="270"/>
        <v/>
      </c>
      <c r="AQ2936" s="106" t="str">
        <f t="shared" si="268"/>
        <v/>
      </c>
      <c r="AR2936" s="109" t="str">
        <f t="shared" si="271"/>
        <v/>
      </c>
      <c r="AT2936" s="134"/>
      <c r="AU2936" s="135"/>
      <c r="AV2936" s="135"/>
      <c r="AW2936" s="115"/>
    </row>
    <row r="2937" spans="34:49" ht="15" hidden="1" customHeight="1" x14ac:dyDescent="0.25">
      <c r="AH2937" s="28">
        <v>144</v>
      </c>
      <c r="AJ2937" s="101" t="str">
        <f t="shared" si="272"/>
        <v/>
      </c>
      <c r="AL2937" s="101" t="str">
        <f t="shared" si="269"/>
        <v/>
      </c>
      <c r="AM2937" s="28" t="str">
        <f>IF($AL2937="", "", IF(IFERROR(INDEX('Training &amp; Accreditation Items'!$F$11:$F$263, MATCH(IFERROR(INDEX($C$11:$C$263, MATCH($AH2937, $Z$11:$Z$263, 0)), ""), 'Training &amp; Accreditation Items'!$B$11:$B$263, 0)), "")="", "None", IFERROR(INDEX('Training &amp; Accreditation Items'!$F$11:$F$263, MATCH(IFERROR(INDEX($C$11:$C$263, MATCH($AH2937, $Z$11:$Z$263, 0)), ""), 'Training &amp; Accreditation Items'!$B$11:$B$263, 0)), "")))</f>
        <v/>
      </c>
      <c r="AO2937" s="28" t="str">
        <f t="shared" si="270"/>
        <v/>
      </c>
      <c r="AQ2937" s="106" t="str">
        <f t="shared" si="268"/>
        <v/>
      </c>
      <c r="AR2937" s="109" t="str">
        <f t="shared" si="271"/>
        <v/>
      </c>
      <c r="AT2937" s="134"/>
      <c r="AU2937" s="135"/>
      <c r="AV2937" s="135"/>
      <c r="AW2937" s="115"/>
    </row>
    <row r="2938" spans="34:49" ht="15" hidden="1" customHeight="1" x14ac:dyDescent="0.25">
      <c r="AH2938" s="28">
        <v>145</v>
      </c>
      <c r="AJ2938" s="101" t="str">
        <f t="shared" si="272"/>
        <v/>
      </c>
      <c r="AL2938" s="101" t="str">
        <f t="shared" si="269"/>
        <v/>
      </c>
      <c r="AM2938" s="28" t="str">
        <f>IF($AL2938="", "", IF(IFERROR(INDEX('Training &amp; Accreditation Items'!$F$11:$F$263, MATCH(IFERROR(INDEX($C$11:$C$263, MATCH($AH2938, $Z$11:$Z$263, 0)), ""), 'Training &amp; Accreditation Items'!$B$11:$B$263, 0)), "")="", "None", IFERROR(INDEX('Training &amp; Accreditation Items'!$F$11:$F$263, MATCH(IFERROR(INDEX($C$11:$C$263, MATCH($AH2938, $Z$11:$Z$263, 0)), ""), 'Training &amp; Accreditation Items'!$B$11:$B$263, 0)), "")))</f>
        <v/>
      </c>
      <c r="AO2938" s="28" t="str">
        <f t="shared" si="270"/>
        <v/>
      </c>
      <c r="AQ2938" s="106" t="str">
        <f t="shared" si="268"/>
        <v/>
      </c>
      <c r="AR2938" s="109" t="str">
        <f t="shared" si="271"/>
        <v/>
      </c>
      <c r="AT2938" s="134"/>
      <c r="AU2938" s="135"/>
      <c r="AV2938" s="135"/>
      <c r="AW2938" s="115"/>
    </row>
    <row r="2939" spans="34:49" ht="15" hidden="1" customHeight="1" x14ac:dyDescent="0.25">
      <c r="AH2939" s="28">
        <v>146</v>
      </c>
      <c r="AJ2939" s="101" t="str">
        <f t="shared" si="272"/>
        <v/>
      </c>
      <c r="AL2939" s="101" t="str">
        <f t="shared" si="269"/>
        <v/>
      </c>
      <c r="AM2939" s="28" t="str">
        <f>IF($AL2939="", "", IF(IFERROR(INDEX('Training &amp; Accreditation Items'!$F$11:$F$263, MATCH(IFERROR(INDEX($C$11:$C$263, MATCH($AH2939, $Z$11:$Z$263, 0)), ""), 'Training &amp; Accreditation Items'!$B$11:$B$263, 0)), "")="", "None", IFERROR(INDEX('Training &amp; Accreditation Items'!$F$11:$F$263, MATCH(IFERROR(INDEX($C$11:$C$263, MATCH($AH2939, $Z$11:$Z$263, 0)), ""), 'Training &amp; Accreditation Items'!$B$11:$B$263, 0)), "")))</f>
        <v/>
      </c>
      <c r="AO2939" s="28" t="str">
        <f t="shared" si="270"/>
        <v/>
      </c>
      <c r="AQ2939" s="106" t="str">
        <f t="shared" si="268"/>
        <v/>
      </c>
      <c r="AR2939" s="109" t="str">
        <f t="shared" si="271"/>
        <v/>
      </c>
      <c r="AT2939" s="134"/>
      <c r="AU2939" s="135"/>
      <c r="AV2939" s="135"/>
      <c r="AW2939" s="115"/>
    </row>
    <row r="2940" spans="34:49" ht="15" hidden="1" customHeight="1" x14ac:dyDescent="0.25">
      <c r="AH2940" s="28">
        <v>147</v>
      </c>
      <c r="AJ2940" s="101" t="str">
        <f t="shared" si="272"/>
        <v/>
      </c>
      <c r="AL2940" s="101" t="str">
        <f t="shared" si="269"/>
        <v/>
      </c>
      <c r="AM2940" s="28" t="str">
        <f>IF($AL2940="", "", IF(IFERROR(INDEX('Training &amp; Accreditation Items'!$F$11:$F$263, MATCH(IFERROR(INDEX($C$11:$C$263, MATCH($AH2940, $Z$11:$Z$263, 0)), ""), 'Training &amp; Accreditation Items'!$B$11:$B$263, 0)), "")="", "None", IFERROR(INDEX('Training &amp; Accreditation Items'!$F$11:$F$263, MATCH(IFERROR(INDEX($C$11:$C$263, MATCH($AH2940, $Z$11:$Z$263, 0)), ""), 'Training &amp; Accreditation Items'!$B$11:$B$263, 0)), "")))</f>
        <v/>
      </c>
      <c r="AO2940" s="28" t="str">
        <f t="shared" si="270"/>
        <v/>
      </c>
      <c r="AQ2940" s="106" t="str">
        <f t="shared" si="268"/>
        <v/>
      </c>
      <c r="AR2940" s="109" t="str">
        <f t="shared" si="271"/>
        <v/>
      </c>
      <c r="AT2940" s="134"/>
      <c r="AU2940" s="135"/>
      <c r="AV2940" s="135"/>
      <c r="AW2940" s="115"/>
    </row>
    <row r="2941" spans="34:49" ht="15" hidden="1" customHeight="1" x14ac:dyDescent="0.25">
      <c r="AH2941" s="28">
        <v>148</v>
      </c>
      <c r="AJ2941" s="101" t="str">
        <f t="shared" si="272"/>
        <v/>
      </c>
      <c r="AL2941" s="101" t="str">
        <f t="shared" si="269"/>
        <v/>
      </c>
      <c r="AM2941" s="28" t="str">
        <f>IF($AL2941="", "", IF(IFERROR(INDEX('Training &amp; Accreditation Items'!$F$11:$F$263, MATCH(IFERROR(INDEX($C$11:$C$263, MATCH($AH2941, $Z$11:$Z$263, 0)), ""), 'Training &amp; Accreditation Items'!$B$11:$B$263, 0)), "")="", "None", IFERROR(INDEX('Training &amp; Accreditation Items'!$F$11:$F$263, MATCH(IFERROR(INDEX($C$11:$C$263, MATCH($AH2941, $Z$11:$Z$263, 0)), ""), 'Training &amp; Accreditation Items'!$B$11:$B$263, 0)), "")))</f>
        <v/>
      </c>
      <c r="AO2941" s="28" t="str">
        <f t="shared" si="270"/>
        <v/>
      </c>
      <c r="AQ2941" s="106" t="str">
        <f t="shared" si="268"/>
        <v/>
      </c>
      <c r="AR2941" s="109" t="str">
        <f t="shared" si="271"/>
        <v/>
      </c>
      <c r="AT2941" s="134"/>
      <c r="AU2941" s="135"/>
      <c r="AV2941" s="135"/>
      <c r="AW2941" s="115"/>
    </row>
    <row r="2942" spans="34:49" ht="15" hidden="1" customHeight="1" x14ac:dyDescent="0.25">
      <c r="AH2942" s="28">
        <v>149</v>
      </c>
      <c r="AJ2942" s="101" t="str">
        <f t="shared" si="272"/>
        <v/>
      </c>
      <c r="AL2942" s="101" t="str">
        <f t="shared" si="269"/>
        <v/>
      </c>
      <c r="AM2942" s="28" t="str">
        <f>IF($AL2942="", "", IF(IFERROR(INDEX('Training &amp; Accreditation Items'!$F$11:$F$263, MATCH(IFERROR(INDEX($C$11:$C$263, MATCH($AH2942, $Z$11:$Z$263, 0)), ""), 'Training &amp; Accreditation Items'!$B$11:$B$263, 0)), "")="", "None", IFERROR(INDEX('Training &amp; Accreditation Items'!$F$11:$F$263, MATCH(IFERROR(INDEX($C$11:$C$263, MATCH($AH2942, $Z$11:$Z$263, 0)), ""), 'Training &amp; Accreditation Items'!$B$11:$B$263, 0)), "")))</f>
        <v/>
      </c>
      <c r="AO2942" s="28" t="str">
        <f t="shared" si="270"/>
        <v/>
      </c>
      <c r="AQ2942" s="106" t="str">
        <f t="shared" si="268"/>
        <v/>
      </c>
      <c r="AR2942" s="109" t="str">
        <f t="shared" si="271"/>
        <v/>
      </c>
      <c r="AT2942" s="134"/>
      <c r="AU2942" s="135"/>
      <c r="AV2942" s="135"/>
      <c r="AW2942" s="115"/>
    </row>
    <row r="2943" spans="34:49" ht="15" hidden="1" customHeight="1" x14ac:dyDescent="0.25">
      <c r="AH2943" s="28">
        <v>150</v>
      </c>
      <c r="AJ2943" s="101" t="str">
        <f t="shared" si="272"/>
        <v/>
      </c>
      <c r="AL2943" s="101" t="str">
        <f t="shared" si="269"/>
        <v/>
      </c>
      <c r="AM2943" s="28" t="str">
        <f>IF($AL2943="", "", IF(IFERROR(INDEX('Training &amp; Accreditation Items'!$F$11:$F$263, MATCH(IFERROR(INDEX($C$11:$C$263, MATCH($AH2943, $Z$11:$Z$263, 0)), ""), 'Training &amp; Accreditation Items'!$B$11:$B$263, 0)), "")="", "None", IFERROR(INDEX('Training &amp; Accreditation Items'!$F$11:$F$263, MATCH(IFERROR(INDEX($C$11:$C$263, MATCH($AH2943, $Z$11:$Z$263, 0)), ""), 'Training &amp; Accreditation Items'!$B$11:$B$263, 0)), "")))</f>
        <v/>
      </c>
      <c r="AO2943" s="28" t="str">
        <f t="shared" si="270"/>
        <v/>
      </c>
      <c r="AQ2943" s="106" t="str">
        <f t="shared" si="268"/>
        <v/>
      </c>
      <c r="AR2943" s="109" t="str">
        <f t="shared" si="271"/>
        <v/>
      </c>
      <c r="AT2943" s="134"/>
      <c r="AU2943" s="135"/>
      <c r="AV2943" s="135"/>
      <c r="AW2943" s="115"/>
    </row>
    <row r="2944" spans="34:49" ht="15" hidden="1" customHeight="1" x14ac:dyDescent="0.25">
      <c r="AH2944" s="28">
        <v>151</v>
      </c>
      <c r="AJ2944" s="101" t="str">
        <f t="shared" si="272"/>
        <v/>
      </c>
      <c r="AL2944" s="101" t="str">
        <f t="shared" si="269"/>
        <v/>
      </c>
      <c r="AM2944" s="28" t="str">
        <f>IF($AL2944="", "", IF(IFERROR(INDEX('Training &amp; Accreditation Items'!$F$11:$F$263, MATCH(IFERROR(INDEX($C$11:$C$263, MATCH($AH2944, $Z$11:$Z$263, 0)), ""), 'Training &amp; Accreditation Items'!$B$11:$B$263, 0)), "")="", "None", IFERROR(INDEX('Training &amp; Accreditation Items'!$F$11:$F$263, MATCH(IFERROR(INDEX($C$11:$C$263, MATCH($AH2944, $Z$11:$Z$263, 0)), ""), 'Training &amp; Accreditation Items'!$B$11:$B$263, 0)), "")))</f>
        <v/>
      </c>
      <c r="AO2944" s="28" t="str">
        <f t="shared" si="270"/>
        <v/>
      </c>
      <c r="AQ2944" s="106" t="str">
        <f t="shared" si="268"/>
        <v/>
      </c>
      <c r="AR2944" s="109" t="str">
        <f t="shared" si="271"/>
        <v/>
      </c>
      <c r="AT2944" s="134"/>
      <c r="AU2944" s="135"/>
      <c r="AV2944" s="135"/>
      <c r="AW2944" s="115"/>
    </row>
    <row r="2945" spans="34:49" ht="15" hidden="1" customHeight="1" x14ac:dyDescent="0.25">
      <c r="AH2945" s="28">
        <v>152</v>
      </c>
      <c r="AJ2945" s="101" t="str">
        <f t="shared" si="272"/>
        <v/>
      </c>
      <c r="AL2945" s="101" t="str">
        <f t="shared" si="269"/>
        <v/>
      </c>
      <c r="AM2945" s="28" t="str">
        <f>IF($AL2945="", "", IF(IFERROR(INDEX('Training &amp; Accreditation Items'!$F$11:$F$263, MATCH(IFERROR(INDEX($C$11:$C$263, MATCH($AH2945, $Z$11:$Z$263, 0)), ""), 'Training &amp; Accreditation Items'!$B$11:$B$263, 0)), "")="", "None", IFERROR(INDEX('Training &amp; Accreditation Items'!$F$11:$F$263, MATCH(IFERROR(INDEX($C$11:$C$263, MATCH($AH2945, $Z$11:$Z$263, 0)), ""), 'Training &amp; Accreditation Items'!$B$11:$B$263, 0)), "")))</f>
        <v/>
      </c>
      <c r="AO2945" s="28" t="str">
        <f t="shared" si="270"/>
        <v/>
      </c>
      <c r="AQ2945" s="106" t="str">
        <f t="shared" si="268"/>
        <v/>
      </c>
      <c r="AR2945" s="109" t="str">
        <f t="shared" si="271"/>
        <v/>
      </c>
      <c r="AT2945" s="134"/>
      <c r="AU2945" s="135"/>
      <c r="AV2945" s="135"/>
      <c r="AW2945" s="115"/>
    </row>
    <row r="2946" spans="34:49" ht="15" hidden="1" customHeight="1" x14ac:dyDescent="0.25">
      <c r="AH2946" s="28">
        <v>153</v>
      </c>
      <c r="AJ2946" s="101" t="str">
        <f t="shared" si="272"/>
        <v/>
      </c>
      <c r="AL2946" s="101" t="str">
        <f t="shared" si="269"/>
        <v/>
      </c>
      <c r="AM2946" s="28" t="str">
        <f>IF($AL2946="", "", IF(IFERROR(INDEX('Training &amp; Accreditation Items'!$F$11:$F$263, MATCH(IFERROR(INDEX($C$11:$C$263, MATCH($AH2946, $Z$11:$Z$263, 0)), ""), 'Training &amp; Accreditation Items'!$B$11:$B$263, 0)), "")="", "None", IFERROR(INDEX('Training &amp; Accreditation Items'!$F$11:$F$263, MATCH(IFERROR(INDEX($C$11:$C$263, MATCH($AH2946, $Z$11:$Z$263, 0)), ""), 'Training &amp; Accreditation Items'!$B$11:$B$263, 0)), "")))</f>
        <v/>
      </c>
      <c r="AO2946" s="28" t="str">
        <f t="shared" si="270"/>
        <v/>
      </c>
      <c r="AQ2946" s="106" t="str">
        <f t="shared" si="268"/>
        <v/>
      </c>
      <c r="AR2946" s="109" t="str">
        <f t="shared" si="271"/>
        <v/>
      </c>
      <c r="AT2946" s="134"/>
      <c r="AU2946" s="135"/>
      <c r="AV2946" s="135"/>
      <c r="AW2946" s="115"/>
    </row>
    <row r="2947" spans="34:49" ht="15" hidden="1" customHeight="1" x14ac:dyDescent="0.25">
      <c r="AH2947" s="28">
        <v>154</v>
      </c>
      <c r="AJ2947" s="101" t="str">
        <f t="shared" si="272"/>
        <v/>
      </c>
      <c r="AL2947" s="101" t="str">
        <f t="shared" si="269"/>
        <v/>
      </c>
      <c r="AM2947" s="28" t="str">
        <f>IF($AL2947="", "", IF(IFERROR(INDEX('Training &amp; Accreditation Items'!$F$11:$F$263, MATCH(IFERROR(INDEX($C$11:$C$263, MATCH($AH2947, $Z$11:$Z$263, 0)), ""), 'Training &amp; Accreditation Items'!$B$11:$B$263, 0)), "")="", "None", IFERROR(INDEX('Training &amp; Accreditation Items'!$F$11:$F$263, MATCH(IFERROR(INDEX($C$11:$C$263, MATCH($AH2947, $Z$11:$Z$263, 0)), ""), 'Training &amp; Accreditation Items'!$B$11:$B$263, 0)), "")))</f>
        <v/>
      </c>
      <c r="AO2947" s="28" t="str">
        <f t="shared" si="270"/>
        <v/>
      </c>
      <c r="AQ2947" s="106" t="str">
        <f t="shared" si="268"/>
        <v/>
      </c>
      <c r="AR2947" s="109" t="str">
        <f t="shared" si="271"/>
        <v/>
      </c>
      <c r="AT2947" s="134"/>
      <c r="AU2947" s="135"/>
      <c r="AV2947" s="135"/>
      <c r="AW2947" s="115"/>
    </row>
    <row r="2948" spans="34:49" ht="15" hidden="1" customHeight="1" x14ac:dyDescent="0.25">
      <c r="AH2948" s="28">
        <v>155</v>
      </c>
      <c r="AJ2948" s="101" t="str">
        <f t="shared" si="272"/>
        <v/>
      </c>
      <c r="AL2948" s="101" t="str">
        <f t="shared" si="269"/>
        <v/>
      </c>
      <c r="AM2948" s="28" t="str">
        <f>IF($AL2948="", "", IF(IFERROR(INDEX('Training &amp; Accreditation Items'!$F$11:$F$263, MATCH(IFERROR(INDEX($C$11:$C$263, MATCH($AH2948, $Z$11:$Z$263, 0)), ""), 'Training &amp; Accreditation Items'!$B$11:$B$263, 0)), "")="", "None", IFERROR(INDEX('Training &amp; Accreditation Items'!$F$11:$F$263, MATCH(IFERROR(INDEX($C$11:$C$263, MATCH($AH2948, $Z$11:$Z$263, 0)), ""), 'Training &amp; Accreditation Items'!$B$11:$B$263, 0)), "")))</f>
        <v/>
      </c>
      <c r="AO2948" s="28" t="str">
        <f t="shared" si="270"/>
        <v/>
      </c>
      <c r="AQ2948" s="106" t="str">
        <f t="shared" si="268"/>
        <v/>
      </c>
      <c r="AR2948" s="109" t="str">
        <f t="shared" si="271"/>
        <v/>
      </c>
      <c r="AT2948" s="134"/>
      <c r="AU2948" s="135"/>
      <c r="AV2948" s="135"/>
      <c r="AW2948" s="115"/>
    </row>
    <row r="2949" spans="34:49" ht="15" hidden="1" customHeight="1" x14ac:dyDescent="0.25">
      <c r="AH2949" s="28">
        <v>156</v>
      </c>
      <c r="AJ2949" s="101" t="str">
        <f t="shared" si="272"/>
        <v/>
      </c>
      <c r="AL2949" s="101" t="str">
        <f t="shared" si="269"/>
        <v/>
      </c>
      <c r="AM2949" s="28" t="str">
        <f>IF($AL2949="", "", IF(IFERROR(INDEX('Training &amp; Accreditation Items'!$F$11:$F$263, MATCH(IFERROR(INDEX($C$11:$C$263, MATCH($AH2949, $Z$11:$Z$263, 0)), ""), 'Training &amp; Accreditation Items'!$B$11:$B$263, 0)), "")="", "None", IFERROR(INDEX('Training &amp; Accreditation Items'!$F$11:$F$263, MATCH(IFERROR(INDEX($C$11:$C$263, MATCH($AH2949, $Z$11:$Z$263, 0)), ""), 'Training &amp; Accreditation Items'!$B$11:$B$263, 0)), "")))</f>
        <v/>
      </c>
      <c r="AO2949" s="28" t="str">
        <f t="shared" si="270"/>
        <v/>
      </c>
      <c r="AQ2949" s="106" t="str">
        <f t="shared" si="268"/>
        <v/>
      </c>
      <c r="AR2949" s="109" t="str">
        <f t="shared" si="271"/>
        <v/>
      </c>
      <c r="AT2949" s="134"/>
      <c r="AU2949" s="135"/>
      <c r="AV2949" s="135"/>
      <c r="AW2949" s="115"/>
    </row>
    <row r="2950" spans="34:49" ht="15" hidden="1" customHeight="1" x14ac:dyDescent="0.25">
      <c r="AH2950" s="28">
        <v>157</v>
      </c>
      <c r="AJ2950" s="101" t="str">
        <f t="shared" si="272"/>
        <v/>
      </c>
      <c r="AL2950" s="101" t="str">
        <f t="shared" si="269"/>
        <v/>
      </c>
      <c r="AM2950" s="28" t="str">
        <f>IF($AL2950="", "", IF(IFERROR(INDEX('Training &amp; Accreditation Items'!$F$11:$F$263, MATCH(IFERROR(INDEX($C$11:$C$263, MATCH($AH2950, $Z$11:$Z$263, 0)), ""), 'Training &amp; Accreditation Items'!$B$11:$B$263, 0)), "")="", "None", IFERROR(INDEX('Training &amp; Accreditation Items'!$F$11:$F$263, MATCH(IFERROR(INDEX($C$11:$C$263, MATCH($AH2950, $Z$11:$Z$263, 0)), ""), 'Training &amp; Accreditation Items'!$B$11:$B$263, 0)), "")))</f>
        <v/>
      </c>
      <c r="AO2950" s="28" t="str">
        <f t="shared" si="270"/>
        <v/>
      </c>
      <c r="AQ2950" s="106" t="str">
        <f t="shared" si="268"/>
        <v/>
      </c>
      <c r="AR2950" s="109" t="str">
        <f t="shared" si="271"/>
        <v/>
      </c>
      <c r="AT2950" s="134"/>
      <c r="AU2950" s="135"/>
      <c r="AV2950" s="135"/>
      <c r="AW2950" s="115"/>
    </row>
    <row r="2951" spans="34:49" ht="15" hidden="1" customHeight="1" x14ac:dyDescent="0.25">
      <c r="AH2951" s="28">
        <v>158</v>
      </c>
      <c r="AJ2951" s="101" t="str">
        <f t="shared" si="272"/>
        <v/>
      </c>
      <c r="AL2951" s="101" t="str">
        <f t="shared" si="269"/>
        <v/>
      </c>
      <c r="AM2951" s="28" t="str">
        <f>IF($AL2951="", "", IF(IFERROR(INDEX('Training &amp; Accreditation Items'!$F$11:$F$263, MATCH(IFERROR(INDEX($C$11:$C$263, MATCH($AH2951, $Z$11:$Z$263, 0)), ""), 'Training &amp; Accreditation Items'!$B$11:$B$263, 0)), "")="", "None", IFERROR(INDEX('Training &amp; Accreditation Items'!$F$11:$F$263, MATCH(IFERROR(INDEX($C$11:$C$263, MATCH($AH2951, $Z$11:$Z$263, 0)), ""), 'Training &amp; Accreditation Items'!$B$11:$B$263, 0)), "")))</f>
        <v/>
      </c>
      <c r="AO2951" s="28" t="str">
        <f t="shared" si="270"/>
        <v/>
      </c>
      <c r="AQ2951" s="106" t="str">
        <f t="shared" si="268"/>
        <v/>
      </c>
      <c r="AR2951" s="109" t="str">
        <f t="shared" si="271"/>
        <v/>
      </c>
      <c r="AT2951" s="134"/>
      <c r="AU2951" s="135"/>
      <c r="AV2951" s="135"/>
      <c r="AW2951" s="115"/>
    </row>
    <row r="2952" spans="34:49" ht="15" hidden="1" customHeight="1" x14ac:dyDescent="0.25">
      <c r="AH2952" s="28">
        <v>159</v>
      </c>
      <c r="AJ2952" s="101" t="str">
        <f t="shared" si="272"/>
        <v/>
      </c>
      <c r="AL2952" s="101" t="str">
        <f t="shared" si="269"/>
        <v/>
      </c>
      <c r="AM2952" s="28" t="str">
        <f>IF($AL2952="", "", IF(IFERROR(INDEX('Training &amp; Accreditation Items'!$F$11:$F$263, MATCH(IFERROR(INDEX($C$11:$C$263, MATCH($AH2952, $Z$11:$Z$263, 0)), ""), 'Training &amp; Accreditation Items'!$B$11:$B$263, 0)), "")="", "None", IFERROR(INDEX('Training &amp; Accreditation Items'!$F$11:$F$263, MATCH(IFERROR(INDEX($C$11:$C$263, MATCH($AH2952, $Z$11:$Z$263, 0)), ""), 'Training &amp; Accreditation Items'!$B$11:$B$263, 0)), "")))</f>
        <v/>
      </c>
      <c r="AO2952" s="28" t="str">
        <f t="shared" si="270"/>
        <v/>
      </c>
      <c r="AQ2952" s="106" t="str">
        <f t="shared" si="268"/>
        <v/>
      </c>
      <c r="AR2952" s="109" t="str">
        <f t="shared" si="271"/>
        <v/>
      </c>
      <c r="AT2952" s="134"/>
      <c r="AU2952" s="135"/>
      <c r="AV2952" s="135"/>
      <c r="AW2952" s="115"/>
    </row>
    <row r="2953" spans="34:49" ht="15" hidden="1" customHeight="1" x14ac:dyDescent="0.25">
      <c r="AH2953" s="28">
        <v>160</v>
      </c>
      <c r="AJ2953" s="101" t="str">
        <f t="shared" si="272"/>
        <v/>
      </c>
      <c r="AL2953" s="101" t="str">
        <f t="shared" si="269"/>
        <v/>
      </c>
      <c r="AM2953" s="28" t="str">
        <f>IF($AL2953="", "", IF(IFERROR(INDEX('Training &amp; Accreditation Items'!$F$11:$F$263, MATCH(IFERROR(INDEX($C$11:$C$263, MATCH($AH2953, $Z$11:$Z$263, 0)), ""), 'Training &amp; Accreditation Items'!$B$11:$B$263, 0)), "")="", "None", IFERROR(INDEX('Training &amp; Accreditation Items'!$F$11:$F$263, MATCH(IFERROR(INDEX($C$11:$C$263, MATCH($AH2953, $Z$11:$Z$263, 0)), ""), 'Training &amp; Accreditation Items'!$B$11:$B$263, 0)), "")))</f>
        <v/>
      </c>
      <c r="AO2953" s="28" t="str">
        <f t="shared" si="270"/>
        <v/>
      </c>
      <c r="AQ2953" s="106" t="str">
        <f t="shared" si="268"/>
        <v/>
      </c>
      <c r="AR2953" s="109" t="str">
        <f t="shared" si="271"/>
        <v/>
      </c>
      <c r="AT2953" s="134"/>
      <c r="AU2953" s="135"/>
      <c r="AV2953" s="135"/>
      <c r="AW2953" s="115"/>
    </row>
    <row r="2954" spans="34:49" ht="15" hidden="1" customHeight="1" x14ac:dyDescent="0.25">
      <c r="AH2954" s="28">
        <v>161</v>
      </c>
      <c r="AJ2954" s="101" t="str">
        <f t="shared" si="272"/>
        <v/>
      </c>
      <c r="AL2954" s="101" t="str">
        <f t="shared" si="269"/>
        <v/>
      </c>
      <c r="AM2954" s="28" t="str">
        <f>IF($AL2954="", "", IF(IFERROR(INDEX('Training &amp; Accreditation Items'!$F$11:$F$263, MATCH(IFERROR(INDEX($C$11:$C$263, MATCH($AH2954, $Z$11:$Z$263, 0)), ""), 'Training &amp; Accreditation Items'!$B$11:$B$263, 0)), "")="", "None", IFERROR(INDEX('Training &amp; Accreditation Items'!$F$11:$F$263, MATCH(IFERROR(INDEX($C$11:$C$263, MATCH($AH2954, $Z$11:$Z$263, 0)), ""), 'Training &amp; Accreditation Items'!$B$11:$B$263, 0)), "")))</f>
        <v/>
      </c>
      <c r="AO2954" s="28" t="str">
        <f t="shared" si="270"/>
        <v/>
      </c>
      <c r="AQ2954" s="106" t="str">
        <f t="shared" si="268"/>
        <v/>
      </c>
      <c r="AR2954" s="109" t="str">
        <f t="shared" si="271"/>
        <v/>
      </c>
      <c r="AT2954" s="134"/>
      <c r="AU2954" s="135"/>
      <c r="AV2954" s="135"/>
      <c r="AW2954" s="115"/>
    </row>
    <row r="2955" spans="34:49" ht="15" hidden="1" customHeight="1" x14ac:dyDescent="0.25">
      <c r="AH2955" s="28">
        <v>162</v>
      </c>
      <c r="AJ2955" s="101" t="str">
        <f t="shared" si="272"/>
        <v/>
      </c>
      <c r="AL2955" s="101" t="str">
        <f t="shared" si="269"/>
        <v/>
      </c>
      <c r="AM2955" s="28" t="str">
        <f>IF($AL2955="", "", IF(IFERROR(INDEX('Training &amp; Accreditation Items'!$F$11:$F$263, MATCH(IFERROR(INDEX($C$11:$C$263, MATCH($AH2955, $Z$11:$Z$263, 0)), ""), 'Training &amp; Accreditation Items'!$B$11:$B$263, 0)), "")="", "None", IFERROR(INDEX('Training &amp; Accreditation Items'!$F$11:$F$263, MATCH(IFERROR(INDEX($C$11:$C$263, MATCH($AH2955, $Z$11:$Z$263, 0)), ""), 'Training &amp; Accreditation Items'!$B$11:$B$263, 0)), "")))</f>
        <v/>
      </c>
      <c r="AO2955" s="28" t="str">
        <f t="shared" si="270"/>
        <v/>
      </c>
      <c r="AQ2955" s="106" t="str">
        <f t="shared" ref="AQ2955:AQ3018" si="273">IF($AL2955="", "", IFERROR(INDEX($I$11:$I$263, MATCH($AH2955, $Z$11:$Z$263, 0)), ""))</f>
        <v/>
      </c>
      <c r="AR2955" s="109" t="str">
        <f t="shared" si="271"/>
        <v/>
      </c>
      <c r="AT2955" s="134"/>
      <c r="AU2955" s="135"/>
      <c r="AV2955" s="135"/>
      <c r="AW2955" s="115"/>
    </row>
    <row r="2956" spans="34:49" ht="15" hidden="1" customHeight="1" x14ac:dyDescent="0.25">
      <c r="AH2956" s="28">
        <v>163</v>
      </c>
      <c r="AJ2956" s="101" t="str">
        <f t="shared" si="272"/>
        <v/>
      </c>
      <c r="AL2956" s="101" t="str">
        <f t="shared" ref="AL2956:AL3019" si="274">IF($AJ2956="", "", IF(OR($AJ2956&lt;$AJ$5, $AJ2956&gt;$AJ$6), "", $AJ2956))</f>
        <v/>
      </c>
      <c r="AM2956" s="28" t="str">
        <f>IF($AL2956="", "", IF(IFERROR(INDEX('Training &amp; Accreditation Items'!$F$11:$F$263, MATCH(IFERROR(INDEX($C$11:$C$263, MATCH($AH2956, $Z$11:$Z$263, 0)), ""), 'Training &amp; Accreditation Items'!$B$11:$B$263, 0)), "")="", "None", IFERROR(INDEX('Training &amp; Accreditation Items'!$F$11:$F$263, MATCH(IFERROR(INDEX($C$11:$C$263, MATCH($AH2956, $Z$11:$Z$263, 0)), ""), 'Training &amp; Accreditation Items'!$B$11:$B$263, 0)), "")))</f>
        <v/>
      </c>
      <c r="AO2956" s="28" t="str">
        <f t="shared" ref="AO2956:AO3019" si="275">IF($AL2956="", "", TEXT($AL2956, "mmm yyyy"))</f>
        <v/>
      </c>
      <c r="AQ2956" s="106" t="str">
        <f t="shared" si="273"/>
        <v/>
      </c>
      <c r="AR2956" s="109" t="str">
        <f t="shared" ref="AR2956:AR3019" si="276">IF($AO2956="", "", CONCATENATE($AO2956, " - ", $AM2956))</f>
        <v/>
      </c>
      <c r="AT2956" s="134"/>
      <c r="AU2956" s="135"/>
      <c r="AV2956" s="135"/>
      <c r="AW2956" s="115"/>
    </row>
    <row r="2957" spans="34:49" ht="15" hidden="1" customHeight="1" x14ac:dyDescent="0.25">
      <c r="AH2957" s="28">
        <v>164</v>
      </c>
      <c r="AJ2957" s="101" t="str">
        <f t="shared" si="272"/>
        <v/>
      </c>
      <c r="AL2957" s="101" t="str">
        <f t="shared" si="274"/>
        <v/>
      </c>
      <c r="AM2957" s="28" t="str">
        <f>IF($AL2957="", "", IF(IFERROR(INDEX('Training &amp; Accreditation Items'!$F$11:$F$263, MATCH(IFERROR(INDEX($C$11:$C$263, MATCH($AH2957, $Z$11:$Z$263, 0)), ""), 'Training &amp; Accreditation Items'!$B$11:$B$263, 0)), "")="", "None", IFERROR(INDEX('Training &amp; Accreditation Items'!$F$11:$F$263, MATCH(IFERROR(INDEX($C$11:$C$263, MATCH($AH2957, $Z$11:$Z$263, 0)), ""), 'Training &amp; Accreditation Items'!$B$11:$B$263, 0)), "")))</f>
        <v/>
      </c>
      <c r="AO2957" s="28" t="str">
        <f t="shared" si="275"/>
        <v/>
      </c>
      <c r="AQ2957" s="106" t="str">
        <f t="shared" si="273"/>
        <v/>
      </c>
      <c r="AR2957" s="109" t="str">
        <f t="shared" si="276"/>
        <v/>
      </c>
      <c r="AT2957" s="134"/>
      <c r="AU2957" s="135"/>
      <c r="AV2957" s="135"/>
      <c r="AW2957" s="115"/>
    </row>
    <row r="2958" spans="34:49" ht="15" hidden="1" customHeight="1" x14ac:dyDescent="0.25">
      <c r="AH2958" s="28">
        <v>165</v>
      </c>
      <c r="AJ2958" s="101" t="str">
        <f t="shared" si="272"/>
        <v/>
      </c>
      <c r="AL2958" s="101" t="str">
        <f t="shared" si="274"/>
        <v/>
      </c>
      <c r="AM2958" s="28" t="str">
        <f>IF($AL2958="", "", IF(IFERROR(INDEX('Training &amp; Accreditation Items'!$F$11:$F$263, MATCH(IFERROR(INDEX($C$11:$C$263, MATCH($AH2958, $Z$11:$Z$263, 0)), ""), 'Training &amp; Accreditation Items'!$B$11:$B$263, 0)), "")="", "None", IFERROR(INDEX('Training &amp; Accreditation Items'!$F$11:$F$263, MATCH(IFERROR(INDEX($C$11:$C$263, MATCH($AH2958, $Z$11:$Z$263, 0)), ""), 'Training &amp; Accreditation Items'!$B$11:$B$263, 0)), "")))</f>
        <v/>
      </c>
      <c r="AO2958" s="28" t="str">
        <f t="shared" si="275"/>
        <v/>
      </c>
      <c r="AQ2958" s="106" t="str">
        <f t="shared" si="273"/>
        <v/>
      </c>
      <c r="AR2958" s="109" t="str">
        <f t="shared" si="276"/>
        <v/>
      </c>
      <c r="AT2958" s="134"/>
      <c r="AU2958" s="135"/>
      <c r="AV2958" s="135"/>
      <c r="AW2958" s="115"/>
    </row>
    <row r="2959" spans="34:49" ht="15" hidden="1" customHeight="1" x14ac:dyDescent="0.25">
      <c r="AH2959" s="28">
        <v>166</v>
      </c>
      <c r="AJ2959" s="101" t="str">
        <f t="shared" si="272"/>
        <v/>
      </c>
      <c r="AL2959" s="101" t="str">
        <f t="shared" si="274"/>
        <v/>
      </c>
      <c r="AM2959" s="28" t="str">
        <f>IF($AL2959="", "", IF(IFERROR(INDEX('Training &amp; Accreditation Items'!$F$11:$F$263, MATCH(IFERROR(INDEX($C$11:$C$263, MATCH($AH2959, $Z$11:$Z$263, 0)), ""), 'Training &amp; Accreditation Items'!$B$11:$B$263, 0)), "")="", "None", IFERROR(INDEX('Training &amp; Accreditation Items'!$F$11:$F$263, MATCH(IFERROR(INDEX($C$11:$C$263, MATCH($AH2959, $Z$11:$Z$263, 0)), ""), 'Training &amp; Accreditation Items'!$B$11:$B$263, 0)), "")))</f>
        <v/>
      </c>
      <c r="AO2959" s="28" t="str">
        <f t="shared" si="275"/>
        <v/>
      </c>
      <c r="AQ2959" s="106" t="str">
        <f t="shared" si="273"/>
        <v/>
      </c>
      <c r="AR2959" s="109" t="str">
        <f t="shared" si="276"/>
        <v/>
      </c>
      <c r="AT2959" s="134"/>
      <c r="AU2959" s="135"/>
      <c r="AV2959" s="135"/>
      <c r="AW2959" s="115"/>
    </row>
    <row r="2960" spans="34:49" ht="15" hidden="1" customHeight="1" x14ac:dyDescent="0.25">
      <c r="AH2960" s="28">
        <v>167</v>
      </c>
      <c r="AJ2960" s="101" t="str">
        <f t="shared" si="272"/>
        <v/>
      </c>
      <c r="AL2960" s="101" t="str">
        <f t="shared" si="274"/>
        <v/>
      </c>
      <c r="AM2960" s="28" t="str">
        <f>IF($AL2960="", "", IF(IFERROR(INDEX('Training &amp; Accreditation Items'!$F$11:$F$263, MATCH(IFERROR(INDEX($C$11:$C$263, MATCH($AH2960, $Z$11:$Z$263, 0)), ""), 'Training &amp; Accreditation Items'!$B$11:$B$263, 0)), "")="", "None", IFERROR(INDEX('Training &amp; Accreditation Items'!$F$11:$F$263, MATCH(IFERROR(INDEX($C$11:$C$263, MATCH($AH2960, $Z$11:$Z$263, 0)), ""), 'Training &amp; Accreditation Items'!$B$11:$B$263, 0)), "")))</f>
        <v/>
      </c>
      <c r="AO2960" s="28" t="str">
        <f t="shared" si="275"/>
        <v/>
      </c>
      <c r="AQ2960" s="106" t="str">
        <f t="shared" si="273"/>
        <v/>
      </c>
      <c r="AR2960" s="109" t="str">
        <f t="shared" si="276"/>
        <v/>
      </c>
      <c r="AT2960" s="134"/>
      <c r="AU2960" s="135"/>
      <c r="AV2960" s="135"/>
      <c r="AW2960" s="115"/>
    </row>
    <row r="2961" spans="34:49" ht="15" hidden="1" customHeight="1" x14ac:dyDescent="0.25">
      <c r="AH2961" s="28">
        <v>168</v>
      </c>
      <c r="AJ2961" s="101" t="str">
        <f t="shared" si="272"/>
        <v/>
      </c>
      <c r="AL2961" s="101" t="str">
        <f t="shared" si="274"/>
        <v/>
      </c>
      <c r="AM2961" s="28" t="str">
        <f>IF($AL2961="", "", IF(IFERROR(INDEX('Training &amp; Accreditation Items'!$F$11:$F$263, MATCH(IFERROR(INDEX($C$11:$C$263, MATCH($AH2961, $Z$11:$Z$263, 0)), ""), 'Training &amp; Accreditation Items'!$B$11:$B$263, 0)), "")="", "None", IFERROR(INDEX('Training &amp; Accreditation Items'!$F$11:$F$263, MATCH(IFERROR(INDEX($C$11:$C$263, MATCH($AH2961, $Z$11:$Z$263, 0)), ""), 'Training &amp; Accreditation Items'!$B$11:$B$263, 0)), "")))</f>
        <v/>
      </c>
      <c r="AO2961" s="28" t="str">
        <f t="shared" si="275"/>
        <v/>
      </c>
      <c r="AQ2961" s="106" t="str">
        <f t="shared" si="273"/>
        <v/>
      </c>
      <c r="AR2961" s="109" t="str">
        <f t="shared" si="276"/>
        <v/>
      </c>
      <c r="AT2961" s="134"/>
      <c r="AU2961" s="135"/>
      <c r="AV2961" s="135"/>
      <c r="AW2961" s="115"/>
    </row>
    <row r="2962" spans="34:49" ht="15" hidden="1" customHeight="1" x14ac:dyDescent="0.25">
      <c r="AH2962" s="28">
        <v>169</v>
      </c>
      <c r="AJ2962" s="101" t="str">
        <f t="shared" si="272"/>
        <v/>
      </c>
      <c r="AL2962" s="101" t="str">
        <f t="shared" si="274"/>
        <v/>
      </c>
      <c r="AM2962" s="28" t="str">
        <f>IF($AL2962="", "", IF(IFERROR(INDEX('Training &amp; Accreditation Items'!$F$11:$F$263, MATCH(IFERROR(INDEX($C$11:$C$263, MATCH($AH2962, $Z$11:$Z$263, 0)), ""), 'Training &amp; Accreditation Items'!$B$11:$B$263, 0)), "")="", "None", IFERROR(INDEX('Training &amp; Accreditation Items'!$F$11:$F$263, MATCH(IFERROR(INDEX($C$11:$C$263, MATCH($AH2962, $Z$11:$Z$263, 0)), ""), 'Training &amp; Accreditation Items'!$B$11:$B$263, 0)), "")))</f>
        <v/>
      </c>
      <c r="AO2962" s="28" t="str">
        <f t="shared" si="275"/>
        <v/>
      </c>
      <c r="AQ2962" s="106" t="str">
        <f t="shared" si="273"/>
        <v/>
      </c>
      <c r="AR2962" s="109" t="str">
        <f t="shared" si="276"/>
        <v/>
      </c>
      <c r="AT2962" s="134"/>
      <c r="AU2962" s="135"/>
      <c r="AV2962" s="135"/>
      <c r="AW2962" s="115"/>
    </row>
    <row r="2963" spans="34:49" ht="15" hidden="1" customHeight="1" x14ac:dyDescent="0.25">
      <c r="AH2963" s="28">
        <v>170</v>
      </c>
      <c r="AJ2963" s="101" t="str">
        <f t="shared" si="272"/>
        <v/>
      </c>
      <c r="AL2963" s="101" t="str">
        <f t="shared" si="274"/>
        <v/>
      </c>
      <c r="AM2963" s="28" t="str">
        <f>IF($AL2963="", "", IF(IFERROR(INDEX('Training &amp; Accreditation Items'!$F$11:$F$263, MATCH(IFERROR(INDEX($C$11:$C$263, MATCH($AH2963, $Z$11:$Z$263, 0)), ""), 'Training &amp; Accreditation Items'!$B$11:$B$263, 0)), "")="", "None", IFERROR(INDEX('Training &amp; Accreditation Items'!$F$11:$F$263, MATCH(IFERROR(INDEX($C$11:$C$263, MATCH($AH2963, $Z$11:$Z$263, 0)), ""), 'Training &amp; Accreditation Items'!$B$11:$B$263, 0)), "")))</f>
        <v/>
      </c>
      <c r="AO2963" s="28" t="str">
        <f t="shared" si="275"/>
        <v/>
      </c>
      <c r="AQ2963" s="106" t="str">
        <f t="shared" si="273"/>
        <v/>
      </c>
      <c r="AR2963" s="109" t="str">
        <f t="shared" si="276"/>
        <v/>
      </c>
      <c r="AT2963" s="134"/>
      <c r="AU2963" s="135"/>
      <c r="AV2963" s="135"/>
      <c r="AW2963" s="115"/>
    </row>
    <row r="2964" spans="34:49" ht="15" hidden="1" customHeight="1" x14ac:dyDescent="0.25">
      <c r="AH2964" s="28">
        <v>171</v>
      </c>
      <c r="AJ2964" s="101" t="str">
        <f t="shared" si="272"/>
        <v/>
      </c>
      <c r="AL2964" s="101" t="str">
        <f t="shared" si="274"/>
        <v/>
      </c>
      <c r="AM2964" s="28" t="str">
        <f>IF($AL2964="", "", IF(IFERROR(INDEX('Training &amp; Accreditation Items'!$F$11:$F$263, MATCH(IFERROR(INDEX($C$11:$C$263, MATCH($AH2964, $Z$11:$Z$263, 0)), ""), 'Training &amp; Accreditation Items'!$B$11:$B$263, 0)), "")="", "None", IFERROR(INDEX('Training &amp; Accreditation Items'!$F$11:$F$263, MATCH(IFERROR(INDEX($C$11:$C$263, MATCH($AH2964, $Z$11:$Z$263, 0)), ""), 'Training &amp; Accreditation Items'!$B$11:$B$263, 0)), "")))</f>
        <v/>
      </c>
      <c r="AO2964" s="28" t="str">
        <f t="shared" si="275"/>
        <v/>
      </c>
      <c r="AQ2964" s="106" t="str">
        <f t="shared" si="273"/>
        <v/>
      </c>
      <c r="AR2964" s="109" t="str">
        <f t="shared" si="276"/>
        <v/>
      </c>
      <c r="AT2964" s="134"/>
      <c r="AU2964" s="135"/>
      <c r="AV2964" s="135"/>
      <c r="AW2964" s="115"/>
    </row>
    <row r="2965" spans="34:49" ht="15" hidden="1" customHeight="1" x14ac:dyDescent="0.25">
      <c r="AH2965" s="28">
        <v>172</v>
      </c>
      <c r="AJ2965" s="101" t="str">
        <f t="shared" si="272"/>
        <v/>
      </c>
      <c r="AL2965" s="101" t="str">
        <f t="shared" si="274"/>
        <v/>
      </c>
      <c r="AM2965" s="28" t="str">
        <f>IF($AL2965="", "", IF(IFERROR(INDEX('Training &amp; Accreditation Items'!$F$11:$F$263, MATCH(IFERROR(INDEX($C$11:$C$263, MATCH($AH2965, $Z$11:$Z$263, 0)), ""), 'Training &amp; Accreditation Items'!$B$11:$B$263, 0)), "")="", "None", IFERROR(INDEX('Training &amp; Accreditation Items'!$F$11:$F$263, MATCH(IFERROR(INDEX($C$11:$C$263, MATCH($AH2965, $Z$11:$Z$263, 0)), ""), 'Training &amp; Accreditation Items'!$B$11:$B$263, 0)), "")))</f>
        <v/>
      </c>
      <c r="AO2965" s="28" t="str">
        <f t="shared" si="275"/>
        <v/>
      </c>
      <c r="AQ2965" s="106" t="str">
        <f t="shared" si="273"/>
        <v/>
      </c>
      <c r="AR2965" s="109" t="str">
        <f t="shared" si="276"/>
        <v/>
      </c>
      <c r="AT2965" s="134"/>
      <c r="AU2965" s="135"/>
      <c r="AV2965" s="135"/>
      <c r="AW2965" s="115"/>
    </row>
    <row r="2966" spans="34:49" ht="15" hidden="1" customHeight="1" x14ac:dyDescent="0.25">
      <c r="AH2966" s="28">
        <v>173</v>
      </c>
      <c r="AJ2966" s="101" t="str">
        <f t="shared" si="272"/>
        <v/>
      </c>
      <c r="AL2966" s="101" t="str">
        <f t="shared" si="274"/>
        <v/>
      </c>
      <c r="AM2966" s="28" t="str">
        <f>IF($AL2966="", "", IF(IFERROR(INDEX('Training &amp; Accreditation Items'!$F$11:$F$263, MATCH(IFERROR(INDEX($C$11:$C$263, MATCH($AH2966, $Z$11:$Z$263, 0)), ""), 'Training &amp; Accreditation Items'!$B$11:$B$263, 0)), "")="", "None", IFERROR(INDEX('Training &amp; Accreditation Items'!$F$11:$F$263, MATCH(IFERROR(INDEX($C$11:$C$263, MATCH($AH2966, $Z$11:$Z$263, 0)), ""), 'Training &amp; Accreditation Items'!$B$11:$B$263, 0)), "")))</f>
        <v/>
      </c>
      <c r="AO2966" s="28" t="str">
        <f t="shared" si="275"/>
        <v/>
      </c>
      <c r="AQ2966" s="106" t="str">
        <f t="shared" si="273"/>
        <v/>
      </c>
      <c r="AR2966" s="109" t="str">
        <f t="shared" si="276"/>
        <v/>
      </c>
      <c r="AT2966" s="134"/>
      <c r="AU2966" s="135"/>
      <c r="AV2966" s="135"/>
      <c r="AW2966" s="115"/>
    </row>
    <row r="2967" spans="34:49" ht="15" hidden="1" customHeight="1" x14ac:dyDescent="0.25">
      <c r="AH2967" s="28">
        <v>174</v>
      </c>
      <c r="AJ2967" s="101" t="str">
        <f t="shared" si="272"/>
        <v/>
      </c>
      <c r="AL2967" s="101" t="str">
        <f t="shared" si="274"/>
        <v/>
      </c>
      <c r="AM2967" s="28" t="str">
        <f>IF($AL2967="", "", IF(IFERROR(INDEX('Training &amp; Accreditation Items'!$F$11:$F$263, MATCH(IFERROR(INDEX($C$11:$C$263, MATCH($AH2967, $Z$11:$Z$263, 0)), ""), 'Training &amp; Accreditation Items'!$B$11:$B$263, 0)), "")="", "None", IFERROR(INDEX('Training &amp; Accreditation Items'!$F$11:$F$263, MATCH(IFERROR(INDEX($C$11:$C$263, MATCH($AH2967, $Z$11:$Z$263, 0)), ""), 'Training &amp; Accreditation Items'!$B$11:$B$263, 0)), "")))</f>
        <v/>
      </c>
      <c r="AO2967" s="28" t="str">
        <f t="shared" si="275"/>
        <v/>
      </c>
      <c r="AQ2967" s="106" t="str">
        <f t="shared" si="273"/>
        <v/>
      </c>
      <c r="AR2967" s="109" t="str">
        <f t="shared" si="276"/>
        <v/>
      </c>
      <c r="AT2967" s="134"/>
      <c r="AU2967" s="135"/>
      <c r="AV2967" s="135"/>
      <c r="AW2967" s="115"/>
    </row>
    <row r="2968" spans="34:49" ht="15" hidden="1" customHeight="1" x14ac:dyDescent="0.25">
      <c r="AH2968" s="28">
        <v>175</v>
      </c>
      <c r="AJ2968" s="101" t="str">
        <f t="shared" si="272"/>
        <v/>
      </c>
      <c r="AL2968" s="101" t="str">
        <f t="shared" si="274"/>
        <v/>
      </c>
      <c r="AM2968" s="28" t="str">
        <f>IF($AL2968="", "", IF(IFERROR(INDEX('Training &amp; Accreditation Items'!$F$11:$F$263, MATCH(IFERROR(INDEX($C$11:$C$263, MATCH($AH2968, $Z$11:$Z$263, 0)), ""), 'Training &amp; Accreditation Items'!$B$11:$B$263, 0)), "")="", "None", IFERROR(INDEX('Training &amp; Accreditation Items'!$F$11:$F$263, MATCH(IFERROR(INDEX($C$11:$C$263, MATCH($AH2968, $Z$11:$Z$263, 0)), ""), 'Training &amp; Accreditation Items'!$B$11:$B$263, 0)), "")))</f>
        <v/>
      </c>
      <c r="AO2968" s="28" t="str">
        <f t="shared" si="275"/>
        <v/>
      </c>
      <c r="AQ2968" s="106" t="str">
        <f t="shared" si="273"/>
        <v/>
      </c>
      <c r="AR2968" s="109" t="str">
        <f t="shared" si="276"/>
        <v/>
      </c>
      <c r="AT2968" s="134"/>
      <c r="AU2968" s="135"/>
      <c r="AV2968" s="135"/>
      <c r="AW2968" s="115"/>
    </row>
    <row r="2969" spans="34:49" ht="15" hidden="1" customHeight="1" x14ac:dyDescent="0.25">
      <c r="AH2969" s="28">
        <v>176</v>
      </c>
      <c r="AJ2969" s="101" t="str">
        <f t="shared" si="272"/>
        <v/>
      </c>
      <c r="AL2969" s="101" t="str">
        <f t="shared" si="274"/>
        <v/>
      </c>
      <c r="AM2969" s="28" t="str">
        <f>IF($AL2969="", "", IF(IFERROR(INDEX('Training &amp; Accreditation Items'!$F$11:$F$263, MATCH(IFERROR(INDEX($C$11:$C$263, MATCH($AH2969, $Z$11:$Z$263, 0)), ""), 'Training &amp; Accreditation Items'!$B$11:$B$263, 0)), "")="", "None", IFERROR(INDEX('Training &amp; Accreditation Items'!$F$11:$F$263, MATCH(IFERROR(INDEX($C$11:$C$263, MATCH($AH2969, $Z$11:$Z$263, 0)), ""), 'Training &amp; Accreditation Items'!$B$11:$B$263, 0)), "")))</f>
        <v/>
      </c>
      <c r="AO2969" s="28" t="str">
        <f t="shared" si="275"/>
        <v/>
      </c>
      <c r="AQ2969" s="106" t="str">
        <f t="shared" si="273"/>
        <v/>
      </c>
      <c r="AR2969" s="109" t="str">
        <f t="shared" si="276"/>
        <v/>
      </c>
      <c r="AT2969" s="134"/>
      <c r="AU2969" s="135"/>
      <c r="AV2969" s="135"/>
      <c r="AW2969" s="115"/>
    </row>
    <row r="2970" spans="34:49" ht="15" hidden="1" customHeight="1" x14ac:dyDescent="0.25">
      <c r="AH2970" s="28">
        <v>177</v>
      </c>
      <c r="AJ2970" s="101" t="str">
        <f t="shared" si="272"/>
        <v/>
      </c>
      <c r="AL2970" s="101" t="str">
        <f t="shared" si="274"/>
        <v/>
      </c>
      <c r="AM2970" s="28" t="str">
        <f>IF($AL2970="", "", IF(IFERROR(INDEX('Training &amp; Accreditation Items'!$F$11:$F$263, MATCH(IFERROR(INDEX($C$11:$C$263, MATCH($AH2970, $Z$11:$Z$263, 0)), ""), 'Training &amp; Accreditation Items'!$B$11:$B$263, 0)), "")="", "None", IFERROR(INDEX('Training &amp; Accreditation Items'!$F$11:$F$263, MATCH(IFERROR(INDEX($C$11:$C$263, MATCH($AH2970, $Z$11:$Z$263, 0)), ""), 'Training &amp; Accreditation Items'!$B$11:$B$263, 0)), "")))</f>
        <v/>
      </c>
      <c r="AO2970" s="28" t="str">
        <f t="shared" si="275"/>
        <v/>
      </c>
      <c r="AQ2970" s="106" t="str">
        <f t="shared" si="273"/>
        <v/>
      </c>
      <c r="AR2970" s="109" t="str">
        <f t="shared" si="276"/>
        <v/>
      </c>
      <c r="AT2970" s="134"/>
      <c r="AU2970" s="135"/>
      <c r="AV2970" s="135"/>
      <c r="AW2970" s="115"/>
    </row>
    <row r="2971" spans="34:49" ht="15" hidden="1" customHeight="1" x14ac:dyDescent="0.25">
      <c r="AH2971" s="28">
        <v>178</v>
      </c>
      <c r="AJ2971" s="101" t="str">
        <f t="shared" si="272"/>
        <v/>
      </c>
      <c r="AL2971" s="101" t="str">
        <f t="shared" si="274"/>
        <v/>
      </c>
      <c r="AM2971" s="28" t="str">
        <f>IF($AL2971="", "", IF(IFERROR(INDEX('Training &amp; Accreditation Items'!$F$11:$F$263, MATCH(IFERROR(INDEX($C$11:$C$263, MATCH($AH2971, $Z$11:$Z$263, 0)), ""), 'Training &amp; Accreditation Items'!$B$11:$B$263, 0)), "")="", "None", IFERROR(INDEX('Training &amp; Accreditation Items'!$F$11:$F$263, MATCH(IFERROR(INDEX($C$11:$C$263, MATCH($AH2971, $Z$11:$Z$263, 0)), ""), 'Training &amp; Accreditation Items'!$B$11:$B$263, 0)), "")))</f>
        <v/>
      </c>
      <c r="AO2971" s="28" t="str">
        <f t="shared" si="275"/>
        <v/>
      </c>
      <c r="AQ2971" s="106" t="str">
        <f t="shared" si="273"/>
        <v/>
      </c>
      <c r="AR2971" s="109" t="str">
        <f t="shared" si="276"/>
        <v/>
      </c>
      <c r="AT2971" s="134"/>
      <c r="AU2971" s="135"/>
      <c r="AV2971" s="135"/>
      <c r="AW2971" s="115"/>
    </row>
    <row r="2972" spans="34:49" ht="15" hidden="1" customHeight="1" x14ac:dyDescent="0.25">
      <c r="AH2972" s="28">
        <v>179</v>
      </c>
      <c r="AJ2972" s="101" t="str">
        <f t="shared" si="272"/>
        <v/>
      </c>
      <c r="AL2972" s="101" t="str">
        <f t="shared" si="274"/>
        <v/>
      </c>
      <c r="AM2972" s="28" t="str">
        <f>IF($AL2972="", "", IF(IFERROR(INDEX('Training &amp; Accreditation Items'!$F$11:$F$263, MATCH(IFERROR(INDEX($C$11:$C$263, MATCH($AH2972, $Z$11:$Z$263, 0)), ""), 'Training &amp; Accreditation Items'!$B$11:$B$263, 0)), "")="", "None", IFERROR(INDEX('Training &amp; Accreditation Items'!$F$11:$F$263, MATCH(IFERROR(INDEX($C$11:$C$263, MATCH($AH2972, $Z$11:$Z$263, 0)), ""), 'Training &amp; Accreditation Items'!$B$11:$B$263, 0)), "")))</f>
        <v/>
      </c>
      <c r="AO2972" s="28" t="str">
        <f t="shared" si="275"/>
        <v/>
      </c>
      <c r="AQ2972" s="106" t="str">
        <f t="shared" si="273"/>
        <v/>
      </c>
      <c r="AR2972" s="109" t="str">
        <f t="shared" si="276"/>
        <v/>
      </c>
      <c r="AT2972" s="134"/>
      <c r="AU2972" s="135"/>
      <c r="AV2972" s="135"/>
      <c r="AW2972" s="115"/>
    </row>
    <row r="2973" spans="34:49" ht="15" hidden="1" customHeight="1" x14ac:dyDescent="0.25">
      <c r="AH2973" s="28">
        <v>180</v>
      </c>
      <c r="AJ2973" s="101" t="str">
        <f t="shared" si="272"/>
        <v/>
      </c>
      <c r="AL2973" s="101" t="str">
        <f t="shared" si="274"/>
        <v/>
      </c>
      <c r="AM2973" s="28" t="str">
        <f>IF($AL2973="", "", IF(IFERROR(INDEX('Training &amp; Accreditation Items'!$F$11:$F$263, MATCH(IFERROR(INDEX($C$11:$C$263, MATCH($AH2973, $Z$11:$Z$263, 0)), ""), 'Training &amp; Accreditation Items'!$B$11:$B$263, 0)), "")="", "None", IFERROR(INDEX('Training &amp; Accreditation Items'!$F$11:$F$263, MATCH(IFERROR(INDEX($C$11:$C$263, MATCH($AH2973, $Z$11:$Z$263, 0)), ""), 'Training &amp; Accreditation Items'!$B$11:$B$263, 0)), "")))</f>
        <v/>
      </c>
      <c r="AO2973" s="28" t="str">
        <f t="shared" si="275"/>
        <v/>
      </c>
      <c r="AQ2973" s="106" t="str">
        <f t="shared" si="273"/>
        <v/>
      </c>
      <c r="AR2973" s="109" t="str">
        <f t="shared" si="276"/>
        <v/>
      </c>
      <c r="AT2973" s="134"/>
      <c r="AU2973" s="135"/>
      <c r="AV2973" s="135"/>
      <c r="AW2973" s="115"/>
    </row>
    <row r="2974" spans="34:49" ht="15" hidden="1" customHeight="1" x14ac:dyDescent="0.25">
      <c r="AH2974" s="28">
        <v>181</v>
      </c>
      <c r="AJ2974" s="101" t="str">
        <f t="shared" si="272"/>
        <v/>
      </c>
      <c r="AL2974" s="101" t="str">
        <f t="shared" si="274"/>
        <v/>
      </c>
      <c r="AM2974" s="28" t="str">
        <f>IF($AL2974="", "", IF(IFERROR(INDEX('Training &amp; Accreditation Items'!$F$11:$F$263, MATCH(IFERROR(INDEX($C$11:$C$263, MATCH($AH2974, $Z$11:$Z$263, 0)), ""), 'Training &amp; Accreditation Items'!$B$11:$B$263, 0)), "")="", "None", IFERROR(INDEX('Training &amp; Accreditation Items'!$F$11:$F$263, MATCH(IFERROR(INDEX($C$11:$C$263, MATCH($AH2974, $Z$11:$Z$263, 0)), ""), 'Training &amp; Accreditation Items'!$B$11:$B$263, 0)), "")))</f>
        <v/>
      </c>
      <c r="AO2974" s="28" t="str">
        <f t="shared" si="275"/>
        <v/>
      </c>
      <c r="AQ2974" s="106" t="str">
        <f t="shared" si="273"/>
        <v/>
      </c>
      <c r="AR2974" s="109" t="str">
        <f t="shared" si="276"/>
        <v/>
      </c>
      <c r="AT2974" s="134"/>
      <c r="AU2974" s="135"/>
      <c r="AV2974" s="135"/>
      <c r="AW2974" s="115"/>
    </row>
    <row r="2975" spans="34:49" ht="15" hidden="1" customHeight="1" x14ac:dyDescent="0.25">
      <c r="AH2975" s="28">
        <v>182</v>
      </c>
      <c r="AJ2975" s="101" t="str">
        <f t="shared" si="272"/>
        <v/>
      </c>
      <c r="AL2975" s="101" t="str">
        <f t="shared" si="274"/>
        <v/>
      </c>
      <c r="AM2975" s="28" t="str">
        <f>IF($AL2975="", "", IF(IFERROR(INDEX('Training &amp; Accreditation Items'!$F$11:$F$263, MATCH(IFERROR(INDEX($C$11:$C$263, MATCH($AH2975, $Z$11:$Z$263, 0)), ""), 'Training &amp; Accreditation Items'!$B$11:$B$263, 0)), "")="", "None", IFERROR(INDEX('Training &amp; Accreditation Items'!$F$11:$F$263, MATCH(IFERROR(INDEX($C$11:$C$263, MATCH($AH2975, $Z$11:$Z$263, 0)), ""), 'Training &amp; Accreditation Items'!$B$11:$B$263, 0)), "")))</f>
        <v/>
      </c>
      <c r="AO2975" s="28" t="str">
        <f t="shared" si="275"/>
        <v/>
      </c>
      <c r="AQ2975" s="106" t="str">
        <f t="shared" si="273"/>
        <v/>
      </c>
      <c r="AR2975" s="109" t="str">
        <f t="shared" si="276"/>
        <v/>
      </c>
      <c r="AT2975" s="134"/>
      <c r="AU2975" s="135"/>
      <c r="AV2975" s="135"/>
      <c r="AW2975" s="115"/>
    </row>
    <row r="2976" spans="34:49" ht="15" hidden="1" customHeight="1" x14ac:dyDescent="0.25">
      <c r="AH2976" s="28">
        <v>183</v>
      </c>
      <c r="AJ2976" s="101" t="str">
        <f t="shared" si="272"/>
        <v/>
      </c>
      <c r="AL2976" s="101" t="str">
        <f t="shared" si="274"/>
        <v/>
      </c>
      <c r="AM2976" s="28" t="str">
        <f>IF($AL2976="", "", IF(IFERROR(INDEX('Training &amp; Accreditation Items'!$F$11:$F$263, MATCH(IFERROR(INDEX($C$11:$C$263, MATCH($AH2976, $Z$11:$Z$263, 0)), ""), 'Training &amp; Accreditation Items'!$B$11:$B$263, 0)), "")="", "None", IFERROR(INDEX('Training &amp; Accreditation Items'!$F$11:$F$263, MATCH(IFERROR(INDEX($C$11:$C$263, MATCH($AH2976, $Z$11:$Z$263, 0)), ""), 'Training &amp; Accreditation Items'!$B$11:$B$263, 0)), "")))</f>
        <v/>
      </c>
      <c r="AO2976" s="28" t="str">
        <f t="shared" si="275"/>
        <v/>
      </c>
      <c r="AQ2976" s="106" t="str">
        <f t="shared" si="273"/>
        <v/>
      </c>
      <c r="AR2976" s="109" t="str">
        <f t="shared" si="276"/>
        <v/>
      </c>
      <c r="AT2976" s="134"/>
      <c r="AU2976" s="135"/>
      <c r="AV2976" s="135"/>
      <c r="AW2976" s="115"/>
    </row>
    <row r="2977" spans="34:49" ht="15" hidden="1" customHeight="1" x14ac:dyDescent="0.25">
      <c r="AH2977" s="28">
        <v>184</v>
      </c>
      <c r="AJ2977" s="101" t="str">
        <f t="shared" si="272"/>
        <v/>
      </c>
      <c r="AL2977" s="101" t="str">
        <f t="shared" si="274"/>
        <v/>
      </c>
      <c r="AM2977" s="28" t="str">
        <f>IF($AL2977="", "", IF(IFERROR(INDEX('Training &amp; Accreditation Items'!$F$11:$F$263, MATCH(IFERROR(INDEX($C$11:$C$263, MATCH($AH2977, $Z$11:$Z$263, 0)), ""), 'Training &amp; Accreditation Items'!$B$11:$B$263, 0)), "")="", "None", IFERROR(INDEX('Training &amp; Accreditation Items'!$F$11:$F$263, MATCH(IFERROR(INDEX($C$11:$C$263, MATCH($AH2977, $Z$11:$Z$263, 0)), ""), 'Training &amp; Accreditation Items'!$B$11:$B$263, 0)), "")))</f>
        <v/>
      </c>
      <c r="AO2977" s="28" t="str">
        <f t="shared" si="275"/>
        <v/>
      </c>
      <c r="AQ2977" s="106" t="str">
        <f t="shared" si="273"/>
        <v/>
      </c>
      <c r="AR2977" s="109" t="str">
        <f t="shared" si="276"/>
        <v/>
      </c>
      <c r="AT2977" s="134"/>
      <c r="AU2977" s="135"/>
      <c r="AV2977" s="135"/>
      <c r="AW2977" s="115"/>
    </row>
    <row r="2978" spans="34:49" ht="15" hidden="1" customHeight="1" x14ac:dyDescent="0.25">
      <c r="AH2978" s="28">
        <v>185</v>
      </c>
      <c r="AJ2978" s="101" t="str">
        <f t="shared" si="272"/>
        <v/>
      </c>
      <c r="AL2978" s="101" t="str">
        <f t="shared" si="274"/>
        <v/>
      </c>
      <c r="AM2978" s="28" t="str">
        <f>IF($AL2978="", "", IF(IFERROR(INDEX('Training &amp; Accreditation Items'!$F$11:$F$263, MATCH(IFERROR(INDEX($C$11:$C$263, MATCH($AH2978, $Z$11:$Z$263, 0)), ""), 'Training &amp; Accreditation Items'!$B$11:$B$263, 0)), "")="", "None", IFERROR(INDEX('Training &amp; Accreditation Items'!$F$11:$F$263, MATCH(IFERROR(INDEX($C$11:$C$263, MATCH($AH2978, $Z$11:$Z$263, 0)), ""), 'Training &amp; Accreditation Items'!$B$11:$B$263, 0)), "")))</f>
        <v/>
      </c>
      <c r="AO2978" s="28" t="str">
        <f t="shared" si="275"/>
        <v/>
      </c>
      <c r="AQ2978" s="106" t="str">
        <f t="shared" si="273"/>
        <v/>
      </c>
      <c r="AR2978" s="109" t="str">
        <f t="shared" si="276"/>
        <v/>
      </c>
      <c r="AT2978" s="134"/>
      <c r="AU2978" s="135"/>
      <c r="AV2978" s="135"/>
      <c r="AW2978" s="115"/>
    </row>
    <row r="2979" spans="34:49" ht="15" hidden="1" customHeight="1" x14ac:dyDescent="0.25">
      <c r="AH2979" s="28">
        <v>186</v>
      </c>
      <c r="AJ2979" s="101" t="str">
        <f t="shared" si="272"/>
        <v/>
      </c>
      <c r="AL2979" s="101" t="str">
        <f t="shared" si="274"/>
        <v/>
      </c>
      <c r="AM2979" s="28" t="str">
        <f>IF($AL2979="", "", IF(IFERROR(INDEX('Training &amp; Accreditation Items'!$F$11:$F$263, MATCH(IFERROR(INDEX($C$11:$C$263, MATCH($AH2979, $Z$11:$Z$263, 0)), ""), 'Training &amp; Accreditation Items'!$B$11:$B$263, 0)), "")="", "None", IFERROR(INDEX('Training &amp; Accreditation Items'!$F$11:$F$263, MATCH(IFERROR(INDEX($C$11:$C$263, MATCH($AH2979, $Z$11:$Z$263, 0)), ""), 'Training &amp; Accreditation Items'!$B$11:$B$263, 0)), "")))</f>
        <v/>
      </c>
      <c r="AO2979" s="28" t="str">
        <f t="shared" si="275"/>
        <v/>
      </c>
      <c r="AQ2979" s="106" t="str">
        <f t="shared" si="273"/>
        <v/>
      </c>
      <c r="AR2979" s="109" t="str">
        <f t="shared" si="276"/>
        <v/>
      </c>
      <c r="AT2979" s="134"/>
      <c r="AU2979" s="135"/>
      <c r="AV2979" s="135"/>
      <c r="AW2979" s="115"/>
    </row>
    <row r="2980" spans="34:49" ht="15" hidden="1" customHeight="1" x14ac:dyDescent="0.25">
      <c r="AH2980" s="28">
        <v>187</v>
      </c>
      <c r="AJ2980" s="101" t="str">
        <f t="shared" si="272"/>
        <v/>
      </c>
      <c r="AL2980" s="101" t="str">
        <f t="shared" si="274"/>
        <v/>
      </c>
      <c r="AM2980" s="28" t="str">
        <f>IF($AL2980="", "", IF(IFERROR(INDEX('Training &amp; Accreditation Items'!$F$11:$F$263, MATCH(IFERROR(INDEX($C$11:$C$263, MATCH($AH2980, $Z$11:$Z$263, 0)), ""), 'Training &amp; Accreditation Items'!$B$11:$B$263, 0)), "")="", "None", IFERROR(INDEX('Training &amp; Accreditation Items'!$F$11:$F$263, MATCH(IFERROR(INDEX($C$11:$C$263, MATCH($AH2980, $Z$11:$Z$263, 0)), ""), 'Training &amp; Accreditation Items'!$B$11:$B$263, 0)), "")))</f>
        <v/>
      </c>
      <c r="AO2980" s="28" t="str">
        <f t="shared" si="275"/>
        <v/>
      </c>
      <c r="AQ2980" s="106" t="str">
        <f t="shared" si="273"/>
        <v/>
      </c>
      <c r="AR2980" s="109" t="str">
        <f t="shared" si="276"/>
        <v/>
      </c>
      <c r="AT2980" s="134"/>
      <c r="AU2980" s="135"/>
      <c r="AV2980" s="135"/>
      <c r="AW2980" s="115"/>
    </row>
    <row r="2981" spans="34:49" ht="15" hidden="1" customHeight="1" x14ac:dyDescent="0.25">
      <c r="AH2981" s="28">
        <v>188</v>
      </c>
      <c r="AJ2981" s="101" t="str">
        <f t="shared" si="272"/>
        <v/>
      </c>
      <c r="AL2981" s="101" t="str">
        <f t="shared" si="274"/>
        <v/>
      </c>
      <c r="AM2981" s="28" t="str">
        <f>IF($AL2981="", "", IF(IFERROR(INDEX('Training &amp; Accreditation Items'!$F$11:$F$263, MATCH(IFERROR(INDEX($C$11:$C$263, MATCH($AH2981, $Z$11:$Z$263, 0)), ""), 'Training &amp; Accreditation Items'!$B$11:$B$263, 0)), "")="", "None", IFERROR(INDEX('Training &amp; Accreditation Items'!$F$11:$F$263, MATCH(IFERROR(INDEX($C$11:$C$263, MATCH($AH2981, $Z$11:$Z$263, 0)), ""), 'Training &amp; Accreditation Items'!$B$11:$B$263, 0)), "")))</f>
        <v/>
      </c>
      <c r="AO2981" s="28" t="str">
        <f t="shared" si="275"/>
        <v/>
      </c>
      <c r="AQ2981" s="106" t="str">
        <f t="shared" si="273"/>
        <v/>
      </c>
      <c r="AR2981" s="109" t="str">
        <f t="shared" si="276"/>
        <v/>
      </c>
      <c r="AT2981" s="134"/>
      <c r="AU2981" s="135"/>
      <c r="AV2981" s="135"/>
      <c r="AW2981" s="115"/>
    </row>
    <row r="2982" spans="34:49" ht="15" hidden="1" customHeight="1" x14ac:dyDescent="0.25">
      <c r="AH2982" s="28">
        <v>189</v>
      </c>
      <c r="AJ2982" s="101" t="str">
        <f t="shared" si="272"/>
        <v/>
      </c>
      <c r="AL2982" s="101" t="str">
        <f t="shared" si="274"/>
        <v/>
      </c>
      <c r="AM2982" s="28" t="str">
        <f>IF($AL2982="", "", IF(IFERROR(INDEX('Training &amp; Accreditation Items'!$F$11:$F$263, MATCH(IFERROR(INDEX($C$11:$C$263, MATCH($AH2982, $Z$11:$Z$263, 0)), ""), 'Training &amp; Accreditation Items'!$B$11:$B$263, 0)), "")="", "None", IFERROR(INDEX('Training &amp; Accreditation Items'!$F$11:$F$263, MATCH(IFERROR(INDEX($C$11:$C$263, MATCH($AH2982, $Z$11:$Z$263, 0)), ""), 'Training &amp; Accreditation Items'!$B$11:$B$263, 0)), "")))</f>
        <v/>
      </c>
      <c r="AO2982" s="28" t="str">
        <f t="shared" si="275"/>
        <v/>
      </c>
      <c r="AQ2982" s="106" t="str">
        <f t="shared" si="273"/>
        <v/>
      </c>
      <c r="AR2982" s="109" t="str">
        <f t="shared" si="276"/>
        <v/>
      </c>
      <c r="AT2982" s="134"/>
      <c r="AU2982" s="135"/>
      <c r="AV2982" s="135"/>
      <c r="AW2982" s="115"/>
    </row>
    <row r="2983" spans="34:49" ht="15" hidden="1" customHeight="1" x14ac:dyDescent="0.25">
      <c r="AH2983" s="28">
        <v>190</v>
      </c>
      <c r="AJ2983" s="101" t="str">
        <f t="shared" si="272"/>
        <v/>
      </c>
      <c r="AL2983" s="101" t="str">
        <f t="shared" si="274"/>
        <v/>
      </c>
      <c r="AM2983" s="28" t="str">
        <f>IF($AL2983="", "", IF(IFERROR(INDEX('Training &amp; Accreditation Items'!$F$11:$F$263, MATCH(IFERROR(INDEX($C$11:$C$263, MATCH($AH2983, $Z$11:$Z$263, 0)), ""), 'Training &amp; Accreditation Items'!$B$11:$B$263, 0)), "")="", "None", IFERROR(INDEX('Training &amp; Accreditation Items'!$F$11:$F$263, MATCH(IFERROR(INDEX($C$11:$C$263, MATCH($AH2983, $Z$11:$Z$263, 0)), ""), 'Training &amp; Accreditation Items'!$B$11:$B$263, 0)), "")))</f>
        <v/>
      </c>
      <c r="AO2983" s="28" t="str">
        <f t="shared" si="275"/>
        <v/>
      </c>
      <c r="AQ2983" s="106" t="str">
        <f t="shared" si="273"/>
        <v/>
      </c>
      <c r="AR2983" s="109" t="str">
        <f t="shared" si="276"/>
        <v/>
      </c>
      <c r="AT2983" s="134"/>
      <c r="AU2983" s="135"/>
      <c r="AV2983" s="135"/>
      <c r="AW2983" s="115"/>
    </row>
    <row r="2984" spans="34:49" ht="15" hidden="1" customHeight="1" x14ac:dyDescent="0.25">
      <c r="AH2984" s="28">
        <v>191</v>
      </c>
      <c r="AJ2984" s="101" t="str">
        <f t="shared" si="272"/>
        <v/>
      </c>
      <c r="AL2984" s="101" t="str">
        <f t="shared" si="274"/>
        <v/>
      </c>
      <c r="AM2984" s="28" t="str">
        <f>IF($AL2984="", "", IF(IFERROR(INDEX('Training &amp; Accreditation Items'!$F$11:$F$263, MATCH(IFERROR(INDEX($C$11:$C$263, MATCH($AH2984, $Z$11:$Z$263, 0)), ""), 'Training &amp; Accreditation Items'!$B$11:$B$263, 0)), "")="", "None", IFERROR(INDEX('Training &amp; Accreditation Items'!$F$11:$F$263, MATCH(IFERROR(INDEX($C$11:$C$263, MATCH($AH2984, $Z$11:$Z$263, 0)), ""), 'Training &amp; Accreditation Items'!$B$11:$B$263, 0)), "")))</f>
        <v/>
      </c>
      <c r="AO2984" s="28" t="str">
        <f t="shared" si="275"/>
        <v/>
      </c>
      <c r="AQ2984" s="106" t="str">
        <f t="shared" si="273"/>
        <v/>
      </c>
      <c r="AR2984" s="109" t="str">
        <f t="shared" si="276"/>
        <v/>
      </c>
      <c r="AT2984" s="134"/>
      <c r="AU2984" s="135"/>
      <c r="AV2984" s="135"/>
      <c r="AW2984" s="115"/>
    </row>
    <row r="2985" spans="34:49" ht="15" hidden="1" customHeight="1" x14ac:dyDescent="0.25">
      <c r="AH2985" s="28">
        <v>192</v>
      </c>
      <c r="AJ2985" s="101" t="str">
        <f t="shared" si="272"/>
        <v/>
      </c>
      <c r="AL2985" s="101" t="str">
        <f t="shared" si="274"/>
        <v/>
      </c>
      <c r="AM2985" s="28" t="str">
        <f>IF($AL2985="", "", IF(IFERROR(INDEX('Training &amp; Accreditation Items'!$F$11:$F$263, MATCH(IFERROR(INDEX($C$11:$C$263, MATCH($AH2985, $Z$11:$Z$263, 0)), ""), 'Training &amp; Accreditation Items'!$B$11:$B$263, 0)), "")="", "None", IFERROR(INDEX('Training &amp; Accreditation Items'!$F$11:$F$263, MATCH(IFERROR(INDEX($C$11:$C$263, MATCH($AH2985, $Z$11:$Z$263, 0)), ""), 'Training &amp; Accreditation Items'!$B$11:$B$263, 0)), "")))</f>
        <v/>
      </c>
      <c r="AO2985" s="28" t="str">
        <f t="shared" si="275"/>
        <v/>
      </c>
      <c r="AQ2985" s="106" t="str">
        <f t="shared" si="273"/>
        <v/>
      </c>
      <c r="AR2985" s="109" t="str">
        <f t="shared" si="276"/>
        <v/>
      </c>
      <c r="AT2985" s="134"/>
      <c r="AU2985" s="135"/>
      <c r="AV2985" s="135"/>
      <c r="AW2985" s="115"/>
    </row>
    <row r="2986" spans="34:49" ht="15" hidden="1" customHeight="1" x14ac:dyDescent="0.25">
      <c r="AH2986" s="28">
        <v>193</v>
      </c>
      <c r="AJ2986" s="101" t="str">
        <f t="shared" ref="AJ2986:AJ3046" si="277">IF(AJ2733="", "", DATE(YEAR($AJ203), MONTH(AJ2733)+$X203, DAY(AJ2733)))</f>
        <v/>
      </c>
      <c r="AL2986" s="101" t="str">
        <f t="shared" si="274"/>
        <v/>
      </c>
      <c r="AM2986" s="28" t="str">
        <f>IF($AL2986="", "", IF(IFERROR(INDEX('Training &amp; Accreditation Items'!$F$11:$F$263, MATCH(IFERROR(INDEX($C$11:$C$263, MATCH($AH2986, $Z$11:$Z$263, 0)), ""), 'Training &amp; Accreditation Items'!$B$11:$B$263, 0)), "")="", "None", IFERROR(INDEX('Training &amp; Accreditation Items'!$F$11:$F$263, MATCH(IFERROR(INDEX($C$11:$C$263, MATCH($AH2986, $Z$11:$Z$263, 0)), ""), 'Training &amp; Accreditation Items'!$B$11:$B$263, 0)), "")))</f>
        <v/>
      </c>
      <c r="AO2986" s="28" t="str">
        <f t="shared" si="275"/>
        <v/>
      </c>
      <c r="AQ2986" s="106" t="str">
        <f t="shared" si="273"/>
        <v/>
      </c>
      <c r="AR2986" s="109" t="str">
        <f t="shared" si="276"/>
        <v/>
      </c>
      <c r="AT2986" s="134"/>
      <c r="AU2986" s="135"/>
      <c r="AV2986" s="135"/>
      <c r="AW2986" s="115"/>
    </row>
    <row r="2987" spans="34:49" ht="15" hidden="1" customHeight="1" x14ac:dyDescent="0.25">
      <c r="AH2987" s="28">
        <v>194</v>
      </c>
      <c r="AJ2987" s="101" t="str">
        <f t="shared" si="277"/>
        <v/>
      </c>
      <c r="AL2987" s="101" t="str">
        <f t="shared" si="274"/>
        <v/>
      </c>
      <c r="AM2987" s="28" t="str">
        <f>IF($AL2987="", "", IF(IFERROR(INDEX('Training &amp; Accreditation Items'!$F$11:$F$263, MATCH(IFERROR(INDEX($C$11:$C$263, MATCH($AH2987, $Z$11:$Z$263, 0)), ""), 'Training &amp; Accreditation Items'!$B$11:$B$263, 0)), "")="", "None", IFERROR(INDEX('Training &amp; Accreditation Items'!$F$11:$F$263, MATCH(IFERROR(INDEX($C$11:$C$263, MATCH($AH2987, $Z$11:$Z$263, 0)), ""), 'Training &amp; Accreditation Items'!$B$11:$B$263, 0)), "")))</f>
        <v/>
      </c>
      <c r="AO2987" s="28" t="str">
        <f t="shared" si="275"/>
        <v/>
      </c>
      <c r="AQ2987" s="106" t="str">
        <f t="shared" si="273"/>
        <v/>
      </c>
      <c r="AR2987" s="109" t="str">
        <f t="shared" si="276"/>
        <v/>
      </c>
      <c r="AT2987" s="134"/>
      <c r="AU2987" s="135"/>
      <c r="AV2987" s="135"/>
      <c r="AW2987" s="115"/>
    </row>
    <row r="2988" spans="34:49" ht="15" hidden="1" customHeight="1" x14ac:dyDescent="0.25">
      <c r="AH2988" s="28">
        <v>195</v>
      </c>
      <c r="AJ2988" s="101" t="str">
        <f t="shared" si="277"/>
        <v/>
      </c>
      <c r="AL2988" s="101" t="str">
        <f t="shared" si="274"/>
        <v/>
      </c>
      <c r="AM2988" s="28" t="str">
        <f>IF($AL2988="", "", IF(IFERROR(INDEX('Training &amp; Accreditation Items'!$F$11:$F$263, MATCH(IFERROR(INDEX($C$11:$C$263, MATCH($AH2988, $Z$11:$Z$263, 0)), ""), 'Training &amp; Accreditation Items'!$B$11:$B$263, 0)), "")="", "None", IFERROR(INDEX('Training &amp; Accreditation Items'!$F$11:$F$263, MATCH(IFERROR(INDEX($C$11:$C$263, MATCH($AH2988, $Z$11:$Z$263, 0)), ""), 'Training &amp; Accreditation Items'!$B$11:$B$263, 0)), "")))</f>
        <v/>
      </c>
      <c r="AO2988" s="28" t="str">
        <f t="shared" si="275"/>
        <v/>
      </c>
      <c r="AQ2988" s="106" t="str">
        <f t="shared" si="273"/>
        <v/>
      </c>
      <c r="AR2988" s="109" t="str">
        <f t="shared" si="276"/>
        <v/>
      </c>
      <c r="AT2988" s="134"/>
      <c r="AU2988" s="135"/>
      <c r="AV2988" s="135"/>
      <c r="AW2988" s="115"/>
    </row>
    <row r="2989" spans="34:49" ht="15" hidden="1" customHeight="1" x14ac:dyDescent="0.25">
      <c r="AH2989" s="28">
        <v>196</v>
      </c>
      <c r="AJ2989" s="101" t="str">
        <f t="shared" si="277"/>
        <v/>
      </c>
      <c r="AL2989" s="101" t="str">
        <f t="shared" si="274"/>
        <v/>
      </c>
      <c r="AM2989" s="28" t="str">
        <f>IF($AL2989="", "", IF(IFERROR(INDEX('Training &amp; Accreditation Items'!$F$11:$F$263, MATCH(IFERROR(INDEX($C$11:$C$263, MATCH($AH2989, $Z$11:$Z$263, 0)), ""), 'Training &amp; Accreditation Items'!$B$11:$B$263, 0)), "")="", "None", IFERROR(INDEX('Training &amp; Accreditation Items'!$F$11:$F$263, MATCH(IFERROR(INDEX($C$11:$C$263, MATCH($AH2989, $Z$11:$Z$263, 0)), ""), 'Training &amp; Accreditation Items'!$B$11:$B$263, 0)), "")))</f>
        <v/>
      </c>
      <c r="AO2989" s="28" t="str">
        <f t="shared" si="275"/>
        <v/>
      </c>
      <c r="AQ2989" s="106" t="str">
        <f t="shared" si="273"/>
        <v/>
      </c>
      <c r="AR2989" s="109" t="str">
        <f t="shared" si="276"/>
        <v/>
      </c>
      <c r="AT2989" s="134"/>
      <c r="AU2989" s="135"/>
      <c r="AV2989" s="135"/>
      <c r="AW2989" s="115"/>
    </row>
    <row r="2990" spans="34:49" ht="15" hidden="1" customHeight="1" x14ac:dyDescent="0.25">
      <c r="AH2990" s="28">
        <v>197</v>
      </c>
      <c r="AJ2990" s="101" t="str">
        <f t="shared" si="277"/>
        <v/>
      </c>
      <c r="AL2990" s="101" t="str">
        <f t="shared" si="274"/>
        <v/>
      </c>
      <c r="AM2990" s="28" t="str">
        <f>IF($AL2990="", "", IF(IFERROR(INDEX('Training &amp; Accreditation Items'!$F$11:$F$263, MATCH(IFERROR(INDEX($C$11:$C$263, MATCH($AH2990, $Z$11:$Z$263, 0)), ""), 'Training &amp; Accreditation Items'!$B$11:$B$263, 0)), "")="", "None", IFERROR(INDEX('Training &amp; Accreditation Items'!$F$11:$F$263, MATCH(IFERROR(INDEX($C$11:$C$263, MATCH($AH2990, $Z$11:$Z$263, 0)), ""), 'Training &amp; Accreditation Items'!$B$11:$B$263, 0)), "")))</f>
        <v/>
      </c>
      <c r="AO2990" s="28" t="str">
        <f t="shared" si="275"/>
        <v/>
      </c>
      <c r="AQ2990" s="106" t="str">
        <f t="shared" si="273"/>
        <v/>
      </c>
      <c r="AR2990" s="109" t="str">
        <f t="shared" si="276"/>
        <v/>
      </c>
      <c r="AT2990" s="134"/>
      <c r="AU2990" s="135"/>
      <c r="AV2990" s="135"/>
      <c r="AW2990" s="115"/>
    </row>
    <row r="2991" spans="34:49" ht="15" hidden="1" customHeight="1" x14ac:dyDescent="0.25">
      <c r="AH2991" s="28">
        <v>198</v>
      </c>
      <c r="AJ2991" s="101" t="str">
        <f t="shared" si="277"/>
        <v/>
      </c>
      <c r="AL2991" s="101" t="str">
        <f t="shared" si="274"/>
        <v/>
      </c>
      <c r="AM2991" s="28" t="str">
        <f>IF($AL2991="", "", IF(IFERROR(INDEX('Training &amp; Accreditation Items'!$F$11:$F$263, MATCH(IFERROR(INDEX($C$11:$C$263, MATCH($AH2991, $Z$11:$Z$263, 0)), ""), 'Training &amp; Accreditation Items'!$B$11:$B$263, 0)), "")="", "None", IFERROR(INDEX('Training &amp; Accreditation Items'!$F$11:$F$263, MATCH(IFERROR(INDEX($C$11:$C$263, MATCH($AH2991, $Z$11:$Z$263, 0)), ""), 'Training &amp; Accreditation Items'!$B$11:$B$263, 0)), "")))</f>
        <v/>
      </c>
      <c r="AO2991" s="28" t="str">
        <f t="shared" si="275"/>
        <v/>
      </c>
      <c r="AQ2991" s="106" t="str">
        <f t="shared" si="273"/>
        <v/>
      </c>
      <c r="AR2991" s="109" t="str">
        <f t="shared" si="276"/>
        <v/>
      </c>
      <c r="AT2991" s="134"/>
      <c r="AU2991" s="135"/>
      <c r="AV2991" s="135"/>
      <c r="AW2991" s="115"/>
    </row>
    <row r="2992" spans="34:49" ht="15" hidden="1" customHeight="1" x14ac:dyDescent="0.25">
      <c r="AH2992" s="28">
        <v>199</v>
      </c>
      <c r="AJ2992" s="101" t="str">
        <f t="shared" si="277"/>
        <v/>
      </c>
      <c r="AL2992" s="101" t="str">
        <f t="shared" si="274"/>
        <v/>
      </c>
      <c r="AM2992" s="28" t="str">
        <f>IF($AL2992="", "", IF(IFERROR(INDEX('Training &amp; Accreditation Items'!$F$11:$F$263, MATCH(IFERROR(INDEX($C$11:$C$263, MATCH($AH2992, $Z$11:$Z$263, 0)), ""), 'Training &amp; Accreditation Items'!$B$11:$B$263, 0)), "")="", "None", IFERROR(INDEX('Training &amp; Accreditation Items'!$F$11:$F$263, MATCH(IFERROR(INDEX($C$11:$C$263, MATCH($AH2992, $Z$11:$Z$263, 0)), ""), 'Training &amp; Accreditation Items'!$B$11:$B$263, 0)), "")))</f>
        <v/>
      </c>
      <c r="AO2992" s="28" t="str">
        <f t="shared" si="275"/>
        <v/>
      </c>
      <c r="AQ2992" s="106" t="str">
        <f t="shared" si="273"/>
        <v/>
      </c>
      <c r="AR2992" s="109" t="str">
        <f t="shared" si="276"/>
        <v/>
      </c>
      <c r="AT2992" s="134"/>
      <c r="AU2992" s="135"/>
      <c r="AV2992" s="135"/>
      <c r="AW2992" s="115"/>
    </row>
    <row r="2993" spans="34:49" ht="15" hidden="1" customHeight="1" x14ac:dyDescent="0.25">
      <c r="AH2993" s="28">
        <v>200</v>
      </c>
      <c r="AJ2993" s="101" t="str">
        <f t="shared" si="277"/>
        <v/>
      </c>
      <c r="AL2993" s="101" t="str">
        <f t="shared" si="274"/>
        <v/>
      </c>
      <c r="AM2993" s="28" t="str">
        <f>IF($AL2993="", "", IF(IFERROR(INDEX('Training &amp; Accreditation Items'!$F$11:$F$263, MATCH(IFERROR(INDEX($C$11:$C$263, MATCH($AH2993, $Z$11:$Z$263, 0)), ""), 'Training &amp; Accreditation Items'!$B$11:$B$263, 0)), "")="", "None", IFERROR(INDEX('Training &amp; Accreditation Items'!$F$11:$F$263, MATCH(IFERROR(INDEX($C$11:$C$263, MATCH($AH2993, $Z$11:$Z$263, 0)), ""), 'Training &amp; Accreditation Items'!$B$11:$B$263, 0)), "")))</f>
        <v/>
      </c>
      <c r="AO2993" s="28" t="str">
        <f t="shared" si="275"/>
        <v/>
      </c>
      <c r="AQ2993" s="106" t="str">
        <f t="shared" si="273"/>
        <v/>
      </c>
      <c r="AR2993" s="109" t="str">
        <f t="shared" si="276"/>
        <v/>
      </c>
      <c r="AT2993" s="134"/>
      <c r="AU2993" s="135"/>
      <c r="AV2993" s="135"/>
      <c r="AW2993" s="115"/>
    </row>
    <row r="2994" spans="34:49" ht="15" hidden="1" customHeight="1" x14ac:dyDescent="0.25">
      <c r="AH2994" s="28">
        <v>201</v>
      </c>
      <c r="AJ2994" s="101" t="str">
        <f t="shared" si="277"/>
        <v/>
      </c>
      <c r="AL2994" s="101" t="str">
        <f t="shared" si="274"/>
        <v/>
      </c>
      <c r="AM2994" s="28" t="str">
        <f>IF($AL2994="", "", IF(IFERROR(INDEX('Training &amp; Accreditation Items'!$F$11:$F$263, MATCH(IFERROR(INDEX($C$11:$C$263, MATCH($AH2994, $Z$11:$Z$263, 0)), ""), 'Training &amp; Accreditation Items'!$B$11:$B$263, 0)), "")="", "None", IFERROR(INDEX('Training &amp; Accreditation Items'!$F$11:$F$263, MATCH(IFERROR(INDEX($C$11:$C$263, MATCH($AH2994, $Z$11:$Z$263, 0)), ""), 'Training &amp; Accreditation Items'!$B$11:$B$263, 0)), "")))</f>
        <v/>
      </c>
      <c r="AO2994" s="28" t="str">
        <f t="shared" si="275"/>
        <v/>
      </c>
      <c r="AQ2994" s="106" t="str">
        <f t="shared" si="273"/>
        <v/>
      </c>
      <c r="AR2994" s="109" t="str">
        <f t="shared" si="276"/>
        <v/>
      </c>
      <c r="AT2994" s="134"/>
      <c r="AU2994" s="135"/>
      <c r="AV2994" s="135"/>
      <c r="AW2994" s="115"/>
    </row>
    <row r="2995" spans="34:49" ht="15" hidden="1" customHeight="1" x14ac:dyDescent="0.25">
      <c r="AH2995" s="28">
        <v>202</v>
      </c>
      <c r="AJ2995" s="101" t="str">
        <f t="shared" si="277"/>
        <v/>
      </c>
      <c r="AL2995" s="101" t="str">
        <f t="shared" si="274"/>
        <v/>
      </c>
      <c r="AM2995" s="28" t="str">
        <f>IF($AL2995="", "", IF(IFERROR(INDEX('Training &amp; Accreditation Items'!$F$11:$F$263, MATCH(IFERROR(INDEX($C$11:$C$263, MATCH($AH2995, $Z$11:$Z$263, 0)), ""), 'Training &amp; Accreditation Items'!$B$11:$B$263, 0)), "")="", "None", IFERROR(INDEX('Training &amp; Accreditation Items'!$F$11:$F$263, MATCH(IFERROR(INDEX($C$11:$C$263, MATCH($AH2995, $Z$11:$Z$263, 0)), ""), 'Training &amp; Accreditation Items'!$B$11:$B$263, 0)), "")))</f>
        <v/>
      </c>
      <c r="AO2995" s="28" t="str">
        <f t="shared" si="275"/>
        <v/>
      </c>
      <c r="AQ2995" s="106" t="str">
        <f t="shared" si="273"/>
        <v/>
      </c>
      <c r="AR2995" s="109" t="str">
        <f t="shared" si="276"/>
        <v/>
      </c>
      <c r="AT2995" s="134"/>
      <c r="AU2995" s="135"/>
      <c r="AV2995" s="135"/>
      <c r="AW2995" s="115"/>
    </row>
    <row r="2996" spans="34:49" ht="15" hidden="1" customHeight="1" x14ac:dyDescent="0.25">
      <c r="AH2996" s="28">
        <v>203</v>
      </c>
      <c r="AJ2996" s="101" t="str">
        <f t="shared" si="277"/>
        <v/>
      </c>
      <c r="AL2996" s="101" t="str">
        <f t="shared" si="274"/>
        <v/>
      </c>
      <c r="AM2996" s="28" t="str">
        <f>IF($AL2996="", "", IF(IFERROR(INDEX('Training &amp; Accreditation Items'!$F$11:$F$263, MATCH(IFERROR(INDEX($C$11:$C$263, MATCH($AH2996, $Z$11:$Z$263, 0)), ""), 'Training &amp; Accreditation Items'!$B$11:$B$263, 0)), "")="", "None", IFERROR(INDEX('Training &amp; Accreditation Items'!$F$11:$F$263, MATCH(IFERROR(INDEX($C$11:$C$263, MATCH($AH2996, $Z$11:$Z$263, 0)), ""), 'Training &amp; Accreditation Items'!$B$11:$B$263, 0)), "")))</f>
        <v/>
      </c>
      <c r="AO2996" s="28" t="str">
        <f t="shared" si="275"/>
        <v/>
      </c>
      <c r="AQ2996" s="106" t="str">
        <f t="shared" si="273"/>
        <v/>
      </c>
      <c r="AR2996" s="109" t="str">
        <f t="shared" si="276"/>
        <v/>
      </c>
      <c r="AT2996" s="134"/>
      <c r="AU2996" s="135"/>
      <c r="AV2996" s="135"/>
      <c r="AW2996" s="115"/>
    </row>
    <row r="2997" spans="34:49" ht="15" hidden="1" customHeight="1" x14ac:dyDescent="0.25">
      <c r="AH2997" s="28">
        <v>204</v>
      </c>
      <c r="AJ2997" s="101" t="str">
        <f t="shared" si="277"/>
        <v/>
      </c>
      <c r="AL2997" s="101" t="str">
        <f t="shared" si="274"/>
        <v/>
      </c>
      <c r="AM2997" s="28" t="str">
        <f>IF($AL2997="", "", IF(IFERROR(INDEX('Training &amp; Accreditation Items'!$F$11:$F$263, MATCH(IFERROR(INDEX($C$11:$C$263, MATCH($AH2997, $Z$11:$Z$263, 0)), ""), 'Training &amp; Accreditation Items'!$B$11:$B$263, 0)), "")="", "None", IFERROR(INDEX('Training &amp; Accreditation Items'!$F$11:$F$263, MATCH(IFERROR(INDEX($C$11:$C$263, MATCH($AH2997, $Z$11:$Z$263, 0)), ""), 'Training &amp; Accreditation Items'!$B$11:$B$263, 0)), "")))</f>
        <v/>
      </c>
      <c r="AO2997" s="28" t="str">
        <f t="shared" si="275"/>
        <v/>
      </c>
      <c r="AQ2997" s="106" t="str">
        <f t="shared" si="273"/>
        <v/>
      </c>
      <c r="AR2997" s="109" t="str">
        <f t="shared" si="276"/>
        <v/>
      </c>
      <c r="AT2997" s="134"/>
      <c r="AU2997" s="135"/>
      <c r="AV2997" s="135"/>
      <c r="AW2997" s="115"/>
    </row>
    <row r="2998" spans="34:49" ht="15" hidden="1" customHeight="1" x14ac:dyDescent="0.25">
      <c r="AH2998" s="28">
        <v>205</v>
      </c>
      <c r="AJ2998" s="101" t="str">
        <f t="shared" si="277"/>
        <v/>
      </c>
      <c r="AL2998" s="101" t="str">
        <f t="shared" si="274"/>
        <v/>
      </c>
      <c r="AM2998" s="28" t="str">
        <f>IF($AL2998="", "", IF(IFERROR(INDEX('Training &amp; Accreditation Items'!$F$11:$F$263, MATCH(IFERROR(INDEX($C$11:$C$263, MATCH($AH2998, $Z$11:$Z$263, 0)), ""), 'Training &amp; Accreditation Items'!$B$11:$B$263, 0)), "")="", "None", IFERROR(INDEX('Training &amp; Accreditation Items'!$F$11:$F$263, MATCH(IFERROR(INDEX($C$11:$C$263, MATCH($AH2998, $Z$11:$Z$263, 0)), ""), 'Training &amp; Accreditation Items'!$B$11:$B$263, 0)), "")))</f>
        <v/>
      </c>
      <c r="AO2998" s="28" t="str">
        <f t="shared" si="275"/>
        <v/>
      </c>
      <c r="AQ2998" s="106" t="str">
        <f t="shared" si="273"/>
        <v/>
      </c>
      <c r="AR2998" s="109" t="str">
        <f t="shared" si="276"/>
        <v/>
      </c>
      <c r="AT2998" s="134"/>
      <c r="AU2998" s="135"/>
      <c r="AV2998" s="135"/>
      <c r="AW2998" s="115"/>
    </row>
    <row r="2999" spans="34:49" ht="15" hidden="1" customHeight="1" x14ac:dyDescent="0.25">
      <c r="AH2999" s="28">
        <v>206</v>
      </c>
      <c r="AJ2999" s="101" t="str">
        <f t="shared" si="277"/>
        <v/>
      </c>
      <c r="AL2999" s="101" t="str">
        <f t="shared" si="274"/>
        <v/>
      </c>
      <c r="AM2999" s="28" t="str">
        <f>IF($AL2999="", "", IF(IFERROR(INDEX('Training &amp; Accreditation Items'!$F$11:$F$263, MATCH(IFERROR(INDEX($C$11:$C$263, MATCH($AH2999, $Z$11:$Z$263, 0)), ""), 'Training &amp; Accreditation Items'!$B$11:$B$263, 0)), "")="", "None", IFERROR(INDEX('Training &amp; Accreditation Items'!$F$11:$F$263, MATCH(IFERROR(INDEX($C$11:$C$263, MATCH($AH2999, $Z$11:$Z$263, 0)), ""), 'Training &amp; Accreditation Items'!$B$11:$B$263, 0)), "")))</f>
        <v/>
      </c>
      <c r="AO2999" s="28" t="str">
        <f t="shared" si="275"/>
        <v/>
      </c>
      <c r="AQ2999" s="106" t="str">
        <f t="shared" si="273"/>
        <v/>
      </c>
      <c r="AR2999" s="109" t="str">
        <f t="shared" si="276"/>
        <v/>
      </c>
      <c r="AT2999" s="134"/>
      <c r="AU2999" s="135"/>
      <c r="AV2999" s="135"/>
      <c r="AW2999" s="115"/>
    </row>
    <row r="3000" spans="34:49" ht="15" hidden="1" customHeight="1" x14ac:dyDescent="0.25">
      <c r="AH3000" s="28">
        <v>207</v>
      </c>
      <c r="AJ3000" s="101" t="str">
        <f t="shared" si="277"/>
        <v/>
      </c>
      <c r="AL3000" s="101" t="str">
        <f t="shared" si="274"/>
        <v/>
      </c>
      <c r="AM3000" s="28" t="str">
        <f>IF($AL3000="", "", IF(IFERROR(INDEX('Training &amp; Accreditation Items'!$F$11:$F$263, MATCH(IFERROR(INDEX($C$11:$C$263, MATCH($AH3000, $Z$11:$Z$263, 0)), ""), 'Training &amp; Accreditation Items'!$B$11:$B$263, 0)), "")="", "None", IFERROR(INDEX('Training &amp; Accreditation Items'!$F$11:$F$263, MATCH(IFERROR(INDEX($C$11:$C$263, MATCH($AH3000, $Z$11:$Z$263, 0)), ""), 'Training &amp; Accreditation Items'!$B$11:$B$263, 0)), "")))</f>
        <v/>
      </c>
      <c r="AO3000" s="28" t="str">
        <f t="shared" si="275"/>
        <v/>
      </c>
      <c r="AQ3000" s="106" t="str">
        <f t="shared" si="273"/>
        <v/>
      </c>
      <c r="AR3000" s="109" t="str">
        <f t="shared" si="276"/>
        <v/>
      </c>
      <c r="AT3000" s="134"/>
      <c r="AU3000" s="135"/>
      <c r="AV3000" s="135"/>
      <c r="AW3000" s="115"/>
    </row>
    <row r="3001" spans="34:49" ht="15" hidden="1" customHeight="1" x14ac:dyDescent="0.25">
      <c r="AH3001" s="28">
        <v>208</v>
      </c>
      <c r="AJ3001" s="101" t="str">
        <f t="shared" si="277"/>
        <v/>
      </c>
      <c r="AL3001" s="101" t="str">
        <f t="shared" si="274"/>
        <v/>
      </c>
      <c r="AM3001" s="28" t="str">
        <f>IF($AL3001="", "", IF(IFERROR(INDEX('Training &amp; Accreditation Items'!$F$11:$F$263, MATCH(IFERROR(INDEX($C$11:$C$263, MATCH($AH3001, $Z$11:$Z$263, 0)), ""), 'Training &amp; Accreditation Items'!$B$11:$B$263, 0)), "")="", "None", IFERROR(INDEX('Training &amp; Accreditation Items'!$F$11:$F$263, MATCH(IFERROR(INDEX($C$11:$C$263, MATCH($AH3001, $Z$11:$Z$263, 0)), ""), 'Training &amp; Accreditation Items'!$B$11:$B$263, 0)), "")))</f>
        <v/>
      </c>
      <c r="AO3001" s="28" t="str">
        <f t="shared" si="275"/>
        <v/>
      </c>
      <c r="AQ3001" s="106" t="str">
        <f t="shared" si="273"/>
        <v/>
      </c>
      <c r="AR3001" s="109" t="str">
        <f t="shared" si="276"/>
        <v/>
      </c>
      <c r="AT3001" s="134"/>
      <c r="AU3001" s="135"/>
      <c r="AV3001" s="135"/>
      <c r="AW3001" s="115"/>
    </row>
    <row r="3002" spans="34:49" ht="15" hidden="1" customHeight="1" x14ac:dyDescent="0.25">
      <c r="AH3002" s="28">
        <v>209</v>
      </c>
      <c r="AJ3002" s="101" t="str">
        <f t="shared" si="277"/>
        <v/>
      </c>
      <c r="AL3002" s="101" t="str">
        <f t="shared" si="274"/>
        <v/>
      </c>
      <c r="AM3002" s="28" t="str">
        <f>IF($AL3002="", "", IF(IFERROR(INDEX('Training &amp; Accreditation Items'!$F$11:$F$263, MATCH(IFERROR(INDEX($C$11:$C$263, MATCH($AH3002, $Z$11:$Z$263, 0)), ""), 'Training &amp; Accreditation Items'!$B$11:$B$263, 0)), "")="", "None", IFERROR(INDEX('Training &amp; Accreditation Items'!$F$11:$F$263, MATCH(IFERROR(INDEX($C$11:$C$263, MATCH($AH3002, $Z$11:$Z$263, 0)), ""), 'Training &amp; Accreditation Items'!$B$11:$B$263, 0)), "")))</f>
        <v/>
      </c>
      <c r="AO3002" s="28" t="str">
        <f t="shared" si="275"/>
        <v/>
      </c>
      <c r="AQ3002" s="106" t="str">
        <f t="shared" si="273"/>
        <v/>
      </c>
      <c r="AR3002" s="109" t="str">
        <f t="shared" si="276"/>
        <v/>
      </c>
      <c r="AT3002" s="134"/>
      <c r="AU3002" s="135"/>
      <c r="AV3002" s="135"/>
      <c r="AW3002" s="115"/>
    </row>
    <row r="3003" spans="34:49" ht="15" hidden="1" customHeight="1" x14ac:dyDescent="0.25">
      <c r="AH3003" s="28">
        <v>210</v>
      </c>
      <c r="AJ3003" s="101" t="str">
        <f t="shared" si="277"/>
        <v/>
      </c>
      <c r="AL3003" s="101" t="str">
        <f t="shared" si="274"/>
        <v/>
      </c>
      <c r="AM3003" s="28" t="str">
        <f>IF($AL3003="", "", IF(IFERROR(INDEX('Training &amp; Accreditation Items'!$F$11:$F$263, MATCH(IFERROR(INDEX($C$11:$C$263, MATCH($AH3003, $Z$11:$Z$263, 0)), ""), 'Training &amp; Accreditation Items'!$B$11:$B$263, 0)), "")="", "None", IFERROR(INDEX('Training &amp; Accreditation Items'!$F$11:$F$263, MATCH(IFERROR(INDEX($C$11:$C$263, MATCH($AH3003, $Z$11:$Z$263, 0)), ""), 'Training &amp; Accreditation Items'!$B$11:$B$263, 0)), "")))</f>
        <v/>
      </c>
      <c r="AO3003" s="28" t="str">
        <f t="shared" si="275"/>
        <v/>
      </c>
      <c r="AQ3003" s="106" t="str">
        <f t="shared" si="273"/>
        <v/>
      </c>
      <c r="AR3003" s="109" t="str">
        <f t="shared" si="276"/>
        <v/>
      </c>
      <c r="AT3003" s="134"/>
      <c r="AU3003" s="135"/>
      <c r="AV3003" s="135"/>
      <c r="AW3003" s="115"/>
    </row>
    <row r="3004" spans="34:49" ht="15" hidden="1" customHeight="1" x14ac:dyDescent="0.25">
      <c r="AH3004" s="28">
        <v>211</v>
      </c>
      <c r="AJ3004" s="101" t="str">
        <f t="shared" si="277"/>
        <v/>
      </c>
      <c r="AL3004" s="101" t="str">
        <f t="shared" si="274"/>
        <v/>
      </c>
      <c r="AM3004" s="28" t="str">
        <f>IF($AL3004="", "", IF(IFERROR(INDEX('Training &amp; Accreditation Items'!$F$11:$F$263, MATCH(IFERROR(INDEX($C$11:$C$263, MATCH($AH3004, $Z$11:$Z$263, 0)), ""), 'Training &amp; Accreditation Items'!$B$11:$B$263, 0)), "")="", "None", IFERROR(INDEX('Training &amp; Accreditation Items'!$F$11:$F$263, MATCH(IFERROR(INDEX($C$11:$C$263, MATCH($AH3004, $Z$11:$Z$263, 0)), ""), 'Training &amp; Accreditation Items'!$B$11:$B$263, 0)), "")))</f>
        <v/>
      </c>
      <c r="AO3004" s="28" t="str">
        <f t="shared" si="275"/>
        <v/>
      </c>
      <c r="AQ3004" s="106" t="str">
        <f t="shared" si="273"/>
        <v/>
      </c>
      <c r="AR3004" s="109" t="str">
        <f t="shared" si="276"/>
        <v/>
      </c>
      <c r="AT3004" s="134"/>
      <c r="AU3004" s="135"/>
      <c r="AV3004" s="135"/>
      <c r="AW3004" s="115"/>
    </row>
    <row r="3005" spans="34:49" ht="15" hidden="1" customHeight="1" x14ac:dyDescent="0.25">
      <c r="AH3005" s="28">
        <v>212</v>
      </c>
      <c r="AJ3005" s="101" t="str">
        <f t="shared" si="277"/>
        <v/>
      </c>
      <c r="AL3005" s="101" t="str">
        <f t="shared" si="274"/>
        <v/>
      </c>
      <c r="AM3005" s="28" t="str">
        <f>IF($AL3005="", "", IF(IFERROR(INDEX('Training &amp; Accreditation Items'!$F$11:$F$263, MATCH(IFERROR(INDEX($C$11:$C$263, MATCH($AH3005, $Z$11:$Z$263, 0)), ""), 'Training &amp; Accreditation Items'!$B$11:$B$263, 0)), "")="", "None", IFERROR(INDEX('Training &amp; Accreditation Items'!$F$11:$F$263, MATCH(IFERROR(INDEX($C$11:$C$263, MATCH($AH3005, $Z$11:$Z$263, 0)), ""), 'Training &amp; Accreditation Items'!$B$11:$B$263, 0)), "")))</f>
        <v/>
      </c>
      <c r="AO3005" s="28" t="str">
        <f t="shared" si="275"/>
        <v/>
      </c>
      <c r="AQ3005" s="106" t="str">
        <f t="shared" si="273"/>
        <v/>
      </c>
      <c r="AR3005" s="109" t="str">
        <f t="shared" si="276"/>
        <v/>
      </c>
      <c r="AT3005" s="134"/>
      <c r="AU3005" s="135"/>
      <c r="AV3005" s="135"/>
      <c r="AW3005" s="115"/>
    </row>
    <row r="3006" spans="34:49" ht="15" hidden="1" customHeight="1" x14ac:dyDescent="0.25">
      <c r="AH3006" s="28">
        <v>213</v>
      </c>
      <c r="AJ3006" s="101" t="str">
        <f t="shared" si="277"/>
        <v/>
      </c>
      <c r="AL3006" s="101" t="str">
        <f t="shared" si="274"/>
        <v/>
      </c>
      <c r="AM3006" s="28" t="str">
        <f>IF($AL3006="", "", IF(IFERROR(INDEX('Training &amp; Accreditation Items'!$F$11:$F$263, MATCH(IFERROR(INDEX($C$11:$C$263, MATCH($AH3006, $Z$11:$Z$263, 0)), ""), 'Training &amp; Accreditation Items'!$B$11:$B$263, 0)), "")="", "None", IFERROR(INDEX('Training &amp; Accreditation Items'!$F$11:$F$263, MATCH(IFERROR(INDEX($C$11:$C$263, MATCH($AH3006, $Z$11:$Z$263, 0)), ""), 'Training &amp; Accreditation Items'!$B$11:$B$263, 0)), "")))</f>
        <v/>
      </c>
      <c r="AO3006" s="28" t="str">
        <f t="shared" si="275"/>
        <v/>
      </c>
      <c r="AQ3006" s="106" t="str">
        <f t="shared" si="273"/>
        <v/>
      </c>
      <c r="AR3006" s="109" t="str">
        <f t="shared" si="276"/>
        <v/>
      </c>
      <c r="AT3006" s="134"/>
      <c r="AU3006" s="135"/>
      <c r="AV3006" s="135"/>
      <c r="AW3006" s="115"/>
    </row>
    <row r="3007" spans="34:49" ht="15" hidden="1" customHeight="1" x14ac:dyDescent="0.25">
      <c r="AH3007" s="28">
        <v>214</v>
      </c>
      <c r="AJ3007" s="101" t="str">
        <f t="shared" si="277"/>
        <v/>
      </c>
      <c r="AL3007" s="101" t="str">
        <f t="shared" si="274"/>
        <v/>
      </c>
      <c r="AM3007" s="28" t="str">
        <f>IF($AL3007="", "", IF(IFERROR(INDEX('Training &amp; Accreditation Items'!$F$11:$F$263, MATCH(IFERROR(INDEX($C$11:$C$263, MATCH($AH3007, $Z$11:$Z$263, 0)), ""), 'Training &amp; Accreditation Items'!$B$11:$B$263, 0)), "")="", "None", IFERROR(INDEX('Training &amp; Accreditation Items'!$F$11:$F$263, MATCH(IFERROR(INDEX($C$11:$C$263, MATCH($AH3007, $Z$11:$Z$263, 0)), ""), 'Training &amp; Accreditation Items'!$B$11:$B$263, 0)), "")))</f>
        <v/>
      </c>
      <c r="AO3007" s="28" t="str">
        <f t="shared" si="275"/>
        <v/>
      </c>
      <c r="AQ3007" s="106" t="str">
        <f t="shared" si="273"/>
        <v/>
      </c>
      <c r="AR3007" s="109" t="str">
        <f t="shared" si="276"/>
        <v/>
      </c>
      <c r="AT3007" s="134"/>
      <c r="AU3007" s="135"/>
      <c r="AV3007" s="135"/>
      <c r="AW3007" s="115"/>
    </row>
    <row r="3008" spans="34:49" ht="15" hidden="1" customHeight="1" x14ac:dyDescent="0.25">
      <c r="AH3008" s="28">
        <v>215</v>
      </c>
      <c r="AJ3008" s="101" t="str">
        <f t="shared" si="277"/>
        <v/>
      </c>
      <c r="AL3008" s="101" t="str">
        <f t="shared" si="274"/>
        <v/>
      </c>
      <c r="AM3008" s="28" t="str">
        <f>IF($AL3008="", "", IF(IFERROR(INDEX('Training &amp; Accreditation Items'!$F$11:$F$263, MATCH(IFERROR(INDEX($C$11:$C$263, MATCH($AH3008, $Z$11:$Z$263, 0)), ""), 'Training &amp; Accreditation Items'!$B$11:$B$263, 0)), "")="", "None", IFERROR(INDEX('Training &amp; Accreditation Items'!$F$11:$F$263, MATCH(IFERROR(INDEX($C$11:$C$263, MATCH($AH3008, $Z$11:$Z$263, 0)), ""), 'Training &amp; Accreditation Items'!$B$11:$B$263, 0)), "")))</f>
        <v/>
      </c>
      <c r="AO3008" s="28" t="str">
        <f t="shared" si="275"/>
        <v/>
      </c>
      <c r="AQ3008" s="106" t="str">
        <f t="shared" si="273"/>
        <v/>
      </c>
      <c r="AR3008" s="109" t="str">
        <f t="shared" si="276"/>
        <v/>
      </c>
      <c r="AT3008" s="134"/>
      <c r="AU3008" s="135"/>
      <c r="AV3008" s="135"/>
      <c r="AW3008" s="115"/>
    </row>
    <row r="3009" spans="34:49" ht="15" hidden="1" customHeight="1" x14ac:dyDescent="0.25">
      <c r="AH3009" s="28">
        <v>216</v>
      </c>
      <c r="AJ3009" s="101" t="str">
        <f t="shared" si="277"/>
        <v/>
      </c>
      <c r="AL3009" s="101" t="str">
        <f t="shared" si="274"/>
        <v/>
      </c>
      <c r="AM3009" s="28" t="str">
        <f>IF($AL3009="", "", IF(IFERROR(INDEX('Training &amp; Accreditation Items'!$F$11:$F$263, MATCH(IFERROR(INDEX($C$11:$C$263, MATCH($AH3009, $Z$11:$Z$263, 0)), ""), 'Training &amp; Accreditation Items'!$B$11:$B$263, 0)), "")="", "None", IFERROR(INDEX('Training &amp; Accreditation Items'!$F$11:$F$263, MATCH(IFERROR(INDEX($C$11:$C$263, MATCH($AH3009, $Z$11:$Z$263, 0)), ""), 'Training &amp; Accreditation Items'!$B$11:$B$263, 0)), "")))</f>
        <v/>
      </c>
      <c r="AO3009" s="28" t="str">
        <f t="shared" si="275"/>
        <v/>
      </c>
      <c r="AQ3009" s="106" t="str">
        <f t="shared" si="273"/>
        <v/>
      </c>
      <c r="AR3009" s="109" t="str">
        <f t="shared" si="276"/>
        <v/>
      </c>
      <c r="AT3009" s="134"/>
      <c r="AU3009" s="135"/>
      <c r="AV3009" s="135"/>
      <c r="AW3009" s="115"/>
    </row>
    <row r="3010" spans="34:49" ht="15" hidden="1" customHeight="1" x14ac:dyDescent="0.25">
      <c r="AH3010" s="28">
        <v>217</v>
      </c>
      <c r="AJ3010" s="101" t="str">
        <f t="shared" si="277"/>
        <v/>
      </c>
      <c r="AL3010" s="101" t="str">
        <f t="shared" si="274"/>
        <v/>
      </c>
      <c r="AM3010" s="28" t="str">
        <f>IF($AL3010="", "", IF(IFERROR(INDEX('Training &amp; Accreditation Items'!$F$11:$F$263, MATCH(IFERROR(INDEX($C$11:$C$263, MATCH($AH3010, $Z$11:$Z$263, 0)), ""), 'Training &amp; Accreditation Items'!$B$11:$B$263, 0)), "")="", "None", IFERROR(INDEX('Training &amp; Accreditation Items'!$F$11:$F$263, MATCH(IFERROR(INDEX($C$11:$C$263, MATCH($AH3010, $Z$11:$Z$263, 0)), ""), 'Training &amp; Accreditation Items'!$B$11:$B$263, 0)), "")))</f>
        <v/>
      </c>
      <c r="AO3010" s="28" t="str">
        <f t="shared" si="275"/>
        <v/>
      </c>
      <c r="AQ3010" s="106" t="str">
        <f t="shared" si="273"/>
        <v/>
      </c>
      <c r="AR3010" s="109" t="str">
        <f t="shared" si="276"/>
        <v/>
      </c>
      <c r="AT3010" s="134"/>
      <c r="AU3010" s="135"/>
      <c r="AV3010" s="135"/>
      <c r="AW3010" s="115"/>
    </row>
    <row r="3011" spans="34:49" ht="15" hidden="1" customHeight="1" x14ac:dyDescent="0.25">
      <c r="AH3011" s="28">
        <v>218</v>
      </c>
      <c r="AJ3011" s="101" t="str">
        <f t="shared" si="277"/>
        <v/>
      </c>
      <c r="AL3011" s="101" t="str">
        <f t="shared" si="274"/>
        <v/>
      </c>
      <c r="AM3011" s="28" t="str">
        <f>IF($AL3011="", "", IF(IFERROR(INDEX('Training &amp; Accreditation Items'!$F$11:$F$263, MATCH(IFERROR(INDEX($C$11:$C$263, MATCH($AH3011, $Z$11:$Z$263, 0)), ""), 'Training &amp; Accreditation Items'!$B$11:$B$263, 0)), "")="", "None", IFERROR(INDEX('Training &amp; Accreditation Items'!$F$11:$F$263, MATCH(IFERROR(INDEX($C$11:$C$263, MATCH($AH3011, $Z$11:$Z$263, 0)), ""), 'Training &amp; Accreditation Items'!$B$11:$B$263, 0)), "")))</f>
        <v/>
      </c>
      <c r="AO3011" s="28" t="str">
        <f t="shared" si="275"/>
        <v/>
      </c>
      <c r="AQ3011" s="106" t="str">
        <f t="shared" si="273"/>
        <v/>
      </c>
      <c r="AR3011" s="109" t="str">
        <f t="shared" si="276"/>
        <v/>
      </c>
      <c r="AT3011" s="134"/>
      <c r="AU3011" s="135"/>
      <c r="AV3011" s="135"/>
      <c r="AW3011" s="115"/>
    </row>
    <row r="3012" spans="34:49" ht="15" hidden="1" customHeight="1" x14ac:dyDescent="0.25">
      <c r="AH3012" s="28">
        <v>219</v>
      </c>
      <c r="AJ3012" s="101" t="str">
        <f t="shared" si="277"/>
        <v/>
      </c>
      <c r="AL3012" s="101" t="str">
        <f t="shared" si="274"/>
        <v/>
      </c>
      <c r="AM3012" s="28" t="str">
        <f>IF($AL3012="", "", IF(IFERROR(INDEX('Training &amp; Accreditation Items'!$F$11:$F$263, MATCH(IFERROR(INDEX($C$11:$C$263, MATCH($AH3012, $Z$11:$Z$263, 0)), ""), 'Training &amp; Accreditation Items'!$B$11:$B$263, 0)), "")="", "None", IFERROR(INDEX('Training &amp; Accreditation Items'!$F$11:$F$263, MATCH(IFERROR(INDEX($C$11:$C$263, MATCH($AH3012, $Z$11:$Z$263, 0)), ""), 'Training &amp; Accreditation Items'!$B$11:$B$263, 0)), "")))</f>
        <v/>
      </c>
      <c r="AO3012" s="28" t="str">
        <f t="shared" si="275"/>
        <v/>
      </c>
      <c r="AQ3012" s="106" t="str">
        <f t="shared" si="273"/>
        <v/>
      </c>
      <c r="AR3012" s="109" t="str">
        <f t="shared" si="276"/>
        <v/>
      </c>
      <c r="AT3012" s="134"/>
      <c r="AU3012" s="135"/>
      <c r="AV3012" s="135"/>
      <c r="AW3012" s="115"/>
    </row>
    <row r="3013" spans="34:49" ht="15" hidden="1" customHeight="1" x14ac:dyDescent="0.25">
      <c r="AH3013" s="28">
        <v>220</v>
      </c>
      <c r="AJ3013" s="101" t="str">
        <f t="shared" si="277"/>
        <v/>
      </c>
      <c r="AL3013" s="101" t="str">
        <f t="shared" si="274"/>
        <v/>
      </c>
      <c r="AM3013" s="28" t="str">
        <f>IF($AL3013="", "", IF(IFERROR(INDEX('Training &amp; Accreditation Items'!$F$11:$F$263, MATCH(IFERROR(INDEX($C$11:$C$263, MATCH($AH3013, $Z$11:$Z$263, 0)), ""), 'Training &amp; Accreditation Items'!$B$11:$B$263, 0)), "")="", "None", IFERROR(INDEX('Training &amp; Accreditation Items'!$F$11:$F$263, MATCH(IFERROR(INDEX($C$11:$C$263, MATCH($AH3013, $Z$11:$Z$263, 0)), ""), 'Training &amp; Accreditation Items'!$B$11:$B$263, 0)), "")))</f>
        <v/>
      </c>
      <c r="AO3013" s="28" t="str">
        <f t="shared" si="275"/>
        <v/>
      </c>
      <c r="AQ3013" s="106" t="str">
        <f t="shared" si="273"/>
        <v/>
      </c>
      <c r="AR3013" s="109" t="str">
        <f t="shared" si="276"/>
        <v/>
      </c>
      <c r="AT3013" s="134"/>
      <c r="AU3013" s="135"/>
      <c r="AV3013" s="135"/>
      <c r="AW3013" s="115"/>
    </row>
    <row r="3014" spans="34:49" ht="15" hidden="1" customHeight="1" x14ac:dyDescent="0.25">
      <c r="AH3014" s="28">
        <v>221</v>
      </c>
      <c r="AJ3014" s="101" t="str">
        <f t="shared" si="277"/>
        <v/>
      </c>
      <c r="AL3014" s="101" t="str">
        <f t="shared" si="274"/>
        <v/>
      </c>
      <c r="AM3014" s="28" t="str">
        <f>IF($AL3014="", "", IF(IFERROR(INDEX('Training &amp; Accreditation Items'!$F$11:$F$263, MATCH(IFERROR(INDEX($C$11:$C$263, MATCH($AH3014, $Z$11:$Z$263, 0)), ""), 'Training &amp; Accreditation Items'!$B$11:$B$263, 0)), "")="", "None", IFERROR(INDEX('Training &amp; Accreditation Items'!$F$11:$F$263, MATCH(IFERROR(INDEX($C$11:$C$263, MATCH($AH3014, $Z$11:$Z$263, 0)), ""), 'Training &amp; Accreditation Items'!$B$11:$B$263, 0)), "")))</f>
        <v/>
      </c>
      <c r="AO3014" s="28" t="str">
        <f t="shared" si="275"/>
        <v/>
      </c>
      <c r="AQ3014" s="106" t="str">
        <f t="shared" si="273"/>
        <v/>
      </c>
      <c r="AR3014" s="109" t="str">
        <f t="shared" si="276"/>
        <v/>
      </c>
      <c r="AT3014" s="134"/>
      <c r="AU3014" s="135"/>
      <c r="AV3014" s="135"/>
      <c r="AW3014" s="115"/>
    </row>
    <row r="3015" spans="34:49" ht="15" hidden="1" customHeight="1" x14ac:dyDescent="0.25">
      <c r="AH3015" s="28">
        <v>222</v>
      </c>
      <c r="AJ3015" s="101" t="str">
        <f t="shared" si="277"/>
        <v/>
      </c>
      <c r="AL3015" s="101" t="str">
        <f t="shared" si="274"/>
        <v/>
      </c>
      <c r="AM3015" s="28" t="str">
        <f>IF($AL3015="", "", IF(IFERROR(INDEX('Training &amp; Accreditation Items'!$F$11:$F$263, MATCH(IFERROR(INDEX($C$11:$C$263, MATCH($AH3015, $Z$11:$Z$263, 0)), ""), 'Training &amp; Accreditation Items'!$B$11:$B$263, 0)), "")="", "None", IFERROR(INDEX('Training &amp; Accreditation Items'!$F$11:$F$263, MATCH(IFERROR(INDEX($C$11:$C$263, MATCH($AH3015, $Z$11:$Z$263, 0)), ""), 'Training &amp; Accreditation Items'!$B$11:$B$263, 0)), "")))</f>
        <v/>
      </c>
      <c r="AO3015" s="28" t="str">
        <f t="shared" si="275"/>
        <v/>
      </c>
      <c r="AQ3015" s="106" t="str">
        <f t="shared" si="273"/>
        <v/>
      </c>
      <c r="AR3015" s="109" t="str">
        <f t="shared" si="276"/>
        <v/>
      </c>
      <c r="AT3015" s="134"/>
      <c r="AU3015" s="135"/>
      <c r="AV3015" s="135"/>
      <c r="AW3015" s="115"/>
    </row>
    <row r="3016" spans="34:49" ht="15" hidden="1" customHeight="1" x14ac:dyDescent="0.25">
      <c r="AH3016" s="28">
        <v>223</v>
      </c>
      <c r="AJ3016" s="101" t="str">
        <f t="shared" si="277"/>
        <v/>
      </c>
      <c r="AL3016" s="101" t="str">
        <f t="shared" si="274"/>
        <v/>
      </c>
      <c r="AM3016" s="28" t="str">
        <f>IF($AL3016="", "", IF(IFERROR(INDEX('Training &amp; Accreditation Items'!$F$11:$F$263, MATCH(IFERROR(INDEX($C$11:$C$263, MATCH($AH3016, $Z$11:$Z$263, 0)), ""), 'Training &amp; Accreditation Items'!$B$11:$B$263, 0)), "")="", "None", IFERROR(INDEX('Training &amp; Accreditation Items'!$F$11:$F$263, MATCH(IFERROR(INDEX($C$11:$C$263, MATCH($AH3016, $Z$11:$Z$263, 0)), ""), 'Training &amp; Accreditation Items'!$B$11:$B$263, 0)), "")))</f>
        <v/>
      </c>
      <c r="AO3016" s="28" t="str">
        <f t="shared" si="275"/>
        <v/>
      </c>
      <c r="AQ3016" s="106" t="str">
        <f t="shared" si="273"/>
        <v/>
      </c>
      <c r="AR3016" s="109" t="str">
        <f t="shared" si="276"/>
        <v/>
      </c>
      <c r="AT3016" s="134"/>
      <c r="AU3016" s="135"/>
      <c r="AV3016" s="135"/>
      <c r="AW3016" s="115"/>
    </row>
    <row r="3017" spans="34:49" ht="15" hidden="1" customHeight="1" x14ac:dyDescent="0.25">
      <c r="AH3017" s="28">
        <v>224</v>
      </c>
      <c r="AJ3017" s="101" t="str">
        <f t="shared" si="277"/>
        <v/>
      </c>
      <c r="AL3017" s="101" t="str">
        <f t="shared" si="274"/>
        <v/>
      </c>
      <c r="AM3017" s="28" t="str">
        <f>IF($AL3017="", "", IF(IFERROR(INDEX('Training &amp; Accreditation Items'!$F$11:$F$263, MATCH(IFERROR(INDEX($C$11:$C$263, MATCH($AH3017, $Z$11:$Z$263, 0)), ""), 'Training &amp; Accreditation Items'!$B$11:$B$263, 0)), "")="", "None", IFERROR(INDEX('Training &amp; Accreditation Items'!$F$11:$F$263, MATCH(IFERROR(INDEX($C$11:$C$263, MATCH($AH3017, $Z$11:$Z$263, 0)), ""), 'Training &amp; Accreditation Items'!$B$11:$B$263, 0)), "")))</f>
        <v/>
      </c>
      <c r="AO3017" s="28" t="str">
        <f t="shared" si="275"/>
        <v/>
      </c>
      <c r="AQ3017" s="106" t="str">
        <f t="shared" si="273"/>
        <v/>
      </c>
      <c r="AR3017" s="109" t="str">
        <f t="shared" si="276"/>
        <v/>
      </c>
      <c r="AT3017" s="134"/>
      <c r="AU3017" s="135"/>
      <c r="AV3017" s="135"/>
      <c r="AW3017" s="115"/>
    </row>
    <row r="3018" spans="34:49" ht="15" hidden="1" customHeight="1" x14ac:dyDescent="0.25">
      <c r="AH3018" s="28">
        <v>225</v>
      </c>
      <c r="AJ3018" s="101" t="str">
        <f t="shared" si="277"/>
        <v/>
      </c>
      <c r="AL3018" s="101" t="str">
        <f t="shared" si="274"/>
        <v/>
      </c>
      <c r="AM3018" s="28" t="str">
        <f>IF($AL3018="", "", IF(IFERROR(INDEX('Training &amp; Accreditation Items'!$F$11:$F$263, MATCH(IFERROR(INDEX($C$11:$C$263, MATCH($AH3018, $Z$11:$Z$263, 0)), ""), 'Training &amp; Accreditation Items'!$B$11:$B$263, 0)), "")="", "None", IFERROR(INDEX('Training &amp; Accreditation Items'!$F$11:$F$263, MATCH(IFERROR(INDEX($C$11:$C$263, MATCH($AH3018, $Z$11:$Z$263, 0)), ""), 'Training &amp; Accreditation Items'!$B$11:$B$263, 0)), "")))</f>
        <v/>
      </c>
      <c r="AO3018" s="28" t="str">
        <f t="shared" si="275"/>
        <v/>
      </c>
      <c r="AQ3018" s="106" t="str">
        <f t="shared" si="273"/>
        <v/>
      </c>
      <c r="AR3018" s="109" t="str">
        <f t="shared" si="276"/>
        <v/>
      </c>
      <c r="AT3018" s="134"/>
      <c r="AU3018" s="135"/>
      <c r="AV3018" s="135"/>
      <c r="AW3018" s="115"/>
    </row>
    <row r="3019" spans="34:49" ht="15" hidden="1" customHeight="1" x14ac:dyDescent="0.25">
      <c r="AH3019" s="28">
        <v>226</v>
      </c>
      <c r="AJ3019" s="101" t="str">
        <f t="shared" si="277"/>
        <v/>
      </c>
      <c r="AL3019" s="101" t="str">
        <f t="shared" si="274"/>
        <v/>
      </c>
      <c r="AM3019" s="28" t="str">
        <f>IF($AL3019="", "", IF(IFERROR(INDEX('Training &amp; Accreditation Items'!$F$11:$F$263, MATCH(IFERROR(INDEX($C$11:$C$263, MATCH($AH3019, $Z$11:$Z$263, 0)), ""), 'Training &amp; Accreditation Items'!$B$11:$B$263, 0)), "")="", "None", IFERROR(INDEX('Training &amp; Accreditation Items'!$F$11:$F$263, MATCH(IFERROR(INDEX($C$11:$C$263, MATCH($AH3019, $Z$11:$Z$263, 0)), ""), 'Training &amp; Accreditation Items'!$B$11:$B$263, 0)), "")))</f>
        <v/>
      </c>
      <c r="AO3019" s="28" t="str">
        <f t="shared" si="275"/>
        <v/>
      </c>
      <c r="AQ3019" s="106" t="str">
        <f t="shared" ref="AQ3019:AQ3046" si="278">IF($AL3019="", "", IFERROR(INDEX($I$11:$I$263, MATCH($AH3019, $Z$11:$Z$263, 0)), ""))</f>
        <v/>
      </c>
      <c r="AR3019" s="109" t="str">
        <f t="shared" si="276"/>
        <v/>
      </c>
      <c r="AT3019" s="134"/>
      <c r="AU3019" s="135"/>
      <c r="AV3019" s="135"/>
      <c r="AW3019" s="115"/>
    </row>
    <row r="3020" spans="34:49" ht="15" hidden="1" customHeight="1" x14ac:dyDescent="0.25">
      <c r="AH3020" s="28">
        <v>227</v>
      </c>
      <c r="AJ3020" s="101" t="str">
        <f t="shared" si="277"/>
        <v/>
      </c>
      <c r="AL3020" s="101" t="str">
        <f t="shared" ref="AL3020:AL3046" si="279">IF($AJ3020="", "", IF(OR($AJ3020&lt;$AJ$5, $AJ3020&gt;$AJ$6), "", $AJ3020))</f>
        <v/>
      </c>
      <c r="AM3020" s="28" t="str">
        <f>IF($AL3020="", "", IF(IFERROR(INDEX('Training &amp; Accreditation Items'!$F$11:$F$263, MATCH(IFERROR(INDEX($C$11:$C$263, MATCH($AH3020, $Z$11:$Z$263, 0)), ""), 'Training &amp; Accreditation Items'!$B$11:$B$263, 0)), "")="", "None", IFERROR(INDEX('Training &amp; Accreditation Items'!$F$11:$F$263, MATCH(IFERROR(INDEX($C$11:$C$263, MATCH($AH3020, $Z$11:$Z$263, 0)), ""), 'Training &amp; Accreditation Items'!$B$11:$B$263, 0)), "")))</f>
        <v/>
      </c>
      <c r="AO3020" s="28" t="str">
        <f t="shared" ref="AO3020:AO3046" si="280">IF($AL3020="", "", TEXT($AL3020, "mmm yyyy"))</f>
        <v/>
      </c>
      <c r="AQ3020" s="106" t="str">
        <f t="shared" si="278"/>
        <v/>
      </c>
      <c r="AR3020" s="109" t="str">
        <f t="shared" ref="AR3020:AR3046" si="281">IF($AO3020="", "", CONCATENATE($AO3020, " - ", $AM3020))</f>
        <v/>
      </c>
      <c r="AT3020" s="134"/>
      <c r="AU3020" s="135"/>
      <c r="AV3020" s="135"/>
      <c r="AW3020" s="115"/>
    </row>
    <row r="3021" spans="34:49" ht="15" hidden="1" customHeight="1" x14ac:dyDescent="0.25">
      <c r="AH3021" s="28">
        <v>228</v>
      </c>
      <c r="AJ3021" s="101" t="str">
        <f t="shared" si="277"/>
        <v/>
      </c>
      <c r="AL3021" s="101" t="str">
        <f t="shared" si="279"/>
        <v/>
      </c>
      <c r="AM3021" s="28" t="str">
        <f>IF($AL3021="", "", IF(IFERROR(INDEX('Training &amp; Accreditation Items'!$F$11:$F$263, MATCH(IFERROR(INDEX($C$11:$C$263, MATCH($AH3021, $Z$11:$Z$263, 0)), ""), 'Training &amp; Accreditation Items'!$B$11:$B$263, 0)), "")="", "None", IFERROR(INDEX('Training &amp; Accreditation Items'!$F$11:$F$263, MATCH(IFERROR(INDEX($C$11:$C$263, MATCH($AH3021, $Z$11:$Z$263, 0)), ""), 'Training &amp; Accreditation Items'!$B$11:$B$263, 0)), "")))</f>
        <v/>
      </c>
      <c r="AO3021" s="28" t="str">
        <f t="shared" si="280"/>
        <v/>
      </c>
      <c r="AQ3021" s="106" t="str">
        <f t="shared" si="278"/>
        <v/>
      </c>
      <c r="AR3021" s="109" t="str">
        <f t="shared" si="281"/>
        <v/>
      </c>
      <c r="AT3021" s="134"/>
      <c r="AU3021" s="135"/>
      <c r="AV3021" s="135"/>
      <c r="AW3021" s="115"/>
    </row>
    <row r="3022" spans="34:49" ht="15" hidden="1" customHeight="1" x14ac:dyDescent="0.25">
      <c r="AH3022" s="28">
        <v>229</v>
      </c>
      <c r="AJ3022" s="101" t="str">
        <f t="shared" si="277"/>
        <v/>
      </c>
      <c r="AL3022" s="101" t="str">
        <f t="shared" si="279"/>
        <v/>
      </c>
      <c r="AM3022" s="28" t="str">
        <f>IF($AL3022="", "", IF(IFERROR(INDEX('Training &amp; Accreditation Items'!$F$11:$F$263, MATCH(IFERROR(INDEX($C$11:$C$263, MATCH($AH3022, $Z$11:$Z$263, 0)), ""), 'Training &amp; Accreditation Items'!$B$11:$B$263, 0)), "")="", "None", IFERROR(INDEX('Training &amp; Accreditation Items'!$F$11:$F$263, MATCH(IFERROR(INDEX($C$11:$C$263, MATCH($AH3022, $Z$11:$Z$263, 0)), ""), 'Training &amp; Accreditation Items'!$B$11:$B$263, 0)), "")))</f>
        <v/>
      </c>
      <c r="AO3022" s="28" t="str">
        <f t="shared" si="280"/>
        <v/>
      </c>
      <c r="AQ3022" s="106" t="str">
        <f t="shared" si="278"/>
        <v/>
      </c>
      <c r="AR3022" s="109" t="str">
        <f t="shared" si="281"/>
        <v/>
      </c>
      <c r="AT3022" s="134"/>
      <c r="AU3022" s="135"/>
      <c r="AV3022" s="135"/>
      <c r="AW3022" s="115"/>
    </row>
    <row r="3023" spans="34:49" ht="15" hidden="1" customHeight="1" x14ac:dyDescent="0.25">
      <c r="AH3023" s="28">
        <v>230</v>
      </c>
      <c r="AJ3023" s="101" t="str">
        <f t="shared" si="277"/>
        <v/>
      </c>
      <c r="AL3023" s="101" t="str">
        <f t="shared" si="279"/>
        <v/>
      </c>
      <c r="AM3023" s="28" t="str">
        <f>IF($AL3023="", "", IF(IFERROR(INDEX('Training &amp; Accreditation Items'!$F$11:$F$263, MATCH(IFERROR(INDEX($C$11:$C$263, MATCH($AH3023, $Z$11:$Z$263, 0)), ""), 'Training &amp; Accreditation Items'!$B$11:$B$263, 0)), "")="", "None", IFERROR(INDEX('Training &amp; Accreditation Items'!$F$11:$F$263, MATCH(IFERROR(INDEX($C$11:$C$263, MATCH($AH3023, $Z$11:$Z$263, 0)), ""), 'Training &amp; Accreditation Items'!$B$11:$B$263, 0)), "")))</f>
        <v/>
      </c>
      <c r="AO3023" s="28" t="str">
        <f t="shared" si="280"/>
        <v/>
      </c>
      <c r="AQ3023" s="106" t="str">
        <f t="shared" si="278"/>
        <v/>
      </c>
      <c r="AR3023" s="109" t="str">
        <f t="shared" si="281"/>
        <v/>
      </c>
      <c r="AT3023" s="134"/>
      <c r="AU3023" s="135"/>
      <c r="AV3023" s="135"/>
      <c r="AW3023" s="115"/>
    </row>
    <row r="3024" spans="34:49" ht="15" hidden="1" customHeight="1" x14ac:dyDescent="0.25">
      <c r="AH3024" s="28">
        <v>231</v>
      </c>
      <c r="AJ3024" s="101" t="str">
        <f t="shared" si="277"/>
        <v/>
      </c>
      <c r="AL3024" s="101" t="str">
        <f t="shared" si="279"/>
        <v/>
      </c>
      <c r="AM3024" s="28" t="str">
        <f>IF($AL3024="", "", IF(IFERROR(INDEX('Training &amp; Accreditation Items'!$F$11:$F$263, MATCH(IFERROR(INDEX($C$11:$C$263, MATCH($AH3024, $Z$11:$Z$263, 0)), ""), 'Training &amp; Accreditation Items'!$B$11:$B$263, 0)), "")="", "None", IFERROR(INDEX('Training &amp; Accreditation Items'!$F$11:$F$263, MATCH(IFERROR(INDEX($C$11:$C$263, MATCH($AH3024, $Z$11:$Z$263, 0)), ""), 'Training &amp; Accreditation Items'!$B$11:$B$263, 0)), "")))</f>
        <v/>
      </c>
      <c r="AO3024" s="28" t="str">
        <f t="shared" si="280"/>
        <v/>
      </c>
      <c r="AQ3024" s="106" t="str">
        <f t="shared" si="278"/>
        <v/>
      </c>
      <c r="AR3024" s="109" t="str">
        <f t="shared" si="281"/>
        <v/>
      </c>
      <c r="AT3024" s="134"/>
      <c r="AU3024" s="135"/>
      <c r="AV3024" s="135"/>
      <c r="AW3024" s="115"/>
    </row>
    <row r="3025" spans="34:49" ht="15" hidden="1" customHeight="1" x14ac:dyDescent="0.25">
      <c r="AH3025" s="28">
        <v>232</v>
      </c>
      <c r="AJ3025" s="101" t="str">
        <f t="shared" si="277"/>
        <v/>
      </c>
      <c r="AL3025" s="101" t="str">
        <f t="shared" si="279"/>
        <v/>
      </c>
      <c r="AM3025" s="28" t="str">
        <f>IF($AL3025="", "", IF(IFERROR(INDEX('Training &amp; Accreditation Items'!$F$11:$F$263, MATCH(IFERROR(INDEX($C$11:$C$263, MATCH($AH3025, $Z$11:$Z$263, 0)), ""), 'Training &amp; Accreditation Items'!$B$11:$B$263, 0)), "")="", "None", IFERROR(INDEX('Training &amp; Accreditation Items'!$F$11:$F$263, MATCH(IFERROR(INDEX($C$11:$C$263, MATCH($AH3025, $Z$11:$Z$263, 0)), ""), 'Training &amp; Accreditation Items'!$B$11:$B$263, 0)), "")))</f>
        <v/>
      </c>
      <c r="AO3025" s="28" t="str">
        <f t="shared" si="280"/>
        <v/>
      </c>
      <c r="AQ3025" s="106" t="str">
        <f t="shared" si="278"/>
        <v/>
      </c>
      <c r="AR3025" s="109" t="str">
        <f t="shared" si="281"/>
        <v/>
      </c>
      <c r="AT3025" s="134"/>
      <c r="AU3025" s="135"/>
      <c r="AV3025" s="135"/>
      <c r="AW3025" s="115"/>
    </row>
    <row r="3026" spans="34:49" ht="15" hidden="1" customHeight="1" x14ac:dyDescent="0.25">
      <c r="AH3026" s="28">
        <v>233</v>
      </c>
      <c r="AJ3026" s="101" t="str">
        <f t="shared" si="277"/>
        <v/>
      </c>
      <c r="AL3026" s="101" t="str">
        <f t="shared" si="279"/>
        <v/>
      </c>
      <c r="AM3026" s="28" t="str">
        <f>IF($AL3026="", "", IF(IFERROR(INDEX('Training &amp; Accreditation Items'!$F$11:$F$263, MATCH(IFERROR(INDEX($C$11:$C$263, MATCH($AH3026, $Z$11:$Z$263, 0)), ""), 'Training &amp; Accreditation Items'!$B$11:$B$263, 0)), "")="", "None", IFERROR(INDEX('Training &amp; Accreditation Items'!$F$11:$F$263, MATCH(IFERROR(INDEX($C$11:$C$263, MATCH($AH3026, $Z$11:$Z$263, 0)), ""), 'Training &amp; Accreditation Items'!$B$11:$B$263, 0)), "")))</f>
        <v/>
      </c>
      <c r="AO3026" s="28" t="str">
        <f t="shared" si="280"/>
        <v/>
      </c>
      <c r="AQ3026" s="106" t="str">
        <f t="shared" si="278"/>
        <v/>
      </c>
      <c r="AR3026" s="109" t="str">
        <f t="shared" si="281"/>
        <v/>
      </c>
      <c r="AT3026" s="134"/>
      <c r="AU3026" s="135"/>
      <c r="AV3026" s="135"/>
      <c r="AW3026" s="115"/>
    </row>
    <row r="3027" spans="34:49" ht="15" hidden="1" customHeight="1" x14ac:dyDescent="0.25">
      <c r="AH3027" s="28">
        <v>234</v>
      </c>
      <c r="AJ3027" s="101" t="str">
        <f t="shared" si="277"/>
        <v/>
      </c>
      <c r="AL3027" s="101" t="str">
        <f t="shared" si="279"/>
        <v/>
      </c>
      <c r="AM3027" s="28" t="str">
        <f>IF($AL3027="", "", IF(IFERROR(INDEX('Training &amp; Accreditation Items'!$F$11:$F$263, MATCH(IFERROR(INDEX($C$11:$C$263, MATCH($AH3027, $Z$11:$Z$263, 0)), ""), 'Training &amp; Accreditation Items'!$B$11:$B$263, 0)), "")="", "None", IFERROR(INDEX('Training &amp; Accreditation Items'!$F$11:$F$263, MATCH(IFERROR(INDEX($C$11:$C$263, MATCH($AH3027, $Z$11:$Z$263, 0)), ""), 'Training &amp; Accreditation Items'!$B$11:$B$263, 0)), "")))</f>
        <v/>
      </c>
      <c r="AO3027" s="28" t="str">
        <f t="shared" si="280"/>
        <v/>
      </c>
      <c r="AQ3027" s="106" t="str">
        <f t="shared" si="278"/>
        <v/>
      </c>
      <c r="AR3027" s="109" t="str">
        <f t="shared" si="281"/>
        <v/>
      </c>
      <c r="AT3027" s="134"/>
      <c r="AU3027" s="135"/>
      <c r="AV3027" s="135"/>
      <c r="AW3027" s="115"/>
    </row>
    <row r="3028" spans="34:49" ht="15" hidden="1" customHeight="1" x14ac:dyDescent="0.25">
      <c r="AH3028" s="28">
        <v>235</v>
      </c>
      <c r="AJ3028" s="101" t="str">
        <f t="shared" si="277"/>
        <v/>
      </c>
      <c r="AL3028" s="101" t="str">
        <f t="shared" si="279"/>
        <v/>
      </c>
      <c r="AM3028" s="28" t="str">
        <f>IF($AL3028="", "", IF(IFERROR(INDEX('Training &amp; Accreditation Items'!$F$11:$F$263, MATCH(IFERROR(INDEX($C$11:$C$263, MATCH($AH3028, $Z$11:$Z$263, 0)), ""), 'Training &amp; Accreditation Items'!$B$11:$B$263, 0)), "")="", "None", IFERROR(INDEX('Training &amp; Accreditation Items'!$F$11:$F$263, MATCH(IFERROR(INDEX($C$11:$C$263, MATCH($AH3028, $Z$11:$Z$263, 0)), ""), 'Training &amp; Accreditation Items'!$B$11:$B$263, 0)), "")))</f>
        <v/>
      </c>
      <c r="AO3028" s="28" t="str">
        <f t="shared" si="280"/>
        <v/>
      </c>
      <c r="AQ3028" s="106" t="str">
        <f t="shared" si="278"/>
        <v/>
      </c>
      <c r="AR3028" s="109" t="str">
        <f t="shared" si="281"/>
        <v/>
      </c>
      <c r="AT3028" s="134"/>
      <c r="AU3028" s="135"/>
      <c r="AV3028" s="135"/>
      <c r="AW3028" s="115"/>
    </row>
    <row r="3029" spans="34:49" ht="15" hidden="1" customHeight="1" x14ac:dyDescent="0.25">
      <c r="AH3029" s="28">
        <v>236</v>
      </c>
      <c r="AJ3029" s="101" t="str">
        <f t="shared" si="277"/>
        <v/>
      </c>
      <c r="AL3029" s="101" t="str">
        <f t="shared" si="279"/>
        <v/>
      </c>
      <c r="AM3029" s="28" t="str">
        <f>IF($AL3029="", "", IF(IFERROR(INDEX('Training &amp; Accreditation Items'!$F$11:$F$263, MATCH(IFERROR(INDEX($C$11:$C$263, MATCH($AH3029, $Z$11:$Z$263, 0)), ""), 'Training &amp; Accreditation Items'!$B$11:$B$263, 0)), "")="", "None", IFERROR(INDEX('Training &amp; Accreditation Items'!$F$11:$F$263, MATCH(IFERROR(INDEX($C$11:$C$263, MATCH($AH3029, $Z$11:$Z$263, 0)), ""), 'Training &amp; Accreditation Items'!$B$11:$B$263, 0)), "")))</f>
        <v/>
      </c>
      <c r="AO3029" s="28" t="str">
        <f t="shared" si="280"/>
        <v/>
      </c>
      <c r="AQ3029" s="106" t="str">
        <f t="shared" si="278"/>
        <v/>
      </c>
      <c r="AR3029" s="109" t="str">
        <f t="shared" si="281"/>
        <v/>
      </c>
      <c r="AT3029" s="134"/>
      <c r="AU3029" s="135"/>
      <c r="AV3029" s="135"/>
      <c r="AW3029" s="115"/>
    </row>
    <row r="3030" spans="34:49" ht="15" hidden="1" customHeight="1" x14ac:dyDescent="0.25">
      <c r="AH3030" s="28">
        <v>237</v>
      </c>
      <c r="AJ3030" s="101" t="str">
        <f t="shared" si="277"/>
        <v/>
      </c>
      <c r="AL3030" s="101" t="str">
        <f t="shared" si="279"/>
        <v/>
      </c>
      <c r="AM3030" s="28" t="str">
        <f>IF($AL3030="", "", IF(IFERROR(INDEX('Training &amp; Accreditation Items'!$F$11:$F$263, MATCH(IFERROR(INDEX($C$11:$C$263, MATCH($AH3030, $Z$11:$Z$263, 0)), ""), 'Training &amp; Accreditation Items'!$B$11:$B$263, 0)), "")="", "None", IFERROR(INDEX('Training &amp; Accreditation Items'!$F$11:$F$263, MATCH(IFERROR(INDEX($C$11:$C$263, MATCH($AH3030, $Z$11:$Z$263, 0)), ""), 'Training &amp; Accreditation Items'!$B$11:$B$263, 0)), "")))</f>
        <v/>
      </c>
      <c r="AO3030" s="28" t="str">
        <f t="shared" si="280"/>
        <v/>
      </c>
      <c r="AQ3030" s="106" t="str">
        <f t="shared" si="278"/>
        <v/>
      </c>
      <c r="AR3030" s="109" t="str">
        <f t="shared" si="281"/>
        <v/>
      </c>
      <c r="AT3030" s="134"/>
      <c r="AU3030" s="135"/>
      <c r="AV3030" s="135"/>
      <c r="AW3030" s="115"/>
    </row>
    <row r="3031" spans="34:49" ht="15" hidden="1" customHeight="1" x14ac:dyDescent="0.25">
      <c r="AH3031" s="28">
        <v>238</v>
      </c>
      <c r="AJ3031" s="101" t="str">
        <f t="shared" si="277"/>
        <v/>
      </c>
      <c r="AL3031" s="101" t="str">
        <f t="shared" si="279"/>
        <v/>
      </c>
      <c r="AM3031" s="28" t="str">
        <f>IF($AL3031="", "", IF(IFERROR(INDEX('Training &amp; Accreditation Items'!$F$11:$F$263, MATCH(IFERROR(INDEX($C$11:$C$263, MATCH($AH3031, $Z$11:$Z$263, 0)), ""), 'Training &amp; Accreditation Items'!$B$11:$B$263, 0)), "")="", "None", IFERROR(INDEX('Training &amp; Accreditation Items'!$F$11:$F$263, MATCH(IFERROR(INDEX($C$11:$C$263, MATCH($AH3031, $Z$11:$Z$263, 0)), ""), 'Training &amp; Accreditation Items'!$B$11:$B$263, 0)), "")))</f>
        <v/>
      </c>
      <c r="AO3031" s="28" t="str">
        <f t="shared" si="280"/>
        <v/>
      </c>
      <c r="AQ3031" s="106" t="str">
        <f t="shared" si="278"/>
        <v/>
      </c>
      <c r="AR3031" s="109" t="str">
        <f t="shared" si="281"/>
        <v/>
      </c>
      <c r="AT3031" s="134"/>
      <c r="AU3031" s="135"/>
      <c r="AV3031" s="135"/>
      <c r="AW3031" s="115"/>
    </row>
    <row r="3032" spans="34:49" ht="15" hidden="1" customHeight="1" x14ac:dyDescent="0.25">
      <c r="AH3032" s="28">
        <v>239</v>
      </c>
      <c r="AJ3032" s="101" t="str">
        <f t="shared" si="277"/>
        <v/>
      </c>
      <c r="AL3032" s="101" t="str">
        <f t="shared" si="279"/>
        <v/>
      </c>
      <c r="AM3032" s="28" t="str">
        <f>IF($AL3032="", "", IF(IFERROR(INDEX('Training &amp; Accreditation Items'!$F$11:$F$263, MATCH(IFERROR(INDEX($C$11:$C$263, MATCH($AH3032, $Z$11:$Z$263, 0)), ""), 'Training &amp; Accreditation Items'!$B$11:$B$263, 0)), "")="", "None", IFERROR(INDEX('Training &amp; Accreditation Items'!$F$11:$F$263, MATCH(IFERROR(INDEX($C$11:$C$263, MATCH($AH3032, $Z$11:$Z$263, 0)), ""), 'Training &amp; Accreditation Items'!$B$11:$B$263, 0)), "")))</f>
        <v/>
      </c>
      <c r="AO3032" s="28" t="str">
        <f t="shared" si="280"/>
        <v/>
      </c>
      <c r="AQ3032" s="106" t="str">
        <f t="shared" si="278"/>
        <v/>
      </c>
      <c r="AR3032" s="109" t="str">
        <f t="shared" si="281"/>
        <v/>
      </c>
      <c r="AT3032" s="134"/>
      <c r="AU3032" s="135"/>
      <c r="AV3032" s="135"/>
      <c r="AW3032" s="115"/>
    </row>
    <row r="3033" spans="34:49" ht="15" hidden="1" customHeight="1" x14ac:dyDescent="0.25">
      <c r="AH3033" s="28">
        <v>240</v>
      </c>
      <c r="AJ3033" s="101" t="str">
        <f t="shared" si="277"/>
        <v/>
      </c>
      <c r="AL3033" s="101" t="str">
        <f t="shared" si="279"/>
        <v/>
      </c>
      <c r="AM3033" s="28" t="str">
        <f>IF($AL3033="", "", IF(IFERROR(INDEX('Training &amp; Accreditation Items'!$F$11:$F$263, MATCH(IFERROR(INDEX($C$11:$C$263, MATCH($AH3033, $Z$11:$Z$263, 0)), ""), 'Training &amp; Accreditation Items'!$B$11:$B$263, 0)), "")="", "None", IFERROR(INDEX('Training &amp; Accreditation Items'!$F$11:$F$263, MATCH(IFERROR(INDEX($C$11:$C$263, MATCH($AH3033, $Z$11:$Z$263, 0)), ""), 'Training &amp; Accreditation Items'!$B$11:$B$263, 0)), "")))</f>
        <v/>
      </c>
      <c r="AO3033" s="28" t="str">
        <f t="shared" si="280"/>
        <v/>
      </c>
      <c r="AQ3033" s="106" t="str">
        <f t="shared" si="278"/>
        <v/>
      </c>
      <c r="AR3033" s="109" t="str">
        <f t="shared" si="281"/>
        <v/>
      </c>
      <c r="AT3033" s="134"/>
      <c r="AU3033" s="135"/>
      <c r="AV3033" s="135"/>
      <c r="AW3033" s="115"/>
    </row>
    <row r="3034" spans="34:49" ht="15" hidden="1" customHeight="1" x14ac:dyDescent="0.25">
      <c r="AH3034" s="28">
        <v>241</v>
      </c>
      <c r="AJ3034" s="101" t="str">
        <f t="shared" si="277"/>
        <v/>
      </c>
      <c r="AL3034" s="101" t="str">
        <f t="shared" si="279"/>
        <v/>
      </c>
      <c r="AM3034" s="28" t="str">
        <f>IF($AL3034="", "", IF(IFERROR(INDEX('Training &amp; Accreditation Items'!$F$11:$F$263, MATCH(IFERROR(INDEX($C$11:$C$263, MATCH($AH3034, $Z$11:$Z$263, 0)), ""), 'Training &amp; Accreditation Items'!$B$11:$B$263, 0)), "")="", "None", IFERROR(INDEX('Training &amp; Accreditation Items'!$F$11:$F$263, MATCH(IFERROR(INDEX($C$11:$C$263, MATCH($AH3034, $Z$11:$Z$263, 0)), ""), 'Training &amp; Accreditation Items'!$B$11:$B$263, 0)), "")))</f>
        <v/>
      </c>
      <c r="AO3034" s="28" t="str">
        <f t="shared" si="280"/>
        <v/>
      </c>
      <c r="AQ3034" s="106" t="str">
        <f t="shared" si="278"/>
        <v/>
      </c>
      <c r="AR3034" s="109" t="str">
        <f t="shared" si="281"/>
        <v/>
      </c>
      <c r="AT3034" s="134"/>
      <c r="AU3034" s="135"/>
      <c r="AV3034" s="135"/>
      <c r="AW3034" s="115"/>
    </row>
    <row r="3035" spans="34:49" ht="15" hidden="1" customHeight="1" x14ac:dyDescent="0.25">
      <c r="AH3035" s="28">
        <v>242</v>
      </c>
      <c r="AJ3035" s="101" t="str">
        <f t="shared" si="277"/>
        <v/>
      </c>
      <c r="AL3035" s="101" t="str">
        <f t="shared" si="279"/>
        <v/>
      </c>
      <c r="AM3035" s="28" t="str">
        <f>IF($AL3035="", "", IF(IFERROR(INDEX('Training &amp; Accreditation Items'!$F$11:$F$263, MATCH(IFERROR(INDEX($C$11:$C$263, MATCH($AH3035, $Z$11:$Z$263, 0)), ""), 'Training &amp; Accreditation Items'!$B$11:$B$263, 0)), "")="", "None", IFERROR(INDEX('Training &amp; Accreditation Items'!$F$11:$F$263, MATCH(IFERROR(INDEX($C$11:$C$263, MATCH($AH3035, $Z$11:$Z$263, 0)), ""), 'Training &amp; Accreditation Items'!$B$11:$B$263, 0)), "")))</f>
        <v/>
      </c>
      <c r="AO3035" s="28" t="str">
        <f t="shared" si="280"/>
        <v/>
      </c>
      <c r="AQ3035" s="106" t="str">
        <f t="shared" si="278"/>
        <v/>
      </c>
      <c r="AR3035" s="109" t="str">
        <f t="shared" si="281"/>
        <v/>
      </c>
      <c r="AT3035" s="134"/>
      <c r="AU3035" s="135"/>
      <c r="AV3035" s="135"/>
      <c r="AW3035" s="115"/>
    </row>
    <row r="3036" spans="34:49" ht="15" hidden="1" customHeight="1" x14ac:dyDescent="0.25">
      <c r="AH3036" s="28">
        <v>243</v>
      </c>
      <c r="AJ3036" s="101" t="str">
        <f t="shared" si="277"/>
        <v/>
      </c>
      <c r="AL3036" s="101" t="str">
        <f t="shared" si="279"/>
        <v/>
      </c>
      <c r="AM3036" s="28" t="str">
        <f>IF($AL3036="", "", IF(IFERROR(INDEX('Training &amp; Accreditation Items'!$F$11:$F$263, MATCH(IFERROR(INDEX($C$11:$C$263, MATCH($AH3036, $Z$11:$Z$263, 0)), ""), 'Training &amp; Accreditation Items'!$B$11:$B$263, 0)), "")="", "None", IFERROR(INDEX('Training &amp; Accreditation Items'!$F$11:$F$263, MATCH(IFERROR(INDEX($C$11:$C$263, MATCH($AH3036, $Z$11:$Z$263, 0)), ""), 'Training &amp; Accreditation Items'!$B$11:$B$263, 0)), "")))</f>
        <v/>
      </c>
      <c r="AO3036" s="28" t="str">
        <f t="shared" si="280"/>
        <v/>
      </c>
      <c r="AQ3036" s="106" t="str">
        <f t="shared" si="278"/>
        <v/>
      </c>
      <c r="AR3036" s="109" t="str">
        <f t="shared" si="281"/>
        <v/>
      </c>
      <c r="AT3036" s="134"/>
      <c r="AU3036" s="135"/>
      <c r="AV3036" s="135"/>
      <c r="AW3036" s="115"/>
    </row>
    <row r="3037" spans="34:49" ht="15" hidden="1" customHeight="1" x14ac:dyDescent="0.25">
      <c r="AH3037" s="28">
        <v>244</v>
      </c>
      <c r="AJ3037" s="101" t="str">
        <f t="shared" si="277"/>
        <v/>
      </c>
      <c r="AL3037" s="101" t="str">
        <f t="shared" si="279"/>
        <v/>
      </c>
      <c r="AM3037" s="28" t="str">
        <f>IF($AL3037="", "", IF(IFERROR(INDEX('Training &amp; Accreditation Items'!$F$11:$F$263, MATCH(IFERROR(INDEX($C$11:$C$263, MATCH($AH3037, $Z$11:$Z$263, 0)), ""), 'Training &amp; Accreditation Items'!$B$11:$B$263, 0)), "")="", "None", IFERROR(INDEX('Training &amp; Accreditation Items'!$F$11:$F$263, MATCH(IFERROR(INDEX($C$11:$C$263, MATCH($AH3037, $Z$11:$Z$263, 0)), ""), 'Training &amp; Accreditation Items'!$B$11:$B$263, 0)), "")))</f>
        <v/>
      </c>
      <c r="AO3037" s="28" t="str">
        <f t="shared" si="280"/>
        <v/>
      </c>
      <c r="AQ3037" s="106" t="str">
        <f t="shared" si="278"/>
        <v/>
      </c>
      <c r="AR3037" s="109" t="str">
        <f t="shared" si="281"/>
        <v/>
      </c>
      <c r="AT3037" s="134"/>
      <c r="AU3037" s="135"/>
      <c r="AV3037" s="135"/>
      <c r="AW3037" s="115"/>
    </row>
    <row r="3038" spans="34:49" ht="15" hidden="1" customHeight="1" x14ac:dyDescent="0.25">
      <c r="AH3038" s="28">
        <v>245</v>
      </c>
      <c r="AJ3038" s="101" t="str">
        <f t="shared" si="277"/>
        <v/>
      </c>
      <c r="AL3038" s="101" t="str">
        <f t="shared" si="279"/>
        <v/>
      </c>
      <c r="AM3038" s="28" t="str">
        <f>IF($AL3038="", "", IF(IFERROR(INDEX('Training &amp; Accreditation Items'!$F$11:$F$263, MATCH(IFERROR(INDEX($C$11:$C$263, MATCH($AH3038, $Z$11:$Z$263, 0)), ""), 'Training &amp; Accreditation Items'!$B$11:$B$263, 0)), "")="", "None", IFERROR(INDEX('Training &amp; Accreditation Items'!$F$11:$F$263, MATCH(IFERROR(INDEX($C$11:$C$263, MATCH($AH3038, $Z$11:$Z$263, 0)), ""), 'Training &amp; Accreditation Items'!$B$11:$B$263, 0)), "")))</f>
        <v/>
      </c>
      <c r="AO3038" s="28" t="str">
        <f t="shared" si="280"/>
        <v/>
      </c>
      <c r="AQ3038" s="106" t="str">
        <f t="shared" si="278"/>
        <v/>
      </c>
      <c r="AR3038" s="109" t="str">
        <f t="shared" si="281"/>
        <v/>
      </c>
      <c r="AT3038" s="134"/>
      <c r="AU3038" s="135"/>
      <c r="AV3038" s="135"/>
      <c r="AW3038" s="115"/>
    </row>
    <row r="3039" spans="34:49" ht="15" hidden="1" customHeight="1" x14ac:dyDescent="0.25">
      <c r="AH3039" s="28">
        <v>246</v>
      </c>
      <c r="AJ3039" s="101" t="str">
        <f t="shared" si="277"/>
        <v/>
      </c>
      <c r="AL3039" s="101" t="str">
        <f t="shared" si="279"/>
        <v/>
      </c>
      <c r="AM3039" s="28" t="str">
        <f>IF($AL3039="", "", IF(IFERROR(INDEX('Training &amp; Accreditation Items'!$F$11:$F$263, MATCH(IFERROR(INDEX($C$11:$C$263, MATCH($AH3039, $Z$11:$Z$263, 0)), ""), 'Training &amp; Accreditation Items'!$B$11:$B$263, 0)), "")="", "None", IFERROR(INDEX('Training &amp; Accreditation Items'!$F$11:$F$263, MATCH(IFERROR(INDEX($C$11:$C$263, MATCH($AH3039, $Z$11:$Z$263, 0)), ""), 'Training &amp; Accreditation Items'!$B$11:$B$263, 0)), "")))</f>
        <v/>
      </c>
      <c r="AO3039" s="28" t="str">
        <f t="shared" si="280"/>
        <v/>
      </c>
      <c r="AQ3039" s="106" t="str">
        <f t="shared" si="278"/>
        <v/>
      </c>
      <c r="AR3039" s="109" t="str">
        <f t="shared" si="281"/>
        <v/>
      </c>
      <c r="AT3039" s="134"/>
      <c r="AU3039" s="135"/>
      <c r="AV3039" s="135"/>
      <c r="AW3039" s="115"/>
    </row>
    <row r="3040" spans="34:49" ht="15" hidden="1" customHeight="1" x14ac:dyDescent="0.25">
      <c r="AH3040" s="28">
        <v>247</v>
      </c>
      <c r="AJ3040" s="101" t="str">
        <f t="shared" si="277"/>
        <v/>
      </c>
      <c r="AL3040" s="101" t="str">
        <f t="shared" si="279"/>
        <v/>
      </c>
      <c r="AM3040" s="28" t="str">
        <f>IF($AL3040="", "", IF(IFERROR(INDEX('Training &amp; Accreditation Items'!$F$11:$F$263, MATCH(IFERROR(INDEX($C$11:$C$263, MATCH($AH3040, $Z$11:$Z$263, 0)), ""), 'Training &amp; Accreditation Items'!$B$11:$B$263, 0)), "")="", "None", IFERROR(INDEX('Training &amp; Accreditation Items'!$F$11:$F$263, MATCH(IFERROR(INDEX($C$11:$C$263, MATCH($AH3040, $Z$11:$Z$263, 0)), ""), 'Training &amp; Accreditation Items'!$B$11:$B$263, 0)), "")))</f>
        <v/>
      </c>
      <c r="AO3040" s="28" t="str">
        <f t="shared" si="280"/>
        <v/>
      </c>
      <c r="AQ3040" s="106" t="str">
        <f t="shared" si="278"/>
        <v/>
      </c>
      <c r="AR3040" s="109" t="str">
        <f t="shared" si="281"/>
        <v/>
      </c>
      <c r="AT3040" s="134"/>
      <c r="AU3040" s="135"/>
      <c r="AV3040" s="135"/>
      <c r="AW3040" s="115"/>
    </row>
    <row r="3041" spans="34:49" ht="15" hidden="1" customHeight="1" x14ac:dyDescent="0.25">
      <c r="AH3041" s="28">
        <v>248</v>
      </c>
      <c r="AJ3041" s="101" t="str">
        <f t="shared" si="277"/>
        <v/>
      </c>
      <c r="AL3041" s="101" t="str">
        <f t="shared" si="279"/>
        <v/>
      </c>
      <c r="AM3041" s="28" t="str">
        <f>IF($AL3041="", "", IF(IFERROR(INDEX('Training &amp; Accreditation Items'!$F$11:$F$263, MATCH(IFERROR(INDEX($C$11:$C$263, MATCH($AH3041, $Z$11:$Z$263, 0)), ""), 'Training &amp; Accreditation Items'!$B$11:$B$263, 0)), "")="", "None", IFERROR(INDEX('Training &amp; Accreditation Items'!$F$11:$F$263, MATCH(IFERROR(INDEX($C$11:$C$263, MATCH($AH3041, $Z$11:$Z$263, 0)), ""), 'Training &amp; Accreditation Items'!$B$11:$B$263, 0)), "")))</f>
        <v/>
      </c>
      <c r="AO3041" s="28" t="str">
        <f t="shared" si="280"/>
        <v/>
      </c>
      <c r="AQ3041" s="106" t="str">
        <f t="shared" si="278"/>
        <v/>
      </c>
      <c r="AR3041" s="109" t="str">
        <f t="shared" si="281"/>
        <v/>
      </c>
      <c r="AT3041" s="134"/>
      <c r="AU3041" s="135"/>
      <c r="AV3041" s="135"/>
      <c r="AW3041" s="115"/>
    </row>
    <row r="3042" spans="34:49" ht="15" hidden="1" customHeight="1" x14ac:dyDescent="0.25">
      <c r="AH3042" s="28">
        <v>249</v>
      </c>
      <c r="AJ3042" s="101" t="str">
        <f t="shared" si="277"/>
        <v/>
      </c>
      <c r="AL3042" s="101" t="str">
        <f t="shared" si="279"/>
        <v/>
      </c>
      <c r="AM3042" s="28" t="str">
        <f>IF($AL3042="", "", IF(IFERROR(INDEX('Training &amp; Accreditation Items'!$F$11:$F$263, MATCH(IFERROR(INDEX($C$11:$C$263, MATCH($AH3042, $Z$11:$Z$263, 0)), ""), 'Training &amp; Accreditation Items'!$B$11:$B$263, 0)), "")="", "None", IFERROR(INDEX('Training &amp; Accreditation Items'!$F$11:$F$263, MATCH(IFERROR(INDEX($C$11:$C$263, MATCH($AH3042, $Z$11:$Z$263, 0)), ""), 'Training &amp; Accreditation Items'!$B$11:$B$263, 0)), "")))</f>
        <v/>
      </c>
      <c r="AO3042" s="28" t="str">
        <f t="shared" si="280"/>
        <v/>
      </c>
      <c r="AQ3042" s="106" t="str">
        <f t="shared" si="278"/>
        <v/>
      </c>
      <c r="AR3042" s="109" t="str">
        <f t="shared" si="281"/>
        <v/>
      </c>
      <c r="AT3042" s="134"/>
      <c r="AU3042" s="135"/>
      <c r="AV3042" s="135"/>
      <c r="AW3042" s="115"/>
    </row>
    <row r="3043" spans="34:49" ht="15" hidden="1" customHeight="1" x14ac:dyDescent="0.25">
      <c r="AH3043" s="28">
        <v>250</v>
      </c>
      <c r="AJ3043" s="101" t="str">
        <f t="shared" si="277"/>
        <v/>
      </c>
      <c r="AL3043" s="101" t="str">
        <f t="shared" si="279"/>
        <v/>
      </c>
      <c r="AM3043" s="28" t="str">
        <f>IF($AL3043="", "", IF(IFERROR(INDEX('Training &amp; Accreditation Items'!$F$11:$F$263, MATCH(IFERROR(INDEX($C$11:$C$263, MATCH($AH3043, $Z$11:$Z$263, 0)), ""), 'Training &amp; Accreditation Items'!$B$11:$B$263, 0)), "")="", "None", IFERROR(INDEX('Training &amp; Accreditation Items'!$F$11:$F$263, MATCH(IFERROR(INDEX($C$11:$C$263, MATCH($AH3043, $Z$11:$Z$263, 0)), ""), 'Training &amp; Accreditation Items'!$B$11:$B$263, 0)), "")))</f>
        <v/>
      </c>
      <c r="AO3043" s="28" t="str">
        <f t="shared" si="280"/>
        <v/>
      </c>
      <c r="AQ3043" s="106" t="str">
        <f t="shared" si="278"/>
        <v/>
      </c>
      <c r="AR3043" s="109" t="str">
        <f t="shared" si="281"/>
        <v/>
      </c>
      <c r="AT3043" s="134"/>
      <c r="AU3043" s="135"/>
      <c r="AV3043" s="135"/>
      <c r="AW3043" s="115"/>
    </row>
    <row r="3044" spans="34:49" ht="15" hidden="1" customHeight="1" x14ac:dyDescent="0.25">
      <c r="AH3044" s="28">
        <v>251</v>
      </c>
      <c r="AJ3044" s="101" t="str">
        <f t="shared" si="277"/>
        <v/>
      </c>
      <c r="AL3044" s="101" t="str">
        <f t="shared" si="279"/>
        <v/>
      </c>
      <c r="AM3044" s="28" t="str">
        <f>IF($AL3044="", "", IF(IFERROR(INDEX('Training &amp; Accreditation Items'!$F$11:$F$263, MATCH(IFERROR(INDEX($C$11:$C$263, MATCH($AH3044, $Z$11:$Z$263, 0)), ""), 'Training &amp; Accreditation Items'!$B$11:$B$263, 0)), "")="", "None", IFERROR(INDEX('Training &amp; Accreditation Items'!$F$11:$F$263, MATCH(IFERROR(INDEX($C$11:$C$263, MATCH($AH3044, $Z$11:$Z$263, 0)), ""), 'Training &amp; Accreditation Items'!$B$11:$B$263, 0)), "")))</f>
        <v/>
      </c>
      <c r="AO3044" s="28" t="str">
        <f t="shared" si="280"/>
        <v/>
      </c>
      <c r="AQ3044" s="106" t="str">
        <f t="shared" si="278"/>
        <v/>
      </c>
      <c r="AR3044" s="109" t="str">
        <f t="shared" si="281"/>
        <v/>
      </c>
      <c r="AT3044" s="134"/>
      <c r="AU3044" s="135"/>
      <c r="AV3044" s="135"/>
      <c r="AW3044" s="115"/>
    </row>
    <row r="3045" spans="34:49" ht="15" hidden="1" customHeight="1" x14ac:dyDescent="0.25">
      <c r="AH3045" s="28">
        <v>252</v>
      </c>
      <c r="AJ3045" s="101" t="str">
        <f t="shared" si="277"/>
        <v/>
      </c>
      <c r="AL3045" s="101" t="str">
        <f t="shared" si="279"/>
        <v/>
      </c>
      <c r="AM3045" s="28" t="str">
        <f>IF($AL3045="", "", IF(IFERROR(INDEX('Training &amp; Accreditation Items'!$F$11:$F$263, MATCH(IFERROR(INDEX($C$11:$C$263, MATCH($AH3045, $Z$11:$Z$263, 0)), ""), 'Training &amp; Accreditation Items'!$B$11:$B$263, 0)), "")="", "None", IFERROR(INDEX('Training &amp; Accreditation Items'!$F$11:$F$263, MATCH(IFERROR(INDEX($C$11:$C$263, MATCH($AH3045, $Z$11:$Z$263, 0)), ""), 'Training &amp; Accreditation Items'!$B$11:$B$263, 0)), "")))</f>
        <v/>
      </c>
      <c r="AO3045" s="28" t="str">
        <f t="shared" si="280"/>
        <v/>
      </c>
      <c r="AQ3045" s="106" t="str">
        <f t="shared" si="278"/>
        <v/>
      </c>
      <c r="AR3045" s="109" t="str">
        <f t="shared" si="281"/>
        <v/>
      </c>
      <c r="AT3045" s="134"/>
      <c r="AU3045" s="135"/>
      <c r="AV3045" s="135"/>
      <c r="AW3045" s="115"/>
    </row>
    <row r="3046" spans="34:49" ht="15" hidden="1" customHeight="1" x14ac:dyDescent="0.25">
      <c r="AH3046" s="29">
        <v>253</v>
      </c>
      <c r="AJ3046" s="102" t="str">
        <f t="shared" si="277"/>
        <v/>
      </c>
      <c r="AL3046" s="102" t="str">
        <f t="shared" si="279"/>
        <v/>
      </c>
      <c r="AM3046" s="29" t="str">
        <f>IF($AL3046="", "", IF(IFERROR(INDEX('Training &amp; Accreditation Items'!$F$11:$F$263, MATCH(IFERROR(INDEX($C$11:$C$263, MATCH($AH3046, $Z$11:$Z$263, 0)), ""), 'Training &amp; Accreditation Items'!$B$11:$B$263, 0)), "")="", "None", IFERROR(INDEX('Training &amp; Accreditation Items'!$F$11:$F$263, MATCH(IFERROR(INDEX($C$11:$C$263, MATCH($AH3046, $Z$11:$Z$263, 0)), ""), 'Training &amp; Accreditation Items'!$B$11:$B$263, 0)), "")))</f>
        <v/>
      </c>
      <c r="AO3046" s="29" t="str">
        <f t="shared" si="280"/>
        <v/>
      </c>
      <c r="AQ3046" s="107" t="str">
        <f t="shared" si="278"/>
        <v/>
      </c>
      <c r="AR3046" s="110" t="str">
        <f t="shared" si="281"/>
        <v/>
      </c>
      <c r="AT3046" s="134"/>
      <c r="AU3046" s="135"/>
      <c r="AV3046" s="135"/>
      <c r="AW3046" s="115"/>
    </row>
  </sheetData>
  <sheetProtection algorithmName="SHA-512" hashValue="gWqBlG9UpSbjAzaDE5FzseuJ99V3/gJxQhRRcugTBgpaZm/ID7pA5QEfj3DyQ2rr1M6l8iiBX06RiNGp0NbHdg==" saltValue="+nzvAxX93AMP0EmHFbHxUA==" spinCount="100000" sheet="1" sort="0" autoFilter="0"/>
  <autoFilter ref="B10:F263" xr:uid="{F95782C5-0009-4768-A3F6-E426A5B555F7}"/>
  <mergeCells count="9">
    <mergeCell ref="B1:C1"/>
    <mergeCell ref="F3:F8"/>
    <mergeCell ref="H2:J7"/>
    <mergeCell ref="B4:C4"/>
    <mergeCell ref="B6:B8"/>
    <mergeCell ref="C6:C8"/>
    <mergeCell ref="D3:D8"/>
    <mergeCell ref="B2:C3"/>
    <mergeCell ref="E3:E8"/>
  </mergeCells>
  <phoneticPr fontId="18" type="noConversion"/>
  <conditionalFormatting sqref="B5:C5">
    <cfRule type="expression" dxfId="18" priority="6">
      <formula>NOT(B5="")</formula>
    </cfRule>
  </conditionalFormatting>
  <conditionalFormatting sqref="B4:C4">
    <cfRule type="expression" dxfId="17" priority="4">
      <formula>NOT($B$4="")</formula>
    </cfRule>
  </conditionalFormatting>
  <conditionalFormatting sqref="H11:H263">
    <cfRule type="expression" dxfId="16" priority="8">
      <formula>$AW11=$AW$5</formula>
    </cfRule>
    <cfRule type="expression" dxfId="15" priority="9">
      <formula>$AW11=$AW$6</formula>
    </cfRule>
    <cfRule type="expression" dxfId="14" priority="10">
      <formula>$AW11=$AW$7</formula>
    </cfRule>
  </conditionalFormatting>
  <conditionalFormatting sqref="B11:C263">
    <cfRule type="expression" dxfId="13" priority="20">
      <formula>U11=0</formula>
    </cfRule>
    <cfRule type="expression" dxfId="12" priority="21">
      <formula>$N11="Red"</formula>
    </cfRule>
  </conditionalFormatting>
  <dataValidations count="3">
    <dataValidation type="list" allowBlank="1" showInputMessage="1" showErrorMessage="1" sqref="B11:B263" xr:uid="{19E64672-4F25-4D1C-A293-F22ABFB6C433}">
      <formula1>$R$10:$R$131</formula1>
    </dataValidation>
    <dataValidation type="list" allowBlank="1" showInputMessage="1" showErrorMessage="1" sqref="C11:C263" xr:uid="{A060310E-1932-46CA-BE2B-609C8DD6647B}">
      <formula1>$S$10:$S$262</formula1>
    </dataValidation>
    <dataValidation type="list" allowBlank="1" showInputMessage="1" showErrorMessage="1" sqref="F11:F263" xr:uid="{1EECE882-6F5C-48B6-AE48-029EAC4CC540}">
      <formula1>$N$3:$N$4</formula1>
    </dataValidation>
  </dataValidations>
  <pageMargins left="0.7" right="0.7" top="0.75" bottom="0.75" header="0.3" footer="0.3"/>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0151B-BA70-4A85-8396-4D089F52CB3B}">
  <sheetPr>
    <tabColor rgb="FF002060"/>
  </sheetPr>
  <dimension ref="A1:P33"/>
  <sheetViews>
    <sheetView zoomScaleNormal="100" workbookViewId="0">
      <pane ySplit="10" topLeftCell="A11" activePane="bottomLeft" state="frozen"/>
      <selection pane="bottomLeft"/>
    </sheetView>
  </sheetViews>
  <sheetFormatPr defaultColWidth="0" defaultRowHeight="15" customHeight="1" zeroHeight="1" x14ac:dyDescent="0.25"/>
  <cols>
    <col min="1" max="1" width="2.85546875" style="1" customWidth="1"/>
    <col min="2" max="2" width="9.140625" style="1" customWidth="1"/>
    <col min="3" max="3" width="25.7109375" style="1" customWidth="1"/>
    <col min="4" max="4" width="31.42578125" style="1" customWidth="1"/>
    <col min="5" max="5" width="9.28515625" style="1" customWidth="1"/>
    <col min="6" max="6" width="15.7109375" style="1" customWidth="1"/>
    <col min="7" max="7" width="14.28515625" style="1" customWidth="1"/>
    <col min="8" max="8" width="2.85546875" style="1" customWidth="1"/>
    <col min="9" max="9" width="17.140625" style="1" customWidth="1"/>
    <col min="10" max="10" width="2.85546875" style="1" customWidth="1"/>
    <col min="11" max="11" width="11.42578125" style="1" customWidth="1"/>
    <col min="12" max="12" width="2.85546875" style="1" customWidth="1"/>
    <col min="13" max="15" width="9.140625" style="1" hidden="1" customWidth="1"/>
    <col min="16" max="16" width="14.28515625" style="1" hidden="1" customWidth="1"/>
    <col min="17" max="16384" width="9.140625" style="1" hidden="1"/>
  </cols>
  <sheetData>
    <row r="1" spans="1:16" x14ac:dyDescent="0.25">
      <c r="A1" s="2"/>
      <c r="B1" s="2"/>
      <c r="C1" s="2"/>
      <c r="D1" s="2"/>
      <c r="E1" s="2"/>
      <c r="F1" s="2"/>
      <c r="G1" s="2"/>
      <c r="H1" s="2"/>
      <c r="I1" s="2"/>
      <c r="J1" s="2"/>
      <c r="K1" s="2"/>
      <c r="L1" s="2"/>
    </row>
    <row r="2" spans="1:16" x14ac:dyDescent="0.25">
      <c r="A2" s="2"/>
      <c r="B2" s="233" t="s">
        <v>87</v>
      </c>
      <c r="C2" s="234"/>
      <c r="D2" s="235"/>
      <c r="E2" s="2"/>
      <c r="F2" s="198" t="s">
        <v>53</v>
      </c>
      <c r="G2" s="200"/>
      <c r="H2" s="78" t="s">
        <v>33</v>
      </c>
      <c r="I2" s="2"/>
      <c r="J2" s="2"/>
      <c r="K2" s="2"/>
      <c r="L2" s="2"/>
    </row>
    <row r="3" spans="1:16" x14ac:dyDescent="0.25">
      <c r="A3" s="2"/>
      <c r="B3" s="236"/>
      <c r="C3" s="237"/>
      <c r="D3" s="238"/>
      <c r="E3" s="2"/>
      <c r="F3" s="198" t="s">
        <v>84</v>
      </c>
      <c r="G3" s="200"/>
      <c r="H3" s="78" t="s">
        <v>33</v>
      </c>
      <c r="I3" s="2"/>
      <c r="J3" s="2"/>
      <c r="K3" s="2"/>
      <c r="L3" s="2"/>
      <c r="N3" s="64"/>
      <c r="P3" s="27" t="str">
        <f>Assignment!$AW5</f>
        <v>Yellow</v>
      </c>
    </row>
    <row r="4" spans="1:16" x14ac:dyDescent="0.25">
      <c r="A4" s="2"/>
      <c r="B4" s="216" t="str">
        <f>'Intro &amp; Setup'!$BA$11</f>
        <v>Your Business</v>
      </c>
      <c r="C4" s="216"/>
      <c r="D4" s="216"/>
      <c r="E4" s="2"/>
      <c r="F4" s="198" t="s">
        <v>85</v>
      </c>
      <c r="G4" s="200"/>
      <c r="H4" s="78" t="s">
        <v>33</v>
      </c>
      <c r="I4" s="71"/>
      <c r="J4" s="2"/>
      <c r="K4" s="2"/>
      <c r="L4" s="2"/>
      <c r="N4" s="27" t="s">
        <v>33</v>
      </c>
      <c r="P4" s="28" t="str">
        <f>Assignment!$AW6</f>
        <v>Orange</v>
      </c>
    </row>
    <row r="5" spans="1:16" x14ac:dyDescent="0.25">
      <c r="A5" s="2"/>
      <c r="B5" s="207" t="s">
        <v>48</v>
      </c>
      <c r="C5" s="208"/>
      <c r="D5" s="209"/>
      <c r="E5" s="2"/>
      <c r="F5" s="198" t="s">
        <v>86</v>
      </c>
      <c r="G5" s="200"/>
      <c r="H5" s="78" t="s">
        <v>33</v>
      </c>
      <c r="I5" s="72"/>
      <c r="J5" s="2"/>
      <c r="K5" s="2"/>
      <c r="L5" s="2"/>
      <c r="N5" s="29" t="s">
        <v>34</v>
      </c>
      <c r="P5" s="29" t="str">
        <f>Assignment!$AW7</f>
        <v>Red</v>
      </c>
    </row>
    <row r="6" spans="1:16" x14ac:dyDescent="0.25">
      <c r="A6" s="2"/>
      <c r="B6" s="210"/>
      <c r="C6" s="211"/>
      <c r="D6" s="212"/>
      <c r="E6" s="2"/>
      <c r="F6" s="2"/>
      <c r="G6" s="2"/>
      <c r="H6" s="2"/>
      <c r="I6" s="2"/>
      <c r="J6" s="2"/>
      <c r="K6" s="2"/>
      <c r="L6" s="2"/>
    </row>
    <row r="7" spans="1:16" x14ac:dyDescent="0.25">
      <c r="A7" s="2"/>
      <c r="B7" s="213"/>
      <c r="C7" s="214"/>
      <c r="D7" s="215"/>
      <c r="E7" s="2"/>
      <c r="F7" s="88" t="s">
        <v>46</v>
      </c>
      <c r="G7" s="54">
        <v>1</v>
      </c>
      <c r="H7" s="67"/>
      <c r="I7" s="63" t="str">
        <f>CONCATENATE("of ", $N$8)</f>
        <v>of 1</v>
      </c>
      <c r="J7" s="2"/>
      <c r="K7" s="2"/>
      <c r="L7" s="2"/>
      <c r="N7" s="31">
        <f>MAX(Assignment!$J$11:$J$263)</f>
        <v>6</v>
      </c>
    </row>
    <row r="8" spans="1:16" x14ac:dyDescent="0.25">
      <c r="A8" s="2"/>
      <c r="B8" s="2"/>
      <c r="C8" s="2"/>
      <c r="D8" s="2"/>
      <c r="E8" s="2"/>
      <c r="F8" s="2"/>
      <c r="G8" s="2"/>
      <c r="H8" s="2"/>
      <c r="I8" s="2"/>
      <c r="J8" s="2"/>
      <c r="K8" s="2"/>
      <c r="L8" s="2"/>
      <c r="N8" s="31">
        <f>IF($N$7=0, 1, ROUNDUP($N$7/22, 0))</f>
        <v>1</v>
      </c>
    </row>
    <row r="9" spans="1:16" x14ac:dyDescent="0.25">
      <c r="A9" s="2"/>
      <c r="B9" s="79" t="s">
        <v>25</v>
      </c>
      <c r="C9" s="80" t="s">
        <v>20</v>
      </c>
      <c r="D9" s="80" t="s">
        <v>21</v>
      </c>
      <c r="E9" s="80" t="s">
        <v>22</v>
      </c>
      <c r="F9" s="80" t="s">
        <v>41</v>
      </c>
      <c r="G9" s="81" t="s">
        <v>24</v>
      </c>
      <c r="H9" s="76"/>
      <c r="I9" s="87" t="s">
        <v>38</v>
      </c>
      <c r="J9" s="2"/>
      <c r="K9" s="87" t="s">
        <v>91</v>
      </c>
      <c r="L9" s="2"/>
    </row>
    <row r="10" spans="1:16" x14ac:dyDescent="0.25">
      <c r="A10" s="2"/>
      <c r="B10" s="82"/>
      <c r="C10" s="83"/>
      <c r="D10" s="83"/>
      <c r="E10" s="83"/>
      <c r="F10" s="83"/>
      <c r="G10" s="84"/>
      <c r="H10" s="76"/>
      <c r="I10" s="86"/>
      <c r="J10" s="2"/>
      <c r="K10" s="86"/>
      <c r="L10" s="2"/>
      <c r="N10" s="62" t="s">
        <v>88</v>
      </c>
      <c r="P10" s="30" t="s">
        <v>103</v>
      </c>
    </row>
    <row r="11" spans="1:16" x14ac:dyDescent="0.25">
      <c r="A11" s="2"/>
      <c r="B11" s="85">
        <f>(G7*22)-21</f>
        <v>1</v>
      </c>
      <c r="C11" s="55" t="str">
        <f>IF(IFERROR(INDEX(Assignment!B$11:B$263, MATCH($B11, Assignment!$AE$11:$AE$263, 0)), "")="", "", IFERROR(INDEX(Assignment!B$11:B$263, MATCH($B11, Assignment!$AE$11:$AE$263, 0)), ""))</f>
        <v>Staff 1</v>
      </c>
      <c r="D11" s="55" t="str">
        <f>IF(IFERROR(INDEX(Assignment!C$11:C$263, MATCH($B11, Assignment!$AE$11:$AE$263, 0)), "")="", "", IFERROR(INDEX(Assignment!C$11:C$263, MATCH($B11, Assignment!$AE$11:$AE$263, 0)), ""))</f>
        <v>Training 1</v>
      </c>
      <c r="E11" s="58" t="str">
        <f>IF(IFERROR(INDEX(Assignment!F$11:F$263, MATCH($B11, Assignment!$AE$11:$AE$263, 0)), "")="", "", IFERROR(INDEX(Assignment!F$11:F$263, MATCH($B11, Assignment!$AE$11:$AE$263, 0)), ""))</f>
        <v/>
      </c>
      <c r="F11" s="4">
        <f>IF(IFERROR(INDEX(Assignment!H$11:H$263, MATCH($B11, Assignment!$AE$11:$AE$263, 0)), "")="", "", IFERROR(INDEX(Assignment!H$11:H$263, MATCH($B11, Assignment!$AE$11:$AE$263, 0)), ""))</f>
        <v>43922</v>
      </c>
      <c r="G11" s="73">
        <f>IF(IFERROR(INDEX(Assignment!I$11:I$263, MATCH($B11, Assignment!$AE$11:$AE$263, 0)), "")="", "", IFERROR(INDEX(Assignment!I$11:I$263, MATCH($B11, Assignment!$AE$11:$AE$263, 0)), ""))</f>
        <v>100</v>
      </c>
      <c r="H11" s="77"/>
      <c r="I11" s="51">
        <f>IF(IFERROR(INDEX(Assignment!E$11:E$263, MATCH($B11, Assignment!$AE$11:$AE$263, 0)), "")="", "", IFERROR(INDEX(Assignment!E$11:E$263, MATCH($B11, Assignment!$AE$11:$AE$263, 0)), ""))</f>
        <v>43831</v>
      </c>
      <c r="J11" s="2"/>
      <c r="K11" s="111" t="str">
        <f>IF(IFERROR(INDEX(Assignment!AB$11:AB$263, MATCH($B11, Assignment!$AE$11:$AE$263, 0)), "")="", "", IFERROR(INDEX(Assignment!AB$11:AB$263, MATCH($B11, Assignment!$AE$11:$AE$263, 0)), ""))</f>
        <v>High</v>
      </c>
      <c r="L11" s="2"/>
      <c r="N11" s="27">
        <v>1</v>
      </c>
      <c r="P11" s="27" t="str">
        <f ca="1">IF(IFERROR(INDEX(Assignment!AW$11:AW$263, MATCH($B11, Assignment!$AE$11:$AE$263, 0)), "")="", "", IFERROR(INDEX(Assignment!AW$11:AW$263, MATCH($B11, Assignment!$AE$11:$AE$263, 0)), ""))</f>
        <v>Red</v>
      </c>
    </row>
    <row r="12" spans="1:16" x14ac:dyDescent="0.25">
      <c r="A12" s="2"/>
      <c r="B12" s="85">
        <f>B11+1</f>
        <v>2</v>
      </c>
      <c r="C12" s="56" t="str">
        <f>IF(IFERROR(INDEX(Assignment!B$11:B$263, MATCH($B12, Assignment!$AE$11:$AE$263, 0)), "")="", "", IFERROR(INDEX(Assignment!B$11:B$263, MATCH($B12, Assignment!$AE$11:$AE$263, 0)), ""))</f>
        <v>Staff 2</v>
      </c>
      <c r="D12" s="56" t="str">
        <f>IF(IFERROR(INDEX(Assignment!C$11:C$263, MATCH($B12, Assignment!$AE$11:$AE$263, 0)), "")="", "", IFERROR(INDEX(Assignment!C$11:C$263, MATCH($B12, Assignment!$AE$11:$AE$263, 0)), ""))</f>
        <v>Accredition 2</v>
      </c>
      <c r="E12" s="59" t="str">
        <f>IF(IFERROR(INDEX(Assignment!F$11:F$263, MATCH($B12, Assignment!$AE$11:$AE$263, 0)), "")="", "", IFERROR(INDEX(Assignment!F$11:F$263, MATCH($B12, Assignment!$AE$11:$AE$263, 0)), ""))</f>
        <v/>
      </c>
      <c r="F12" s="5">
        <f>IF(IFERROR(INDEX(Assignment!H$11:H$263, MATCH($B12, Assignment!$AE$11:$AE$263, 0)), "")="", "", IFERROR(INDEX(Assignment!H$11:H$263, MATCH($B12, Assignment!$AE$11:$AE$263, 0)), ""))</f>
        <v>43922</v>
      </c>
      <c r="G12" s="74">
        <f>IF(IFERROR(INDEX(Assignment!I$11:I$263, MATCH($B12, Assignment!$AE$11:$AE$263, 0)), "")="", "", IFERROR(INDEX(Assignment!I$11:I$263, MATCH($B12, Assignment!$AE$11:$AE$263, 0)), ""))</f>
        <v>50</v>
      </c>
      <c r="H12" s="77"/>
      <c r="I12" s="52">
        <f>IF(IFERROR(INDEX(Assignment!E$11:E$263, MATCH($B12, Assignment!$AE$11:$AE$263, 0)), "")="", "", IFERROR(INDEX(Assignment!E$11:E$263, MATCH($B12, Assignment!$AE$11:$AE$263, 0)), ""))</f>
        <v>43831</v>
      </c>
      <c r="J12" s="2"/>
      <c r="K12" s="112" t="str">
        <f>IF(IFERROR(INDEX(Assignment!AB$11:AB$263, MATCH($B12, Assignment!$AE$11:$AE$263, 0)), "")="", "", IFERROR(INDEX(Assignment!AB$11:AB$263, MATCH($B12, Assignment!$AE$11:$AE$263, 0)), ""))</f>
        <v>Medium</v>
      </c>
      <c r="L12" s="2"/>
      <c r="N12" s="28">
        <v>2</v>
      </c>
      <c r="P12" s="28" t="str">
        <f ca="1">IF(IFERROR(INDEX(Assignment!AW$11:AW$263, MATCH($B12, Assignment!$AE$11:$AE$263, 0)), "")="", "", IFERROR(INDEX(Assignment!AW$11:AW$263, MATCH($B12, Assignment!$AE$11:$AE$263, 0)), ""))</f>
        <v>Red</v>
      </c>
    </row>
    <row r="13" spans="1:16" x14ac:dyDescent="0.25">
      <c r="A13" s="2"/>
      <c r="B13" s="85">
        <f t="shared" ref="B13:B32" si="0">B12+1</f>
        <v>3</v>
      </c>
      <c r="C13" s="56" t="str">
        <f>IF(IFERROR(INDEX(Assignment!B$11:B$263, MATCH($B13, Assignment!$AE$11:$AE$263, 0)), "")="", "", IFERROR(INDEX(Assignment!B$11:B$263, MATCH($B13, Assignment!$AE$11:$AE$263, 0)), ""))</f>
        <v>Staff 3</v>
      </c>
      <c r="D13" s="56" t="str">
        <f>IF(IFERROR(INDEX(Assignment!C$11:C$263, MATCH($B13, Assignment!$AE$11:$AE$263, 0)), "")="", "", IFERROR(INDEX(Assignment!C$11:C$263, MATCH($B13, Assignment!$AE$11:$AE$263, 0)), ""))</f>
        <v>Training 3</v>
      </c>
      <c r="E13" s="59" t="str">
        <f>IF(IFERROR(INDEX(Assignment!F$11:F$263, MATCH($B13, Assignment!$AE$11:$AE$263, 0)), "")="", "", IFERROR(INDEX(Assignment!F$11:F$263, MATCH($B13, Assignment!$AE$11:$AE$263, 0)), ""))</f>
        <v/>
      </c>
      <c r="F13" s="5">
        <f>IF(IFERROR(INDEX(Assignment!H$11:H$263, MATCH($B13, Assignment!$AE$11:$AE$263, 0)), "")="", "", IFERROR(INDEX(Assignment!H$11:H$263, MATCH($B13, Assignment!$AE$11:$AE$263, 0)), ""))</f>
        <v>43922</v>
      </c>
      <c r="G13" s="74">
        <f>IF(IFERROR(INDEX(Assignment!I$11:I$263, MATCH($B13, Assignment!$AE$11:$AE$263, 0)), "")="", "", IFERROR(INDEX(Assignment!I$11:I$263, MATCH($B13, Assignment!$AE$11:$AE$263, 0)), ""))</f>
        <v>35</v>
      </c>
      <c r="H13" s="77"/>
      <c r="I13" s="52">
        <f>IF(IFERROR(INDEX(Assignment!E$11:E$263, MATCH($B13, Assignment!$AE$11:$AE$263, 0)), "")="", "", IFERROR(INDEX(Assignment!E$11:E$263, MATCH($B13, Assignment!$AE$11:$AE$263, 0)), ""))</f>
        <v>43831</v>
      </c>
      <c r="J13" s="2"/>
      <c r="K13" s="112" t="str">
        <f>IF(IFERROR(INDEX(Assignment!AB$11:AB$263, MATCH($B13, Assignment!$AE$11:$AE$263, 0)), "")="", "", IFERROR(INDEX(Assignment!AB$11:AB$263, MATCH($B13, Assignment!$AE$11:$AE$263, 0)), ""))</f>
        <v>High</v>
      </c>
      <c r="L13" s="2"/>
      <c r="N13" s="28">
        <v>3</v>
      </c>
      <c r="P13" s="28" t="str">
        <f ca="1">IF(IFERROR(INDEX(Assignment!AW$11:AW$263, MATCH($B13, Assignment!$AE$11:$AE$263, 0)), "")="", "", IFERROR(INDEX(Assignment!AW$11:AW$263, MATCH($B13, Assignment!$AE$11:$AE$263, 0)), ""))</f>
        <v>Red</v>
      </c>
    </row>
    <row r="14" spans="1:16" x14ac:dyDescent="0.25">
      <c r="A14" s="2"/>
      <c r="B14" s="85">
        <f t="shared" si="0"/>
        <v>4</v>
      </c>
      <c r="C14" s="56" t="str">
        <f>IF(IFERROR(INDEX(Assignment!B$11:B$263, MATCH($B14, Assignment!$AE$11:$AE$263, 0)), "")="", "", IFERROR(INDEX(Assignment!B$11:B$263, MATCH($B14, Assignment!$AE$11:$AE$263, 0)), ""))</f>
        <v>Staff 4</v>
      </c>
      <c r="D14" s="56" t="str">
        <f>IF(IFERROR(INDEX(Assignment!C$11:C$263, MATCH($B14, Assignment!$AE$11:$AE$263, 0)), "")="", "", IFERROR(INDEX(Assignment!C$11:C$263, MATCH($B14, Assignment!$AE$11:$AE$263, 0)), ""))</f>
        <v>Accredition 2</v>
      </c>
      <c r="E14" s="59" t="str">
        <f>IF(IFERROR(INDEX(Assignment!F$11:F$263, MATCH($B14, Assignment!$AE$11:$AE$263, 0)), "")="", "", IFERROR(INDEX(Assignment!F$11:F$263, MATCH($B14, Assignment!$AE$11:$AE$263, 0)), ""))</f>
        <v/>
      </c>
      <c r="F14" s="5">
        <f>IF(IFERROR(INDEX(Assignment!H$11:H$263, MATCH($B14, Assignment!$AE$11:$AE$263, 0)), "")="", "", IFERROR(INDEX(Assignment!H$11:H$263, MATCH($B14, Assignment!$AE$11:$AE$263, 0)), ""))</f>
        <v>43922</v>
      </c>
      <c r="G14" s="74">
        <f>IF(IFERROR(INDEX(Assignment!I$11:I$263, MATCH($B14, Assignment!$AE$11:$AE$263, 0)), "")="", "", IFERROR(INDEX(Assignment!I$11:I$263, MATCH($B14, Assignment!$AE$11:$AE$263, 0)), ""))</f>
        <v>50</v>
      </c>
      <c r="H14" s="77"/>
      <c r="I14" s="52">
        <f>IF(IFERROR(INDEX(Assignment!E$11:E$263, MATCH($B14, Assignment!$AE$11:$AE$263, 0)), "")="", "", IFERROR(INDEX(Assignment!E$11:E$263, MATCH($B14, Assignment!$AE$11:$AE$263, 0)), ""))</f>
        <v>43831</v>
      </c>
      <c r="J14" s="2"/>
      <c r="K14" s="112" t="str">
        <f>IF(IFERROR(INDEX(Assignment!AB$11:AB$263, MATCH($B14, Assignment!$AE$11:$AE$263, 0)), "")="", "", IFERROR(INDEX(Assignment!AB$11:AB$263, MATCH($B14, Assignment!$AE$11:$AE$263, 0)), ""))</f>
        <v>Medium</v>
      </c>
      <c r="L14" s="2"/>
      <c r="N14" s="28">
        <v>4</v>
      </c>
      <c r="P14" s="28" t="str">
        <f ca="1">IF(IFERROR(INDEX(Assignment!AW$11:AW$263, MATCH($B14, Assignment!$AE$11:$AE$263, 0)), "")="", "", IFERROR(INDEX(Assignment!AW$11:AW$263, MATCH($B14, Assignment!$AE$11:$AE$263, 0)), ""))</f>
        <v>Red</v>
      </c>
    </row>
    <row r="15" spans="1:16" x14ac:dyDescent="0.25">
      <c r="A15" s="2"/>
      <c r="B15" s="85">
        <f t="shared" si="0"/>
        <v>5</v>
      </c>
      <c r="C15" s="56" t="str">
        <f>IF(IFERROR(INDEX(Assignment!B$11:B$263, MATCH($B15, Assignment!$AE$11:$AE$263, 0)), "")="", "", IFERROR(INDEX(Assignment!B$11:B$263, MATCH($B15, Assignment!$AE$11:$AE$263, 0)), ""))</f>
        <v>Staff 5</v>
      </c>
      <c r="D15" s="56" t="str">
        <f>IF(IFERROR(INDEX(Assignment!C$11:C$263, MATCH($B15, Assignment!$AE$11:$AE$263, 0)), "")="", "", IFERROR(INDEX(Assignment!C$11:C$263, MATCH($B15, Assignment!$AE$11:$AE$263, 0)), ""))</f>
        <v>Accreditation 4</v>
      </c>
      <c r="E15" s="59" t="str">
        <f>IF(IFERROR(INDEX(Assignment!F$11:F$263, MATCH($B15, Assignment!$AE$11:$AE$263, 0)), "")="", "", IFERROR(INDEX(Assignment!F$11:F$263, MATCH($B15, Assignment!$AE$11:$AE$263, 0)), ""))</f>
        <v/>
      </c>
      <c r="F15" s="5">
        <f>IF(IFERROR(INDEX(Assignment!H$11:H$263, MATCH($B15, Assignment!$AE$11:$AE$263, 0)), "")="", "", IFERROR(INDEX(Assignment!H$11:H$263, MATCH($B15, Assignment!$AE$11:$AE$263, 0)), ""))</f>
        <v>43922</v>
      </c>
      <c r="G15" s="74">
        <f>IF(IFERROR(INDEX(Assignment!I$11:I$263, MATCH($B15, Assignment!$AE$11:$AE$263, 0)), "")="", "", IFERROR(INDEX(Assignment!I$11:I$263, MATCH($B15, Assignment!$AE$11:$AE$263, 0)), ""))</f>
        <v>20</v>
      </c>
      <c r="H15" s="77"/>
      <c r="I15" s="52">
        <f>IF(IFERROR(INDEX(Assignment!E$11:E$263, MATCH($B15, Assignment!$AE$11:$AE$263, 0)), "")="", "", IFERROR(INDEX(Assignment!E$11:E$263, MATCH($B15, Assignment!$AE$11:$AE$263, 0)), ""))</f>
        <v>43831</v>
      </c>
      <c r="J15" s="2"/>
      <c r="K15" s="112" t="str">
        <f>IF(IFERROR(INDEX(Assignment!AB$11:AB$263, MATCH($B15, Assignment!$AE$11:$AE$263, 0)), "")="", "", IFERROR(INDEX(Assignment!AB$11:AB$263, MATCH($B15, Assignment!$AE$11:$AE$263, 0)), ""))</f>
        <v>Low</v>
      </c>
      <c r="L15" s="2"/>
      <c r="N15" s="28">
        <v>5</v>
      </c>
      <c r="P15" s="28" t="str">
        <f ca="1">IF(IFERROR(INDEX(Assignment!AW$11:AW$263, MATCH($B15, Assignment!$AE$11:$AE$263, 0)), "")="", "", IFERROR(INDEX(Assignment!AW$11:AW$263, MATCH($B15, Assignment!$AE$11:$AE$263, 0)), ""))</f>
        <v>Red</v>
      </c>
    </row>
    <row r="16" spans="1:16" x14ac:dyDescent="0.25">
      <c r="A16" s="2"/>
      <c r="B16" s="85">
        <f t="shared" si="0"/>
        <v>6</v>
      </c>
      <c r="C16" s="56" t="str">
        <f>IF(IFERROR(INDEX(Assignment!B$11:B$263, MATCH($B16, Assignment!$AE$11:$AE$263, 0)), "")="", "", IFERROR(INDEX(Assignment!B$11:B$263, MATCH($B16, Assignment!$AE$11:$AE$263, 0)), ""))</f>
        <v>Staff 1</v>
      </c>
      <c r="D16" s="56" t="str">
        <f>IF(IFERROR(INDEX(Assignment!C$11:C$263, MATCH($B16, Assignment!$AE$11:$AE$263, 0)), "")="", "", IFERROR(INDEX(Assignment!C$11:C$263, MATCH($B16, Assignment!$AE$11:$AE$263, 0)), ""))</f>
        <v>Accredition 2</v>
      </c>
      <c r="E16" s="59" t="str">
        <f>IF(IFERROR(INDEX(Assignment!F$11:F$263, MATCH($B16, Assignment!$AE$11:$AE$263, 0)), "")="", "", IFERROR(INDEX(Assignment!F$11:F$263, MATCH($B16, Assignment!$AE$11:$AE$263, 0)), ""))</f>
        <v/>
      </c>
      <c r="F16" s="5">
        <f>IF(IFERROR(INDEX(Assignment!H$11:H$263, MATCH($B16, Assignment!$AE$11:$AE$263, 0)), "")="", "", IFERROR(INDEX(Assignment!H$11:H$263, MATCH($B16, Assignment!$AE$11:$AE$263, 0)), ""))</f>
        <v>43922</v>
      </c>
      <c r="G16" s="74">
        <f>IF(IFERROR(INDEX(Assignment!I$11:I$263, MATCH($B16, Assignment!$AE$11:$AE$263, 0)), "")="", "", IFERROR(INDEX(Assignment!I$11:I$263, MATCH($B16, Assignment!$AE$11:$AE$263, 0)), ""))</f>
        <v>50</v>
      </c>
      <c r="H16" s="77"/>
      <c r="I16" s="52">
        <f>IF(IFERROR(INDEX(Assignment!E$11:E$263, MATCH($B16, Assignment!$AE$11:$AE$263, 0)), "")="", "", IFERROR(INDEX(Assignment!E$11:E$263, MATCH($B16, Assignment!$AE$11:$AE$263, 0)), ""))</f>
        <v>43831</v>
      </c>
      <c r="J16" s="2"/>
      <c r="K16" s="112" t="str">
        <f>IF(IFERROR(INDEX(Assignment!AB$11:AB$263, MATCH($B16, Assignment!$AE$11:$AE$263, 0)), "")="", "", IFERROR(INDEX(Assignment!AB$11:AB$263, MATCH($B16, Assignment!$AE$11:$AE$263, 0)), ""))</f>
        <v>Medium</v>
      </c>
      <c r="L16" s="2"/>
      <c r="N16" s="28">
        <v>6</v>
      </c>
      <c r="P16" s="28" t="str">
        <f ca="1">IF(IFERROR(INDEX(Assignment!AW$11:AW$263, MATCH($B16, Assignment!$AE$11:$AE$263, 0)), "")="", "", IFERROR(INDEX(Assignment!AW$11:AW$263, MATCH($B16, Assignment!$AE$11:$AE$263, 0)), ""))</f>
        <v>Red</v>
      </c>
    </row>
    <row r="17" spans="1:16" x14ac:dyDescent="0.25">
      <c r="A17" s="2"/>
      <c r="B17" s="85">
        <f t="shared" si="0"/>
        <v>7</v>
      </c>
      <c r="C17" s="56" t="str">
        <f>IF(IFERROR(INDEX(Assignment!B$11:B$263, MATCH($B17, Assignment!$AE$11:$AE$263, 0)), "")="", "", IFERROR(INDEX(Assignment!B$11:B$263, MATCH($B17, Assignment!$AE$11:$AE$263, 0)), ""))</f>
        <v/>
      </c>
      <c r="D17" s="56" t="str">
        <f>IF(IFERROR(INDEX(Assignment!C$11:C$263, MATCH($B17, Assignment!$AE$11:$AE$263, 0)), "")="", "", IFERROR(INDEX(Assignment!C$11:C$263, MATCH($B17, Assignment!$AE$11:$AE$263, 0)), ""))</f>
        <v/>
      </c>
      <c r="E17" s="59" t="str">
        <f>IF(IFERROR(INDEX(Assignment!F$11:F$263, MATCH($B17, Assignment!$AE$11:$AE$263, 0)), "")="", "", IFERROR(INDEX(Assignment!F$11:F$263, MATCH($B17, Assignment!$AE$11:$AE$263, 0)), ""))</f>
        <v/>
      </c>
      <c r="F17" s="5" t="str">
        <f>IF(IFERROR(INDEX(Assignment!H$11:H$263, MATCH($B17, Assignment!$AE$11:$AE$263, 0)), "")="", "", IFERROR(INDEX(Assignment!H$11:H$263, MATCH($B17, Assignment!$AE$11:$AE$263, 0)), ""))</f>
        <v/>
      </c>
      <c r="G17" s="74" t="str">
        <f>IF(IFERROR(INDEX(Assignment!I$11:I$263, MATCH($B17, Assignment!$AE$11:$AE$263, 0)), "")="", "", IFERROR(INDEX(Assignment!I$11:I$263, MATCH($B17, Assignment!$AE$11:$AE$263, 0)), ""))</f>
        <v/>
      </c>
      <c r="H17" s="77"/>
      <c r="I17" s="52" t="str">
        <f>IF(IFERROR(INDEX(Assignment!E$11:E$263, MATCH($B17, Assignment!$AE$11:$AE$263, 0)), "")="", "", IFERROR(INDEX(Assignment!E$11:E$263, MATCH($B17, Assignment!$AE$11:$AE$263, 0)), ""))</f>
        <v/>
      </c>
      <c r="J17" s="2"/>
      <c r="K17" s="112" t="str">
        <f>IF(IFERROR(INDEX(Assignment!AB$11:AB$263, MATCH($B17, Assignment!$AE$11:$AE$263, 0)), "")="", "", IFERROR(INDEX(Assignment!AB$11:AB$263, MATCH($B17, Assignment!$AE$11:$AE$263, 0)), ""))</f>
        <v/>
      </c>
      <c r="L17" s="2"/>
      <c r="N17" s="28">
        <v>7</v>
      </c>
      <c r="P17" s="28" t="str">
        <f>IF(IFERROR(INDEX(Assignment!AW$11:AW$263, MATCH($B17, Assignment!$AE$11:$AE$263, 0)), "")="", "", IFERROR(INDEX(Assignment!AW$11:AW$263, MATCH($B17, Assignment!$AE$11:$AE$263, 0)), ""))</f>
        <v/>
      </c>
    </row>
    <row r="18" spans="1:16" x14ac:dyDescent="0.25">
      <c r="A18" s="2"/>
      <c r="B18" s="85">
        <f t="shared" si="0"/>
        <v>8</v>
      </c>
      <c r="C18" s="56" t="str">
        <f>IF(IFERROR(INDEX(Assignment!B$11:B$263, MATCH($B18, Assignment!$AE$11:$AE$263, 0)), "")="", "", IFERROR(INDEX(Assignment!B$11:B$263, MATCH($B18, Assignment!$AE$11:$AE$263, 0)), ""))</f>
        <v/>
      </c>
      <c r="D18" s="56" t="str">
        <f>IF(IFERROR(INDEX(Assignment!C$11:C$263, MATCH($B18, Assignment!$AE$11:$AE$263, 0)), "")="", "", IFERROR(INDEX(Assignment!C$11:C$263, MATCH($B18, Assignment!$AE$11:$AE$263, 0)), ""))</f>
        <v/>
      </c>
      <c r="E18" s="59" t="str">
        <f>IF(IFERROR(INDEX(Assignment!F$11:F$263, MATCH($B18, Assignment!$AE$11:$AE$263, 0)), "")="", "", IFERROR(INDEX(Assignment!F$11:F$263, MATCH($B18, Assignment!$AE$11:$AE$263, 0)), ""))</f>
        <v/>
      </c>
      <c r="F18" s="5" t="str">
        <f>IF(IFERROR(INDEX(Assignment!H$11:H$263, MATCH($B18, Assignment!$AE$11:$AE$263, 0)), "")="", "", IFERROR(INDEX(Assignment!H$11:H$263, MATCH($B18, Assignment!$AE$11:$AE$263, 0)), ""))</f>
        <v/>
      </c>
      <c r="G18" s="74" t="str">
        <f>IF(IFERROR(INDEX(Assignment!I$11:I$263, MATCH($B18, Assignment!$AE$11:$AE$263, 0)), "")="", "", IFERROR(INDEX(Assignment!I$11:I$263, MATCH($B18, Assignment!$AE$11:$AE$263, 0)), ""))</f>
        <v/>
      </c>
      <c r="H18" s="77"/>
      <c r="I18" s="52" t="str">
        <f>IF(IFERROR(INDEX(Assignment!E$11:E$263, MATCH($B18, Assignment!$AE$11:$AE$263, 0)), "")="", "", IFERROR(INDEX(Assignment!E$11:E$263, MATCH($B18, Assignment!$AE$11:$AE$263, 0)), ""))</f>
        <v/>
      </c>
      <c r="J18" s="2"/>
      <c r="K18" s="112" t="str">
        <f>IF(IFERROR(INDEX(Assignment!AB$11:AB$263, MATCH($B18, Assignment!$AE$11:$AE$263, 0)), "")="", "", IFERROR(INDEX(Assignment!AB$11:AB$263, MATCH($B18, Assignment!$AE$11:$AE$263, 0)), ""))</f>
        <v/>
      </c>
      <c r="L18" s="2"/>
      <c r="N18" s="28">
        <v>8</v>
      </c>
      <c r="P18" s="28" t="str">
        <f>IF(IFERROR(INDEX(Assignment!AW$11:AW$263, MATCH($B18, Assignment!$AE$11:$AE$263, 0)), "")="", "", IFERROR(INDEX(Assignment!AW$11:AW$263, MATCH($B18, Assignment!$AE$11:$AE$263, 0)), ""))</f>
        <v/>
      </c>
    </row>
    <row r="19" spans="1:16" x14ac:dyDescent="0.25">
      <c r="A19" s="2"/>
      <c r="B19" s="85">
        <f t="shared" si="0"/>
        <v>9</v>
      </c>
      <c r="C19" s="56" t="str">
        <f>IF(IFERROR(INDEX(Assignment!B$11:B$263, MATCH($B19, Assignment!$AE$11:$AE$263, 0)), "")="", "", IFERROR(INDEX(Assignment!B$11:B$263, MATCH($B19, Assignment!$AE$11:$AE$263, 0)), ""))</f>
        <v/>
      </c>
      <c r="D19" s="56" t="str">
        <f>IF(IFERROR(INDEX(Assignment!C$11:C$263, MATCH($B19, Assignment!$AE$11:$AE$263, 0)), "")="", "", IFERROR(INDEX(Assignment!C$11:C$263, MATCH($B19, Assignment!$AE$11:$AE$263, 0)), ""))</f>
        <v/>
      </c>
      <c r="E19" s="59" t="str">
        <f>IF(IFERROR(INDEX(Assignment!F$11:F$263, MATCH($B19, Assignment!$AE$11:$AE$263, 0)), "")="", "", IFERROR(INDEX(Assignment!F$11:F$263, MATCH($B19, Assignment!$AE$11:$AE$263, 0)), ""))</f>
        <v/>
      </c>
      <c r="F19" s="5" t="str">
        <f>IF(IFERROR(INDEX(Assignment!H$11:H$263, MATCH($B19, Assignment!$AE$11:$AE$263, 0)), "")="", "", IFERROR(INDEX(Assignment!H$11:H$263, MATCH($B19, Assignment!$AE$11:$AE$263, 0)), ""))</f>
        <v/>
      </c>
      <c r="G19" s="74" t="str">
        <f>IF(IFERROR(INDEX(Assignment!I$11:I$263, MATCH($B19, Assignment!$AE$11:$AE$263, 0)), "")="", "", IFERROR(INDEX(Assignment!I$11:I$263, MATCH($B19, Assignment!$AE$11:$AE$263, 0)), ""))</f>
        <v/>
      </c>
      <c r="H19" s="77"/>
      <c r="I19" s="52" t="str">
        <f>IF(IFERROR(INDEX(Assignment!E$11:E$263, MATCH($B19, Assignment!$AE$11:$AE$263, 0)), "")="", "", IFERROR(INDEX(Assignment!E$11:E$263, MATCH($B19, Assignment!$AE$11:$AE$263, 0)), ""))</f>
        <v/>
      </c>
      <c r="J19" s="2"/>
      <c r="K19" s="112" t="str">
        <f>IF(IFERROR(INDEX(Assignment!AB$11:AB$263, MATCH($B19, Assignment!$AE$11:$AE$263, 0)), "")="", "", IFERROR(INDEX(Assignment!AB$11:AB$263, MATCH($B19, Assignment!$AE$11:$AE$263, 0)), ""))</f>
        <v/>
      </c>
      <c r="L19" s="2"/>
      <c r="N19" s="28">
        <v>9</v>
      </c>
      <c r="P19" s="28" t="str">
        <f>IF(IFERROR(INDEX(Assignment!AW$11:AW$263, MATCH($B19, Assignment!$AE$11:$AE$263, 0)), "")="", "", IFERROR(INDEX(Assignment!AW$11:AW$263, MATCH($B19, Assignment!$AE$11:$AE$263, 0)), ""))</f>
        <v/>
      </c>
    </row>
    <row r="20" spans="1:16" x14ac:dyDescent="0.25">
      <c r="A20" s="2"/>
      <c r="B20" s="85">
        <f t="shared" si="0"/>
        <v>10</v>
      </c>
      <c r="C20" s="56" t="str">
        <f>IF(IFERROR(INDEX(Assignment!B$11:B$263, MATCH($B20, Assignment!$AE$11:$AE$263, 0)), "")="", "", IFERROR(INDEX(Assignment!B$11:B$263, MATCH($B20, Assignment!$AE$11:$AE$263, 0)), ""))</f>
        <v/>
      </c>
      <c r="D20" s="56" t="str">
        <f>IF(IFERROR(INDEX(Assignment!C$11:C$263, MATCH($B20, Assignment!$AE$11:$AE$263, 0)), "")="", "", IFERROR(INDEX(Assignment!C$11:C$263, MATCH($B20, Assignment!$AE$11:$AE$263, 0)), ""))</f>
        <v/>
      </c>
      <c r="E20" s="59" t="str">
        <f>IF(IFERROR(INDEX(Assignment!F$11:F$263, MATCH($B20, Assignment!$AE$11:$AE$263, 0)), "")="", "", IFERROR(INDEX(Assignment!F$11:F$263, MATCH($B20, Assignment!$AE$11:$AE$263, 0)), ""))</f>
        <v/>
      </c>
      <c r="F20" s="5" t="str">
        <f>IF(IFERROR(INDEX(Assignment!H$11:H$263, MATCH($B20, Assignment!$AE$11:$AE$263, 0)), "")="", "", IFERROR(INDEX(Assignment!H$11:H$263, MATCH($B20, Assignment!$AE$11:$AE$263, 0)), ""))</f>
        <v/>
      </c>
      <c r="G20" s="74" t="str">
        <f>IF(IFERROR(INDEX(Assignment!I$11:I$263, MATCH($B20, Assignment!$AE$11:$AE$263, 0)), "")="", "", IFERROR(INDEX(Assignment!I$11:I$263, MATCH($B20, Assignment!$AE$11:$AE$263, 0)), ""))</f>
        <v/>
      </c>
      <c r="H20" s="77"/>
      <c r="I20" s="52" t="str">
        <f>IF(IFERROR(INDEX(Assignment!E$11:E$263, MATCH($B20, Assignment!$AE$11:$AE$263, 0)), "")="", "", IFERROR(INDEX(Assignment!E$11:E$263, MATCH($B20, Assignment!$AE$11:$AE$263, 0)), ""))</f>
        <v/>
      </c>
      <c r="J20" s="2"/>
      <c r="K20" s="112" t="str">
        <f>IF(IFERROR(INDEX(Assignment!AB$11:AB$263, MATCH($B20, Assignment!$AE$11:$AE$263, 0)), "")="", "", IFERROR(INDEX(Assignment!AB$11:AB$263, MATCH($B20, Assignment!$AE$11:$AE$263, 0)), ""))</f>
        <v/>
      </c>
      <c r="L20" s="2"/>
      <c r="N20" s="28">
        <v>10</v>
      </c>
      <c r="P20" s="28" t="str">
        <f>IF(IFERROR(INDEX(Assignment!AW$11:AW$263, MATCH($B20, Assignment!$AE$11:$AE$263, 0)), "")="", "", IFERROR(INDEX(Assignment!AW$11:AW$263, MATCH($B20, Assignment!$AE$11:$AE$263, 0)), ""))</f>
        <v/>
      </c>
    </row>
    <row r="21" spans="1:16" x14ac:dyDescent="0.25">
      <c r="A21" s="2"/>
      <c r="B21" s="85">
        <f t="shared" si="0"/>
        <v>11</v>
      </c>
      <c r="C21" s="56" t="str">
        <f>IF(IFERROR(INDEX(Assignment!B$11:B$263, MATCH($B21, Assignment!$AE$11:$AE$263, 0)), "")="", "", IFERROR(INDEX(Assignment!B$11:B$263, MATCH($B21, Assignment!$AE$11:$AE$263, 0)), ""))</f>
        <v/>
      </c>
      <c r="D21" s="56" t="str">
        <f>IF(IFERROR(INDEX(Assignment!C$11:C$263, MATCH($B21, Assignment!$AE$11:$AE$263, 0)), "")="", "", IFERROR(INDEX(Assignment!C$11:C$263, MATCH($B21, Assignment!$AE$11:$AE$263, 0)), ""))</f>
        <v/>
      </c>
      <c r="E21" s="59" t="str">
        <f>IF(IFERROR(INDEX(Assignment!F$11:F$263, MATCH($B21, Assignment!$AE$11:$AE$263, 0)), "")="", "", IFERROR(INDEX(Assignment!F$11:F$263, MATCH($B21, Assignment!$AE$11:$AE$263, 0)), ""))</f>
        <v/>
      </c>
      <c r="F21" s="5" t="str">
        <f>IF(IFERROR(INDEX(Assignment!H$11:H$263, MATCH($B21, Assignment!$AE$11:$AE$263, 0)), "")="", "", IFERROR(INDEX(Assignment!H$11:H$263, MATCH($B21, Assignment!$AE$11:$AE$263, 0)), ""))</f>
        <v/>
      </c>
      <c r="G21" s="74" t="str">
        <f>IF(IFERROR(INDEX(Assignment!I$11:I$263, MATCH($B21, Assignment!$AE$11:$AE$263, 0)), "")="", "", IFERROR(INDEX(Assignment!I$11:I$263, MATCH($B21, Assignment!$AE$11:$AE$263, 0)), ""))</f>
        <v/>
      </c>
      <c r="H21" s="77"/>
      <c r="I21" s="52" t="str">
        <f>IF(IFERROR(INDEX(Assignment!E$11:E$263, MATCH($B21, Assignment!$AE$11:$AE$263, 0)), "")="", "", IFERROR(INDEX(Assignment!E$11:E$263, MATCH($B21, Assignment!$AE$11:$AE$263, 0)), ""))</f>
        <v/>
      </c>
      <c r="J21" s="2"/>
      <c r="K21" s="112" t="str">
        <f>IF(IFERROR(INDEX(Assignment!AB$11:AB$263, MATCH($B21, Assignment!$AE$11:$AE$263, 0)), "")="", "", IFERROR(INDEX(Assignment!AB$11:AB$263, MATCH($B21, Assignment!$AE$11:$AE$263, 0)), ""))</f>
        <v/>
      </c>
      <c r="L21" s="2"/>
      <c r="N21" s="28">
        <v>11</v>
      </c>
      <c r="P21" s="28" t="str">
        <f>IF(IFERROR(INDEX(Assignment!AW$11:AW$263, MATCH($B21, Assignment!$AE$11:$AE$263, 0)), "")="", "", IFERROR(INDEX(Assignment!AW$11:AW$263, MATCH($B21, Assignment!$AE$11:$AE$263, 0)), ""))</f>
        <v/>
      </c>
    </row>
    <row r="22" spans="1:16" x14ac:dyDescent="0.25">
      <c r="A22" s="2"/>
      <c r="B22" s="85">
        <f t="shared" si="0"/>
        <v>12</v>
      </c>
      <c r="C22" s="56" t="str">
        <f>IF(IFERROR(INDEX(Assignment!B$11:B$263, MATCH($B22, Assignment!$AE$11:$AE$263, 0)), "")="", "", IFERROR(INDEX(Assignment!B$11:B$263, MATCH($B22, Assignment!$AE$11:$AE$263, 0)), ""))</f>
        <v/>
      </c>
      <c r="D22" s="56" t="str">
        <f>IF(IFERROR(INDEX(Assignment!C$11:C$263, MATCH($B22, Assignment!$AE$11:$AE$263, 0)), "")="", "", IFERROR(INDEX(Assignment!C$11:C$263, MATCH($B22, Assignment!$AE$11:$AE$263, 0)), ""))</f>
        <v/>
      </c>
      <c r="E22" s="59" t="str">
        <f>IF(IFERROR(INDEX(Assignment!F$11:F$263, MATCH($B22, Assignment!$AE$11:$AE$263, 0)), "")="", "", IFERROR(INDEX(Assignment!F$11:F$263, MATCH($B22, Assignment!$AE$11:$AE$263, 0)), ""))</f>
        <v/>
      </c>
      <c r="F22" s="5" t="str">
        <f>IF(IFERROR(INDEX(Assignment!H$11:H$263, MATCH($B22, Assignment!$AE$11:$AE$263, 0)), "")="", "", IFERROR(INDEX(Assignment!H$11:H$263, MATCH($B22, Assignment!$AE$11:$AE$263, 0)), ""))</f>
        <v/>
      </c>
      <c r="G22" s="74" t="str">
        <f>IF(IFERROR(INDEX(Assignment!I$11:I$263, MATCH($B22, Assignment!$AE$11:$AE$263, 0)), "")="", "", IFERROR(INDEX(Assignment!I$11:I$263, MATCH($B22, Assignment!$AE$11:$AE$263, 0)), ""))</f>
        <v/>
      </c>
      <c r="H22" s="77"/>
      <c r="I22" s="52" t="str">
        <f>IF(IFERROR(INDEX(Assignment!E$11:E$263, MATCH($B22, Assignment!$AE$11:$AE$263, 0)), "")="", "", IFERROR(INDEX(Assignment!E$11:E$263, MATCH($B22, Assignment!$AE$11:$AE$263, 0)), ""))</f>
        <v/>
      </c>
      <c r="J22" s="2"/>
      <c r="K22" s="112" t="str">
        <f>IF(IFERROR(INDEX(Assignment!AB$11:AB$263, MATCH($B22, Assignment!$AE$11:$AE$263, 0)), "")="", "", IFERROR(INDEX(Assignment!AB$11:AB$263, MATCH($B22, Assignment!$AE$11:$AE$263, 0)), ""))</f>
        <v/>
      </c>
      <c r="L22" s="2"/>
      <c r="N22" s="28">
        <v>12</v>
      </c>
      <c r="P22" s="28" t="str">
        <f>IF(IFERROR(INDEX(Assignment!AW$11:AW$263, MATCH($B22, Assignment!$AE$11:$AE$263, 0)), "")="", "", IFERROR(INDEX(Assignment!AW$11:AW$263, MATCH($B22, Assignment!$AE$11:$AE$263, 0)), ""))</f>
        <v/>
      </c>
    </row>
    <row r="23" spans="1:16" x14ac:dyDescent="0.25">
      <c r="A23" s="2"/>
      <c r="B23" s="85">
        <f t="shared" si="0"/>
        <v>13</v>
      </c>
      <c r="C23" s="56" t="str">
        <f>IF(IFERROR(INDEX(Assignment!B$11:B$263, MATCH($B23, Assignment!$AE$11:$AE$263, 0)), "")="", "", IFERROR(INDEX(Assignment!B$11:B$263, MATCH($B23, Assignment!$AE$11:$AE$263, 0)), ""))</f>
        <v/>
      </c>
      <c r="D23" s="56" t="str">
        <f>IF(IFERROR(INDEX(Assignment!C$11:C$263, MATCH($B23, Assignment!$AE$11:$AE$263, 0)), "")="", "", IFERROR(INDEX(Assignment!C$11:C$263, MATCH($B23, Assignment!$AE$11:$AE$263, 0)), ""))</f>
        <v/>
      </c>
      <c r="E23" s="59" t="str">
        <f>IF(IFERROR(INDEX(Assignment!F$11:F$263, MATCH($B23, Assignment!$AE$11:$AE$263, 0)), "")="", "", IFERROR(INDEX(Assignment!F$11:F$263, MATCH($B23, Assignment!$AE$11:$AE$263, 0)), ""))</f>
        <v/>
      </c>
      <c r="F23" s="5" t="str">
        <f>IF(IFERROR(INDEX(Assignment!H$11:H$263, MATCH($B23, Assignment!$AE$11:$AE$263, 0)), "")="", "", IFERROR(INDEX(Assignment!H$11:H$263, MATCH($B23, Assignment!$AE$11:$AE$263, 0)), ""))</f>
        <v/>
      </c>
      <c r="G23" s="74" t="str">
        <f>IF(IFERROR(INDEX(Assignment!I$11:I$263, MATCH($B23, Assignment!$AE$11:$AE$263, 0)), "")="", "", IFERROR(INDEX(Assignment!I$11:I$263, MATCH($B23, Assignment!$AE$11:$AE$263, 0)), ""))</f>
        <v/>
      </c>
      <c r="H23" s="77"/>
      <c r="I23" s="52" t="str">
        <f>IF(IFERROR(INDEX(Assignment!E$11:E$263, MATCH($B23, Assignment!$AE$11:$AE$263, 0)), "")="", "", IFERROR(INDEX(Assignment!E$11:E$263, MATCH($B23, Assignment!$AE$11:$AE$263, 0)), ""))</f>
        <v/>
      </c>
      <c r="J23" s="2"/>
      <c r="K23" s="112" t="str">
        <f>IF(IFERROR(INDEX(Assignment!AB$11:AB$263, MATCH($B23, Assignment!$AE$11:$AE$263, 0)), "")="", "", IFERROR(INDEX(Assignment!AB$11:AB$263, MATCH($B23, Assignment!$AE$11:$AE$263, 0)), ""))</f>
        <v/>
      </c>
      <c r="L23" s="2"/>
      <c r="N23" s="28">
        <v>13</v>
      </c>
      <c r="P23" s="28" t="str">
        <f>IF(IFERROR(INDEX(Assignment!AW$11:AW$263, MATCH($B23, Assignment!$AE$11:$AE$263, 0)), "")="", "", IFERROR(INDEX(Assignment!AW$11:AW$263, MATCH($B23, Assignment!$AE$11:$AE$263, 0)), ""))</f>
        <v/>
      </c>
    </row>
    <row r="24" spans="1:16" x14ac:dyDescent="0.25">
      <c r="A24" s="2"/>
      <c r="B24" s="85">
        <f t="shared" si="0"/>
        <v>14</v>
      </c>
      <c r="C24" s="56" t="str">
        <f>IF(IFERROR(INDEX(Assignment!B$11:B$263, MATCH($B24, Assignment!$AE$11:$AE$263, 0)), "")="", "", IFERROR(INDEX(Assignment!B$11:B$263, MATCH($B24, Assignment!$AE$11:$AE$263, 0)), ""))</f>
        <v/>
      </c>
      <c r="D24" s="56" t="str">
        <f>IF(IFERROR(INDEX(Assignment!C$11:C$263, MATCH($B24, Assignment!$AE$11:$AE$263, 0)), "")="", "", IFERROR(INDEX(Assignment!C$11:C$263, MATCH($B24, Assignment!$AE$11:$AE$263, 0)), ""))</f>
        <v/>
      </c>
      <c r="E24" s="59" t="str">
        <f>IF(IFERROR(INDEX(Assignment!F$11:F$263, MATCH($B24, Assignment!$AE$11:$AE$263, 0)), "")="", "", IFERROR(INDEX(Assignment!F$11:F$263, MATCH($B24, Assignment!$AE$11:$AE$263, 0)), ""))</f>
        <v/>
      </c>
      <c r="F24" s="5" t="str">
        <f>IF(IFERROR(INDEX(Assignment!H$11:H$263, MATCH($B24, Assignment!$AE$11:$AE$263, 0)), "")="", "", IFERROR(INDEX(Assignment!H$11:H$263, MATCH($B24, Assignment!$AE$11:$AE$263, 0)), ""))</f>
        <v/>
      </c>
      <c r="G24" s="74" t="str">
        <f>IF(IFERROR(INDEX(Assignment!I$11:I$263, MATCH($B24, Assignment!$AE$11:$AE$263, 0)), "")="", "", IFERROR(INDEX(Assignment!I$11:I$263, MATCH($B24, Assignment!$AE$11:$AE$263, 0)), ""))</f>
        <v/>
      </c>
      <c r="H24" s="77"/>
      <c r="I24" s="52" t="str">
        <f>IF(IFERROR(INDEX(Assignment!E$11:E$263, MATCH($B24, Assignment!$AE$11:$AE$263, 0)), "")="", "", IFERROR(INDEX(Assignment!E$11:E$263, MATCH($B24, Assignment!$AE$11:$AE$263, 0)), ""))</f>
        <v/>
      </c>
      <c r="J24" s="2"/>
      <c r="K24" s="112" t="str">
        <f>IF(IFERROR(INDEX(Assignment!AB$11:AB$263, MATCH($B24, Assignment!$AE$11:$AE$263, 0)), "")="", "", IFERROR(INDEX(Assignment!AB$11:AB$263, MATCH($B24, Assignment!$AE$11:$AE$263, 0)), ""))</f>
        <v/>
      </c>
      <c r="L24" s="2"/>
      <c r="N24" s="28">
        <v>14</v>
      </c>
      <c r="P24" s="28" t="str">
        <f>IF(IFERROR(INDEX(Assignment!AW$11:AW$263, MATCH($B24, Assignment!$AE$11:$AE$263, 0)), "")="", "", IFERROR(INDEX(Assignment!AW$11:AW$263, MATCH($B24, Assignment!$AE$11:$AE$263, 0)), ""))</f>
        <v/>
      </c>
    </row>
    <row r="25" spans="1:16" x14ac:dyDescent="0.25">
      <c r="A25" s="2"/>
      <c r="B25" s="85">
        <f t="shared" si="0"/>
        <v>15</v>
      </c>
      <c r="C25" s="56" t="str">
        <f>IF(IFERROR(INDEX(Assignment!B$11:B$263, MATCH($B25, Assignment!$AE$11:$AE$263, 0)), "")="", "", IFERROR(INDEX(Assignment!B$11:B$263, MATCH($B25, Assignment!$AE$11:$AE$263, 0)), ""))</f>
        <v/>
      </c>
      <c r="D25" s="56" t="str">
        <f>IF(IFERROR(INDEX(Assignment!C$11:C$263, MATCH($B25, Assignment!$AE$11:$AE$263, 0)), "")="", "", IFERROR(INDEX(Assignment!C$11:C$263, MATCH($B25, Assignment!$AE$11:$AE$263, 0)), ""))</f>
        <v/>
      </c>
      <c r="E25" s="59" t="str">
        <f>IF(IFERROR(INDEX(Assignment!F$11:F$263, MATCH($B25, Assignment!$AE$11:$AE$263, 0)), "")="", "", IFERROR(INDEX(Assignment!F$11:F$263, MATCH($B25, Assignment!$AE$11:$AE$263, 0)), ""))</f>
        <v/>
      </c>
      <c r="F25" s="5" t="str">
        <f>IF(IFERROR(INDEX(Assignment!H$11:H$263, MATCH($B25, Assignment!$AE$11:$AE$263, 0)), "")="", "", IFERROR(INDEX(Assignment!H$11:H$263, MATCH($B25, Assignment!$AE$11:$AE$263, 0)), ""))</f>
        <v/>
      </c>
      <c r="G25" s="74" t="str">
        <f>IF(IFERROR(INDEX(Assignment!I$11:I$263, MATCH($B25, Assignment!$AE$11:$AE$263, 0)), "")="", "", IFERROR(INDEX(Assignment!I$11:I$263, MATCH($B25, Assignment!$AE$11:$AE$263, 0)), ""))</f>
        <v/>
      </c>
      <c r="H25" s="77"/>
      <c r="I25" s="52" t="str">
        <f>IF(IFERROR(INDEX(Assignment!E$11:E$263, MATCH($B25, Assignment!$AE$11:$AE$263, 0)), "")="", "", IFERROR(INDEX(Assignment!E$11:E$263, MATCH($B25, Assignment!$AE$11:$AE$263, 0)), ""))</f>
        <v/>
      </c>
      <c r="J25" s="2"/>
      <c r="K25" s="112" t="str">
        <f>IF(IFERROR(INDEX(Assignment!AB$11:AB$263, MATCH($B25, Assignment!$AE$11:$AE$263, 0)), "")="", "", IFERROR(INDEX(Assignment!AB$11:AB$263, MATCH($B25, Assignment!$AE$11:$AE$263, 0)), ""))</f>
        <v/>
      </c>
      <c r="L25" s="2"/>
      <c r="N25" s="28">
        <v>15</v>
      </c>
      <c r="P25" s="28" t="str">
        <f>IF(IFERROR(INDEX(Assignment!AW$11:AW$263, MATCH($B25, Assignment!$AE$11:$AE$263, 0)), "")="", "", IFERROR(INDEX(Assignment!AW$11:AW$263, MATCH($B25, Assignment!$AE$11:$AE$263, 0)), ""))</f>
        <v/>
      </c>
    </row>
    <row r="26" spans="1:16" x14ac:dyDescent="0.25">
      <c r="A26" s="2"/>
      <c r="B26" s="85">
        <f t="shared" si="0"/>
        <v>16</v>
      </c>
      <c r="C26" s="56" t="str">
        <f>IF(IFERROR(INDEX(Assignment!B$11:B$263, MATCH($B26, Assignment!$AE$11:$AE$263, 0)), "")="", "", IFERROR(INDEX(Assignment!B$11:B$263, MATCH($B26, Assignment!$AE$11:$AE$263, 0)), ""))</f>
        <v/>
      </c>
      <c r="D26" s="56" t="str">
        <f>IF(IFERROR(INDEX(Assignment!C$11:C$263, MATCH($B26, Assignment!$AE$11:$AE$263, 0)), "")="", "", IFERROR(INDEX(Assignment!C$11:C$263, MATCH($B26, Assignment!$AE$11:$AE$263, 0)), ""))</f>
        <v/>
      </c>
      <c r="E26" s="59" t="str">
        <f>IF(IFERROR(INDEX(Assignment!F$11:F$263, MATCH($B26, Assignment!$AE$11:$AE$263, 0)), "")="", "", IFERROR(INDEX(Assignment!F$11:F$263, MATCH($B26, Assignment!$AE$11:$AE$263, 0)), ""))</f>
        <v/>
      </c>
      <c r="F26" s="5" t="str">
        <f>IF(IFERROR(INDEX(Assignment!H$11:H$263, MATCH($B26, Assignment!$AE$11:$AE$263, 0)), "")="", "", IFERROR(INDEX(Assignment!H$11:H$263, MATCH($B26, Assignment!$AE$11:$AE$263, 0)), ""))</f>
        <v/>
      </c>
      <c r="G26" s="74" t="str">
        <f>IF(IFERROR(INDEX(Assignment!I$11:I$263, MATCH($B26, Assignment!$AE$11:$AE$263, 0)), "")="", "", IFERROR(INDEX(Assignment!I$11:I$263, MATCH($B26, Assignment!$AE$11:$AE$263, 0)), ""))</f>
        <v/>
      </c>
      <c r="H26" s="77"/>
      <c r="I26" s="52" t="str">
        <f>IF(IFERROR(INDEX(Assignment!E$11:E$263, MATCH($B26, Assignment!$AE$11:$AE$263, 0)), "")="", "", IFERROR(INDEX(Assignment!E$11:E$263, MATCH($B26, Assignment!$AE$11:$AE$263, 0)), ""))</f>
        <v/>
      </c>
      <c r="J26" s="2"/>
      <c r="K26" s="112" t="str">
        <f>IF(IFERROR(INDEX(Assignment!AB$11:AB$263, MATCH($B26, Assignment!$AE$11:$AE$263, 0)), "")="", "", IFERROR(INDEX(Assignment!AB$11:AB$263, MATCH($B26, Assignment!$AE$11:$AE$263, 0)), ""))</f>
        <v/>
      </c>
      <c r="L26" s="2"/>
      <c r="N26" s="28">
        <v>16</v>
      </c>
      <c r="P26" s="28" t="str">
        <f>IF(IFERROR(INDEX(Assignment!AW$11:AW$263, MATCH($B26, Assignment!$AE$11:$AE$263, 0)), "")="", "", IFERROR(INDEX(Assignment!AW$11:AW$263, MATCH($B26, Assignment!$AE$11:$AE$263, 0)), ""))</f>
        <v/>
      </c>
    </row>
    <row r="27" spans="1:16" x14ac:dyDescent="0.25">
      <c r="A27" s="2"/>
      <c r="B27" s="85">
        <f t="shared" si="0"/>
        <v>17</v>
      </c>
      <c r="C27" s="56" t="str">
        <f>IF(IFERROR(INDEX(Assignment!B$11:B$263, MATCH($B27, Assignment!$AE$11:$AE$263, 0)), "")="", "", IFERROR(INDEX(Assignment!B$11:B$263, MATCH($B27, Assignment!$AE$11:$AE$263, 0)), ""))</f>
        <v/>
      </c>
      <c r="D27" s="56" t="str">
        <f>IF(IFERROR(INDEX(Assignment!C$11:C$263, MATCH($B27, Assignment!$AE$11:$AE$263, 0)), "")="", "", IFERROR(INDEX(Assignment!C$11:C$263, MATCH($B27, Assignment!$AE$11:$AE$263, 0)), ""))</f>
        <v/>
      </c>
      <c r="E27" s="59" t="str">
        <f>IF(IFERROR(INDEX(Assignment!F$11:F$263, MATCH($B27, Assignment!$AE$11:$AE$263, 0)), "")="", "", IFERROR(INDEX(Assignment!F$11:F$263, MATCH($B27, Assignment!$AE$11:$AE$263, 0)), ""))</f>
        <v/>
      </c>
      <c r="F27" s="5" t="str">
        <f>IF(IFERROR(INDEX(Assignment!H$11:H$263, MATCH($B27, Assignment!$AE$11:$AE$263, 0)), "")="", "", IFERROR(INDEX(Assignment!H$11:H$263, MATCH($B27, Assignment!$AE$11:$AE$263, 0)), ""))</f>
        <v/>
      </c>
      <c r="G27" s="74" t="str">
        <f>IF(IFERROR(INDEX(Assignment!I$11:I$263, MATCH($B27, Assignment!$AE$11:$AE$263, 0)), "")="", "", IFERROR(INDEX(Assignment!I$11:I$263, MATCH($B27, Assignment!$AE$11:$AE$263, 0)), ""))</f>
        <v/>
      </c>
      <c r="H27" s="77"/>
      <c r="I27" s="52" t="str">
        <f>IF(IFERROR(INDEX(Assignment!E$11:E$263, MATCH($B27, Assignment!$AE$11:$AE$263, 0)), "")="", "", IFERROR(INDEX(Assignment!E$11:E$263, MATCH($B27, Assignment!$AE$11:$AE$263, 0)), ""))</f>
        <v/>
      </c>
      <c r="J27" s="2"/>
      <c r="K27" s="112" t="str">
        <f>IF(IFERROR(INDEX(Assignment!AB$11:AB$263, MATCH($B27, Assignment!$AE$11:$AE$263, 0)), "")="", "", IFERROR(INDEX(Assignment!AB$11:AB$263, MATCH($B27, Assignment!$AE$11:$AE$263, 0)), ""))</f>
        <v/>
      </c>
      <c r="L27" s="2"/>
      <c r="N27" s="28">
        <v>17</v>
      </c>
      <c r="P27" s="28" t="str">
        <f>IF(IFERROR(INDEX(Assignment!AW$11:AW$263, MATCH($B27, Assignment!$AE$11:$AE$263, 0)), "")="", "", IFERROR(INDEX(Assignment!AW$11:AW$263, MATCH($B27, Assignment!$AE$11:$AE$263, 0)), ""))</f>
        <v/>
      </c>
    </row>
    <row r="28" spans="1:16" x14ac:dyDescent="0.25">
      <c r="A28" s="2"/>
      <c r="B28" s="85">
        <f t="shared" si="0"/>
        <v>18</v>
      </c>
      <c r="C28" s="56" t="str">
        <f>IF(IFERROR(INDEX(Assignment!B$11:B$263, MATCH($B28, Assignment!$AE$11:$AE$263, 0)), "")="", "", IFERROR(INDEX(Assignment!B$11:B$263, MATCH($B28, Assignment!$AE$11:$AE$263, 0)), ""))</f>
        <v/>
      </c>
      <c r="D28" s="56" t="str">
        <f>IF(IFERROR(INDEX(Assignment!C$11:C$263, MATCH($B28, Assignment!$AE$11:$AE$263, 0)), "")="", "", IFERROR(INDEX(Assignment!C$11:C$263, MATCH($B28, Assignment!$AE$11:$AE$263, 0)), ""))</f>
        <v/>
      </c>
      <c r="E28" s="59" t="str">
        <f>IF(IFERROR(INDEX(Assignment!F$11:F$263, MATCH($B28, Assignment!$AE$11:$AE$263, 0)), "")="", "", IFERROR(INDEX(Assignment!F$11:F$263, MATCH($B28, Assignment!$AE$11:$AE$263, 0)), ""))</f>
        <v/>
      </c>
      <c r="F28" s="5" t="str">
        <f>IF(IFERROR(INDEX(Assignment!H$11:H$263, MATCH($B28, Assignment!$AE$11:$AE$263, 0)), "")="", "", IFERROR(INDEX(Assignment!H$11:H$263, MATCH($B28, Assignment!$AE$11:$AE$263, 0)), ""))</f>
        <v/>
      </c>
      <c r="G28" s="74" t="str">
        <f>IF(IFERROR(INDEX(Assignment!I$11:I$263, MATCH($B28, Assignment!$AE$11:$AE$263, 0)), "")="", "", IFERROR(INDEX(Assignment!I$11:I$263, MATCH($B28, Assignment!$AE$11:$AE$263, 0)), ""))</f>
        <v/>
      </c>
      <c r="H28" s="77"/>
      <c r="I28" s="52" t="str">
        <f>IF(IFERROR(INDEX(Assignment!E$11:E$263, MATCH($B28, Assignment!$AE$11:$AE$263, 0)), "")="", "", IFERROR(INDEX(Assignment!E$11:E$263, MATCH($B28, Assignment!$AE$11:$AE$263, 0)), ""))</f>
        <v/>
      </c>
      <c r="J28" s="2"/>
      <c r="K28" s="112" t="str">
        <f>IF(IFERROR(INDEX(Assignment!AB$11:AB$263, MATCH($B28, Assignment!$AE$11:$AE$263, 0)), "")="", "", IFERROR(INDEX(Assignment!AB$11:AB$263, MATCH($B28, Assignment!$AE$11:$AE$263, 0)), ""))</f>
        <v/>
      </c>
      <c r="L28" s="2"/>
      <c r="N28" s="28">
        <v>18</v>
      </c>
      <c r="P28" s="28" t="str">
        <f>IF(IFERROR(INDEX(Assignment!AW$11:AW$263, MATCH($B28, Assignment!$AE$11:$AE$263, 0)), "")="", "", IFERROR(INDEX(Assignment!AW$11:AW$263, MATCH($B28, Assignment!$AE$11:$AE$263, 0)), ""))</f>
        <v/>
      </c>
    </row>
    <row r="29" spans="1:16" x14ac:dyDescent="0.25">
      <c r="A29" s="2"/>
      <c r="B29" s="85">
        <f t="shared" si="0"/>
        <v>19</v>
      </c>
      <c r="C29" s="56" t="str">
        <f>IF(IFERROR(INDEX(Assignment!B$11:B$263, MATCH($B29, Assignment!$AE$11:$AE$263, 0)), "")="", "", IFERROR(INDEX(Assignment!B$11:B$263, MATCH($B29, Assignment!$AE$11:$AE$263, 0)), ""))</f>
        <v/>
      </c>
      <c r="D29" s="56" t="str">
        <f>IF(IFERROR(INDEX(Assignment!C$11:C$263, MATCH($B29, Assignment!$AE$11:$AE$263, 0)), "")="", "", IFERROR(INDEX(Assignment!C$11:C$263, MATCH($B29, Assignment!$AE$11:$AE$263, 0)), ""))</f>
        <v/>
      </c>
      <c r="E29" s="59" t="str">
        <f>IF(IFERROR(INDEX(Assignment!F$11:F$263, MATCH($B29, Assignment!$AE$11:$AE$263, 0)), "")="", "", IFERROR(INDEX(Assignment!F$11:F$263, MATCH($B29, Assignment!$AE$11:$AE$263, 0)), ""))</f>
        <v/>
      </c>
      <c r="F29" s="5" t="str">
        <f>IF(IFERROR(INDEX(Assignment!H$11:H$263, MATCH($B29, Assignment!$AE$11:$AE$263, 0)), "")="", "", IFERROR(INDEX(Assignment!H$11:H$263, MATCH($B29, Assignment!$AE$11:$AE$263, 0)), ""))</f>
        <v/>
      </c>
      <c r="G29" s="74" t="str">
        <f>IF(IFERROR(INDEX(Assignment!I$11:I$263, MATCH($B29, Assignment!$AE$11:$AE$263, 0)), "")="", "", IFERROR(INDEX(Assignment!I$11:I$263, MATCH($B29, Assignment!$AE$11:$AE$263, 0)), ""))</f>
        <v/>
      </c>
      <c r="H29" s="77"/>
      <c r="I29" s="52" t="str">
        <f>IF(IFERROR(INDEX(Assignment!E$11:E$263, MATCH($B29, Assignment!$AE$11:$AE$263, 0)), "")="", "", IFERROR(INDEX(Assignment!E$11:E$263, MATCH($B29, Assignment!$AE$11:$AE$263, 0)), ""))</f>
        <v/>
      </c>
      <c r="J29" s="2"/>
      <c r="K29" s="112" t="str">
        <f>IF(IFERROR(INDEX(Assignment!AB$11:AB$263, MATCH($B29, Assignment!$AE$11:$AE$263, 0)), "")="", "", IFERROR(INDEX(Assignment!AB$11:AB$263, MATCH($B29, Assignment!$AE$11:$AE$263, 0)), ""))</f>
        <v/>
      </c>
      <c r="L29" s="2"/>
      <c r="N29" s="28">
        <v>19</v>
      </c>
      <c r="P29" s="28" t="str">
        <f>IF(IFERROR(INDEX(Assignment!AW$11:AW$263, MATCH($B29, Assignment!$AE$11:$AE$263, 0)), "")="", "", IFERROR(INDEX(Assignment!AW$11:AW$263, MATCH($B29, Assignment!$AE$11:$AE$263, 0)), ""))</f>
        <v/>
      </c>
    </row>
    <row r="30" spans="1:16" x14ac:dyDescent="0.25">
      <c r="A30" s="2"/>
      <c r="B30" s="85">
        <f t="shared" si="0"/>
        <v>20</v>
      </c>
      <c r="C30" s="56" t="str">
        <f>IF(IFERROR(INDEX(Assignment!B$11:B$263, MATCH($B30, Assignment!$AE$11:$AE$263, 0)), "")="", "", IFERROR(INDEX(Assignment!B$11:B$263, MATCH($B30, Assignment!$AE$11:$AE$263, 0)), ""))</f>
        <v/>
      </c>
      <c r="D30" s="56" t="str">
        <f>IF(IFERROR(INDEX(Assignment!C$11:C$263, MATCH($B30, Assignment!$AE$11:$AE$263, 0)), "")="", "", IFERROR(INDEX(Assignment!C$11:C$263, MATCH($B30, Assignment!$AE$11:$AE$263, 0)), ""))</f>
        <v/>
      </c>
      <c r="E30" s="59" t="str">
        <f>IF(IFERROR(INDEX(Assignment!F$11:F$263, MATCH($B30, Assignment!$AE$11:$AE$263, 0)), "")="", "", IFERROR(INDEX(Assignment!F$11:F$263, MATCH($B30, Assignment!$AE$11:$AE$263, 0)), ""))</f>
        <v/>
      </c>
      <c r="F30" s="5" t="str">
        <f>IF(IFERROR(INDEX(Assignment!H$11:H$263, MATCH($B30, Assignment!$AE$11:$AE$263, 0)), "")="", "", IFERROR(INDEX(Assignment!H$11:H$263, MATCH($B30, Assignment!$AE$11:$AE$263, 0)), ""))</f>
        <v/>
      </c>
      <c r="G30" s="74" t="str">
        <f>IF(IFERROR(INDEX(Assignment!I$11:I$263, MATCH($B30, Assignment!$AE$11:$AE$263, 0)), "")="", "", IFERROR(INDEX(Assignment!I$11:I$263, MATCH($B30, Assignment!$AE$11:$AE$263, 0)), ""))</f>
        <v/>
      </c>
      <c r="H30" s="77"/>
      <c r="I30" s="52" t="str">
        <f>IF(IFERROR(INDEX(Assignment!E$11:E$263, MATCH($B30, Assignment!$AE$11:$AE$263, 0)), "")="", "", IFERROR(INDEX(Assignment!E$11:E$263, MATCH($B30, Assignment!$AE$11:$AE$263, 0)), ""))</f>
        <v/>
      </c>
      <c r="J30" s="2"/>
      <c r="K30" s="112" t="str">
        <f>IF(IFERROR(INDEX(Assignment!AB$11:AB$263, MATCH($B30, Assignment!$AE$11:$AE$263, 0)), "")="", "", IFERROR(INDEX(Assignment!AB$11:AB$263, MATCH($B30, Assignment!$AE$11:$AE$263, 0)), ""))</f>
        <v/>
      </c>
      <c r="L30" s="2"/>
      <c r="N30" s="28">
        <v>20</v>
      </c>
      <c r="P30" s="28" t="str">
        <f>IF(IFERROR(INDEX(Assignment!AW$11:AW$263, MATCH($B30, Assignment!$AE$11:$AE$263, 0)), "")="", "", IFERROR(INDEX(Assignment!AW$11:AW$263, MATCH($B30, Assignment!$AE$11:$AE$263, 0)), ""))</f>
        <v/>
      </c>
    </row>
    <row r="31" spans="1:16" x14ac:dyDescent="0.25">
      <c r="A31" s="2"/>
      <c r="B31" s="85">
        <f t="shared" si="0"/>
        <v>21</v>
      </c>
      <c r="C31" s="56" t="str">
        <f>IF(IFERROR(INDEX(Assignment!B$11:B$263, MATCH($B31, Assignment!$AE$11:$AE$263, 0)), "")="", "", IFERROR(INDEX(Assignment!B$11:B$263, MATCH($B31, Assignment!$AE$11:$AE$263, 0)), ""))</f>
        <v/>
      </c>
      <c r="D31" s="56" t="str">
        <f>IF(IFERROR(INDEX(Assignment!C$11:C$263, MATCH($B31, Assignment!$AE$11:$AE$263, 0)), "")="", "", IFERROR(INDEX(Assignment!C$11:C$263, MATCH($B31, Assignment!$AE$11:$AE$263, 0)), ""))</f>
        <v/>
      </c>
      <c r="E31" s="59" t="str">
        <f>IF(IFERROR(INDEX(Assignment!F$11:F$263, MATCH($B31, Assignment!$AE$11:$AE$263, 0)), "")="", "", IFERROR(INDEX(Assignment!F$11:F$263, MATCH($B31, Assignment!$AE$11:$AE$263, 0)), ""))</f>
        <v/>
      </c>
      <c r="F31" s="5" t="str">
        <f>IF(IFERROR(INDEX(Assignment!H$11:H$263, MATCH($B31, Assignment!$AE$11:$AE$263, 0)), "")="", "", IFERROR(INDEX(Assignment!H$11:H$263, MATCH($B31, Assignment!$AE$11:$AE$263, 0)), ""))</f>
        <v/>
      </c>
      <c r="G31" s="74" t="str">
        <f>IF(IFERROR(INDEX(Assignment!I$11:I$263, MATCH($B31, Assignment!$AE$11:$AE$263, 0)), "")="", "", IFERROR(INDEX(Assignment!I$11:I$263, MATCH($B31, Assignment!$AE$11:$AE$263, 0)), ""))</f>
        <v/>
      </c>
      <c r="H31" s="77"/>
      <c r="I31" s="52" t="str">
        <f>IF(IFERROR(INDEX(Assignment!E$11:E$263, MATCH($B31, Assignment!$AE$11:$AE$263, 0)), "")="", "", IFERROR(INDEX(Assignment!E$11:E$263, MATCH($B31, Assignment!$AE$11:$AE$263, 0)), ""))</f>
        <v/>
      </c>
      <c r="J31" s="2"/>
      <c r="K31" s="112" t="str">
        <f>IF(IFERROR(INDEX(Assignment!AB$11:AB$263, MATCH($B31, Assignment!$AE$11:$AE$263, 0)), "")="", "", IFERROR(INDEX(Assignment!AB$11:AB$263, MATCH($B31, Assignment!$AE$11:$AE$263, 0)), ""))</f>
        <v/>
      </c>
      <c r="L31" s="2"/>
      <c r="N31" s="28">
        <v>21</v>
      </c>
      <c r="P31" s="28" t="str">
        <f>IF(IFERROR(INDEX(Assignment!AW$11:AW$263, MATCH($B31, Assignment!$AE$11:$AE$263, 0)), "")="", "", IFERROR(INDEX(Assignment!AW$11:AW$263, MATCH($B31, Assignment!$AE$11:$AE$263, 0)), ""))</f>
        <v/>
      </c>
    </row>
    <row r="32" spans="1:16" x14ac:dyDescent="0.25">
      <c r="A32" s="2"/>
      <c r="B32" s="86">
        <f t="shared" si="0"/>
        <v>22</v>
      </c>
      <c r="C32" s="57" t="str">
        <f>IF(IFERROR(INDEX(Assignment!B$11:B$263, MATCH($B32, Assignment!$AE$11:$AE$263, 0)), "")="", "", IFERROR(INDEX(Assignment!B$11:B$263, MATCH($B32, Assignment!$AE$11:$AE$263, 0)), ""))</f>
        <v/>
      </c>
      <c r="D32" s="57" t="str">
        <f>IF(IFERROR(INDEX(Assignment!C$11:C$263, MATCH($B32, Assignment!$AE$11:$AE$263, 0)), "")="", "", IFERROR(INDEX(Assignment!C$11:C$263, MATCH($B32, Assignment!$AE$11:$AE$263, 0)), ""))</f>
        <v/>
      </c>
      <c r="E32" s="60" t="str">
        <f>IF(IFERROR(INDEX(Assignment!F$11:F$263, MATCH($B32, Assignment!$AE$11:$AE$263, 0)), "")="", "", IFERROR(INDEX(Assignment!F$11:F$263, MATCH($B32, Assignment!$AE$11:$AE$263, 0)), ""))</f>
        <v/>
      </c>
      <c r="F32" s="6" t="str">
        <f>IF(IFERROR(INDEX(Assignment!H$11:H$263, MATCH($B32, Assignment!$AE$11:$AE$263, 0)), "")="", "", IFERROR(INDEX(Assignment!H$11:H$263, MATCH($B32, Assignment!$AE$11:$AE$263, 0)), ""))</f>
        <v/>
      </c>
      <c r="G32" s="75" t="str">
        <f>IF(IFERROR(INDEX(Assignment!I$11:I$263, MATCH($B32, Assignment!$AE$11:$AE$263, 0)), "")="", "", IFERROR(INDEX(Assignment!I$11:I$263, MATCH($B32, Assignment!$AE$11:$AE$263, 0)), ""))</f>
        <v/>
      </c>
      <c r="H32" s="77"/>
      <c r="I32" s="53" t="str">
        <f>IF(IFERROR(INDEX(Assignment!E$11:E$263, MATCH($B32, Assignment!$AE$11:$AE$263, 0)), "")="", "", IFERROR(INDEX(Assignment!E$11:E$263, MATCH($B32, Assignment!$AE$11:$AE$263, 0)), ""))</f>
        <v/>
      </c>
      <c r="J32" s="2"/>
      <c r="K32" s="113" t="str">
        <f>IF(IFERROR(INDEX(Assignment!AB$11:AB$263, MATCH($B32, Assignment!$AE$11:$AE$263, 0)), "")="", "", IFERROR(INDEX(Assignment!AB$11:AB$263, MATCH($B32, Assignment!$AE$11:$AE$263, 0)), ""))</f>
        <v/>
      </c>
      <c r="L32" s="2"/>
      <c r="N32" s="29">
        <v>22</v>
      </c>
      <c r="P32" s="29" t="str">
        <f>IF(IFERROR(INDEX(Assignment!AW$11:AW$263, MATCH($B32, Assignment!$AE$11:$AE$263, 0)), "")="", "", IFERROR(INDEX(Assignment!AW$11:AW$263, MATCH($B32, Assignment!$AE$11:$AE$263, 0)), ""))</f>
        <v/>
      </c>
    </row>
    <row r="33" spans="1:14" x14ac:dyDescent="0.25">
      <c r="A33" s="2"/>
      <c r="B33" s="2"/>
      <c r="C33" s="2"/>
      <c r="D33" s="2"/>
      <c r="E33" s="2"/>
      <c r="F33" s="2"/>
      <c r="G33" s="2"/>
      <c r="H33" s="2"/>
      <c r="I33" s="2"/>
      <c r="J33" s="2"/>
      <c r="K33" s="2"/>
      <c r="L33" s="2"/>
      <c r="N33" s="61"/>
    </row>
  </sheetData>
  <sheetProtection algorithmName="SHA-512" hashValue="ai2cL5acaeXTF3WK4yL1FB8fd5DsYqfcknmoSgt6Px7+NEBvgS5IVRUMHG/yO8v4rfEa5xNc1dgNvCxxV2AjYg==" saltValue="xIWy+Wrvp0HLXwdBzBxyNg==" spinCount="100000" sheet="1" objects="1" scenarios="1"/>
  <mergeCells count="7">
    <mergeCell ref="B2:D3"/>
    <mergeCell ref="B5:D7"/>
    <mergeCell ref="B4:D4"/>
    <mergeCell ref="F2:G2"/>
    <mergeCell ref="F3:G3"/>
    <mergeCell ref="F4:G4"/>
    <mergeCell ref="F5:G5"/>
  </mergeCells>
  <conditionalFormatting sqref="G7:H7">
    <cfRule type="expression" dxfId="11" priority="10">
      <formula>NOT($G$7=1)</formula>
    </cfRule>
  </conditionalFormatting>
  <conditionalFormatting sqref="H2:H5">
    <cfRule type="expression" dxfId="10" priority="18">
      <formula>$H2=$N$5</formula>
    </cfRule>
    <cfRule type="expression" dxfId="9" priority="19">
      <formula>$H2=$N$4</formula>
    </cfRule>
  </conditionalFormatting>
  <conditionalFormatting sqref="K11:K32">
    <cfRule type="expression" dxfId="8" priority="4">
      <formula>$K11="None"</formula>
    </cfRule>
  </conditionalFormatting>
  <conditionalFormatting sqref="I11:I32">
    <cfRule type="expression" dxfId="7" priority="1">
      <formula>$P11=$P$5</formula>
    </cfRule>
    <cfRule type="expression" dxfId="6" priority="2">
      <formula>$P11=$P$4</formula>
    </cfRule>
    <cfRule type="expression" dxfId="5" priority="3">
      <formula>$P11=$P$3</formula>
    </cfRule>
  </conditionalFormatting>
  <dataValidations count="2">
    <dataValidation type="list" allowBlank="1" showInputMessage="1" showErrorMessage="1" sqref="H2:H5" xr:uid="{22454522-F062-4D9D-BFC4-10028417DC3D}">
      <formula1>$N$4:$N$5</formula1>
    </dataValidation>
    <dataValidation type="list" showInputMessage="1" showErrorMessage="1" sqref="H7" xr:uid="{9F656D23-050D-48F6-8651-069A17756D0B}">
      <formula1>#REF!</formula1>
    </dataValidation>
  </dataValidations>
  <pageMargins left="0.7" right="0.7" top="0.75" bottom="0.75" header="0.3" footer="0.3"/>
  <pageSetup paperSize="9"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5" id="{3981841D-F3DB-4354-8C06-92EC43E8C4DA}">
            <xm:f>$K11='Training &amp; Accreditation Items'!$L$5</xm:f>
            <x14:dxf>
              <font>
                <b/>
                <i val="0"/>
              </font>
              <fill>
                <patternFill>
                  <bgColor theme="9" tint="0.39994506668294322"/>
                </patternFill>
              </fill>
              <border>
                <left style="thin">
                  <color auto="1"/>
                </left>
                <right style="thin">
                  <color auto="1"/>
                </right>
                <top style="thin">
                  <color auto="1"/>
                </top>
                <bottom style="thin">
                  <color auto="1"/>
                </bottom>
                <vertical/>
                <horizontal/>
              </border>
            </x14:dxf>
          </x14:cfRule>
          <x14:cfRule type="expression" priority="6" id="{7199D5C9-3FE6-4F15-8181-9DAC58F7DD5A}">
            <xm:f>$K11='Training &amp; Accreditation Items'!$L$4</xm:f>
            <x14:dxf>
              <font>
                <b/>
                <i val="0"/>
              </font>
              <fill>
                <patternFill>
                  <bgColor theme="7" tint="0.59996337778862885"/>
                </patternFill>
              </fill>
              <border>
                <left style="thin">
                  <color auto="1"/>
                </left>
                <right style="thin">
                  <color auto="1"/>
                </right>
                <top style="thin">
                  <color auto="1"/>
                </top>
                <bottom style="thin">
                  <color auto="1"/>
                </bottom>
                <vertical/>
                <horizontal/>
              </border>
            </x14:dxf>
          </x14:cfRule>
          <x14:cfRule type="expression" priority="7" id="{AC62043D-2B21-49CF-A0FA-F6F2DBFA40AC}">
            <xm:f>$K11='Training &amp; Accreditation Items'!$L$3</xm:f>
            <x14:dxf>
              <font>
                <b/>
                <i val="0"/>
                <color auto="1"/>
              </font>
              <fill>
                <patternFill>
                  <bgColor theme="5" tint="0.39994506668294322"/>
                </patternFill>
              </fill>
              <border>
                <left style="thin">
                  <color auto="1"/>
                </left>
                <right style="thin">
                  <color auto="1"/>
                </right>
                <top style="thin">
                  <color auto="1"/>
                </top>
                <bottom style="thin">
                  <color auto="1"/>
                </bottom>
                <vertical/>
                <horizontal/>
              </border>
            </x14:dxf>
          </x14:cfRule>
          <xm:sqref>K11:K32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7A817-95E1-45EC-B85E-6DAD78E8E298}">
  <sheetPr>
    <tabColor rgb="FF002060"/>
  </sheetPr>
  <dimension ref="A1:BL66"/>
  <sheetViews>
    <sheetView topLeftCell="A6" zoomScaleNormal="100" workbookViewId="0"/>
  </sheetViews>
  <sheetFormatPr defaultColWidth="0" defaultRowHeight="15" zeroHeight="1" x14ac:dyDescent="0.25"/>
  <cols>
    <col min="1" max="46" width="2.85546875" style="1" customWidth="1"/>
    <col min="47" max="52" width="2.85546875" style="1" hidden="1" customWidth="1"/>
    <col min="53" max="54" width="14.28515625" style="1" hidden="1" customWidth="1"/>
    <col min="55" max="58" width="11.42578125" style="1" hidden="1" customWidth="1"/>
    <col min="59" max="59" width="2.85546875" style="1" hidden="1" customWidth="1"/>
    <col min="60" max="60" width="14.28515625" style="1" hidden="1" customWidth="1"/>
    <col min="61" max="64" width="11.42578125" style="1" hidden="1" customWidth="1"/>
    <col min="65" max="16384" width="2.85546875" style="1" hidden="1"/>
  </cols>
  <sheetData>
    <row r="1" spans="1:64"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64" x14ac:dyDescent="0.25">
      <c r="A2" s="2"/>
      <c r="B2" s="192" t="s">
        <v>98</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4"/>
      <c r="AT2" s="2"/>
    </row>
    <row r="3" spans="1:64" x14ac:dyDescent="0.25">
      <c r="A3" s="2"/>
      <c r="B3" s="195"/>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7"/>
      <c r="AT3" s="2"/>
      <c r="BC3" s="30" t="str">
        <f>'Training &amp; Accreditation Items'!$L$3</f>
        <v>High</v>
      </c>
      <c r="BD3" s="30" t="str">
        <f>'Training &amp; Accreditation Items'!$L$4</f>
        <v>Medium</v>
      </c>
      <c r="BE3" s="30" t="str">
        <f>'Training &amp; Accreditation Items'!$L$5</f>
        <v>Low</v>
      </c>
      <c r="BF3" s="30" t="s">
        <v>97</v>
      </c>
      <c r="BI3" s="30" t="str">
        <f>'Training &amp; Accreditation Items'!$L$3</f>
        <v>High</v>
      </c>
      <c r="BJ3" s="30" t="str">
        <f>'Training &amp; Accreditation Items'!$L$4</f>
        <v>Medium</v>
      </c>
      <c r="BK3" s="30" t="str">
        <f>'Training &amp; Accreditation Items'!$L$5</f>
        <v>Low</v>
      </c>
      <c r="BL3" s="30" t="s">
        <v>97</v>
      </c>
    </row>
    <row r="4" spans="1:64" x14ac:dyDescent="0.25">
      <c r="A4" s="2"/>
      <c r="B4" s="278" t="str">
        <f>IF('Intro &amp; Setup'!$H$16="", "", 'Intro &amp; Setup'!$H$16)</f>
        <v>Your Business</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
      <c r="BA4" s="100">
        <f ca="1">Assignment!$AJ$5</f>
        <v>44621</v>
      </c>
      <c r="BB4" s="27" t="str">
        <f ca="1">TEXT($BA4, "mmm yyyy")</f>
        <v>Mar 2022</v>
      </c>
      <c r="BC4" s="122">
        <f ca="1">COUNTIF(Assignment!$AR$11:$AR$3046, CONCATENATE($BB4, " - ", BC$3))</f>
        <v>0</v>
      </c>
      <c r="BD4" s="123">
        <f ca="1">COUNTIF(Assignment!$AR$11:$AR$3046, CONCATENATE($BB4, " - ", BD$3))</f>
        <v>0</v>
      </c>
      <c r="BE4" s="123">
        <f ca="1">COUNTIF(Assignment!$AR$11:$AR$3046, CONCATENATE($BB4, " - ", BE$3))</f>
        <v>0</v>
      </c>
      <c r="BF4" s="124">
        <f ca="1">COUNTIF(Assignment!$AR$11:$AR$3046, CONCATENATE($BB4, " - ", BF$3))</f>
        <v>0</v>
      </c>
      <c r="BH4" s="27" t="str">
        <f ca="1">TEXT($BA4, "mmm yyyy")</f>
        <v>Mar 2022</v>
      </c>
      <c r="BI4" s="116">
        <f ca="1">SUMIF(Assignment!$AR$11:$AR$3046, CONCATENATE($BB4, " - ", BI$3), Assignment!$AQ$11:$AQ$3046)</f>
        <v>0</v>
      </c>
      <c r="BJ4" s="117">
        <f ca="1">SUMIF(Assignment!$AR$11:$AR$3046, CONCATENATE($BB4, " - ", BJ$3), Assignment!$AQ$11:$AQ$3046)</f>
        <v>0</v>
      </c>
      <c r="BK4" s="117">
        <f ca="1">SUMIF(Assignment!$AR$11:$AR$3046, CONCATENATE($BB4, " - ", BK$3), Assignment!$AQ$11:$AQ$3046)</f>
        <v>0</v>
      </c>
      <c r="BL4" s="73">
        <f ca="1">SUMIF(Assignment!$AR$11:$AR$3046, CONCATENATE($BB4, " - ", BL$3), Assignment!$AQ$11:$AQ$3046)</f>
        <v>0</v>
      </c>
    </row>
    <row r="5" spans="1:64"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BA5" s="101">
        <f ca="1">DATE(YEAR(BA4), MONTH(BA4)+1, 1)</f>
        <v>44652</v>
      </c>
      <c r="BB5" s="28" t="str">
        <f t="shared" ref="BB5:BB15" ca="1" si="0">TEXT($BA5, "mmm yyyy")</f>
        <v>Apr 2022</v>
      </c>
      <c r="BC5" s="125">
        <f ca="1">COUNTIF(Assignment!$AR$11:$AR$3046, CONCATENATE($BB5, " - ", BC$3))</f>
        <v>0</v>
      </c>
      <c r="BD5" s="126">
        <f ca="1">COUNTIF(Assignment!$AR$11:$AR$3046, CONCATENATE($BB5, " - ", BD$3))</f>
        <v>0</v>
      </c>
      <c r="BE5" s="126">
        <f ca="1">COUNTIF(Assignment!$AR$11:$AR$3046, CONCATENATE($BB5, " - ", BE$3))</f>
        <v>0</v>
      </c>
      <c r="BF5" s="127">
        <f ca="1">COUNTIF(Assignment!$AR$11:$AR$3046, CONCATENATE($BB5, " - ", BF$3))</f>
        <v>0</v>
      </c>
      <c r="BH5" s="28" t="str">
        <f t="shared" ref="BH5:BH15" ca="1" si="1">TEXT($BA5, "mmm yyyy")</f>
        <v>Apr 2022</v>
      </c>
      <c r="BI5" s="118">
        <f ca="1">SUMIF(Assignment!$AR$11:$AR$3046, CONCATENATE($BB5, " - ", BI$3), Assignment!$AQ$11:$AQ$3046)</f>
        <v>0</v>
      </c>
      <c r="BJ5" s="119">
        <f ca="1">SUMIF(Assignment!$AR$11:$AR$3046, CONCATENATE($BB5, " - ", BJ$3), Assignment!$AQ$11:$AQ$3046)</f>
        <v>0</v>
      </c>
      <c r="BK5" s="119">
        <f ca="1">SUMIF(Assignment!$AR$11:$AR$3046, CONCATENATE($BB5, " - ", BK$3), Assignment!$AQ$11:$AQ$3046)</f>
        <v>0</v>
      </c>
      <c r="BL5" s="74">
        <f ca="1">SUMIF(Assignment!$AR$11:$AR$3046, CONCATENATE($BB5, " - ", BL$3), Assignment!$AQ$11:$AQ$3046)</f>
        <v>0</v>
      </c>
    </row>
    <row r="6" spans="1:64"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A6" s="101">
        <f t="shared" ref="BA6:BA14" ca="1" si="2">DATE(YEAR(BA5), MONTH(BA5)+1, 1)</f>
        <v>44682</v>
      </c>
      <c r="BB6" s="28" t="str">
        <f t="shared" ca="1" si="0"/>
        <v>May 2022</v>
      </c>
      <c r="BC6" s="125">
        <f ca="1">COUNTIF(Assignment!$AR$11:$AR$3046, CONCATENATE($BB6, " - ", BC$3))</f>
        <v>0</v>
      </c>
      <c r="BD6" s="126">
        <f ca="1">COUNTIF(Assignment!$AR$11:$AR$3046, CONCATENATE($BB6, " - ", BD$3))</f>
        <v>0</v>
      </c>
      <c r="BE6" s="126">
        <f ca="1">COUNTIF(Assignment!$AR$11:$AR$3046, CONCATENATE($BB6, " - ", BE$3))</f>
        <v>0</v>
      </c>
      <c r="BF6" s="127">
        <f ca="1">COUNTIF(Assignment!$AR$11:$AR$3046, CONCATENATE($BB6, " - ", BF$3))</f>
        <v>0</v>
      </c>
      <c r="BH6" s="28" t="str">
        <f t="shared" ca="1" si="1"/>
        <v>May 2022</v>
      </c>
      <c r="BI6" s="118">
        <f ca="1">SUMIF(Assignment!$AR$11:$AR$3046, CONCATENATE($BB6, " - ", BI$3), Assignment!$AQ$11:$AQ$3046)</f>
        <v>0</v>
      </c>
      <c r="BJ6" s="119">
        <f ca="1">SUMIF(Assignment!$AR$11:$AR$3046, CONCATENATE($BB6, " - ", BJ$3), Assignment!$AQ$11:$AQ$3046)</f>
        <v>0</v>
      </c>
      <c r="BK6" s="119">
        <f ca="1">SUMIF(Assignment!$AR$11:$AR$3046, CONCATENATE($BB6, " - ", BK$3), Assignment!$AQ$11:$AQ$3046)</f>
        <v>0</v>
      </c>
      <c r="BL6" s="74">
        <f ca="1">SUMIF(Assignment!$AR$11:$AR$3046, CONCATENATE($BB6, " - ", BL$3), Assignment!$AQ$11:$AQ$3046)</f>
        <v>0</v>
      </c>
    </row>
    <row r="7" spans="1:64" x14ac:dyDescent="0.25">
      <c r="A7" s="2"/>
      <c r="B7" s="2"/>
      <c r="C7" s="2"/>
      <c r="D7" s="2"/>
      <c r="E7" s="2"/>
      <c r="F7" s="2"/>
      <c r="G7" s="2"/>
      <c r="H7" s="2"/>
      <c r="I7" s="2"/>
      <c r="J7" s="2"/>
      <c r="K7" s="2"/>
      <c r="L7" s="2"/>
      <c r="M7" s="2"/>
      <c r="N7" s="2"/>
      <c r="O7" s="242" t="str">
        <f ca="1">IF(Assignment!$AD$8=0, "No Overdue Renewals", CONCATENATE(Assignment!$AD$8, " Outstanding Renewal", IF(Assignment!$AD$8=1, "", "s")))</f>
        <v>6 Outstanding Renewals</v>
      </c>
      <c r="P7" s="243"/>
      <c r="Q7" s="243"/>
      <c r="R7" s="243"/>
      <c r="S7" s="243"/>
      <c r="T7" s="243"/>
      <c r="U7" s="243"/>
      <c r="V7" s="243"/>
      <c r="W7" s="243"/>
      <c r="X7" s="243"/>
      <c r="Y7" s="243"/>
      <c r="Z7" s="243"/>
      <c r="AA7" s="243"/>
      <c r="AB7" s="243"/>
      <c r="AC7" s="243"/>
      <c r="AD7" s="243"/>
      <c r="AE7" s="243"/>
      <c r="AF7" s="244"/>
      <c r="AG7" s="2"/>
      <c r="AH7" s="2"/>
      <c r="AI7" s="2"/>
      <c r="AJ7" s="2"/>
      <c r="AK7" s="2"/>
      <c r="AL7" s="2"/>
      <c r="AM7" s="2"/>
      <c r="AN7" s="2"/>
      <c r="AO7" s="2"/>
      <c r="AP7" s="2"/>
      <c r="AQ7" s="2"/>
      <c r="AR7" s="2"/>
      <c r="AS7" s="2"/>
      <c r="AT7" s="2"/>
      <c r="BA7" s="101">
        <f t="shared" ca="1" si="2"/>
        <v>44713</v>
      </c>
      <c r="BB7" s="28" t="str">
        <f t="shared" ca="1" si="0"/>
        <v>Jun 2022</v>
      </c>
      <c r="BC7" s="125">
        <f ca="1">COUNTIF(Assignment!$AR$11:$AR$3046, CONCATENATE($BB7, " - ", BC$3))</f>
        <v>0</v>
      </c>
      <c r="BD7" s="126">
        <f ca="1">COUNTIF(Assignment!$AR$11:$AR$3046, CONCATENATE($BB7, " - ", BD$3))</f>
        <v>0</v>
      </c>
      <c r="BE7" s="126">
        <f ca="1">COUNTIF(Assignment!$AR$11:$AR$3046, CONCATENATE($BB7, " - ", BE$3))</f>
        <v>0</v>
      </c>
      <c r="BF7" s="127">
        <f ca="1">COUNTIF(Assignment!$AR$11:$AR$3046, CONCATENATE($BB7, " - ", BF$3))</f>
        <v>0</v>
      </c>
      <c r="BH7" s="28" t="str">
        <f t="shared" ca="1" si="1"/>
        <v>Jun 2022</v>
      </c>
      <c r="BI7" s="118">
        <f ca="1">SUMIF(Assignment!$AR$11:$AR$3046, CONCATENATE($BB7, " - ", BI$3), Assignment!$AQ$11:$AQ$3046)</f>
        <v>0</v>
      </c>
      <c r="BJ7" s="119">
        <f ca="1">SUMIF(Assignment!$AR$11:$AR$3046, CONCATENATE($BB7, " - ", BJ$3), Assignment!$AQ$11:$AQ$3046)</f>
        <v>0</v>
      </c>
      <c r="BK7" s="119">
        <f ca="1">SUMIF(Assignment!$AR$11:$AR$3046, CONCATENATE($BB7, " - ", BK$3), Assignment!$AQ$11:$AQ$3046)</f>
        <v>0</v>
      </c>
      <c r="BL7" s="74">
        <f ca="1">SUMIF(Assignment!$AR$11:$AR$3046, CONCATENATE($BB7, " - ", BL$3), Assignment!$AQ$11:$AQ$3046)</f>
        <v>0</v>
      </c>
    </row>
    <row r="8" spans="1:64" x14ac:dyDescent="0.25">
      <c r="A8" s="2"/>
      <c r="B8" s="2"/>
      <c r="C8" s="2"/>
      <c r="D8" s="2"/>
      <c r="E8" s="2"/>
      <c r="F8" s="2"/>
      <c r="G8" s="2"/>
      <c r="H8" s="2"/>
      <c r="I8" s="2"/>
      <c r="J8" s="2"/>
      <c r="K8" s="2"/>
      <c r="L8" s="2"/>
      <c r="M8" s="2"/>
      <c r="N8" s="2"/>
      <c r="O8" s="245"/>
      <c r="P8" s="246"/>
      <c r="Q8" s="246"/>
      <c r="R8" s="246"/>
      <c r="S8" s="246"/>
      <c r="T8" s="246"/>
      <c r="U8" s="246"/>
      <c r="V8" s="246"/>
      <c r="W8" s="246"/>
      <c r="X8" s="246"/>
      <c r="Y8" s="246"/>
      <c r="Z8" s="246"/>
      <c r="AA8" s="246"/>
      <c r="AB8" s="246"/>
      <c r="AC8" s="246"/>
      <c r="AD8" s="246"/>
      <c r="AE8" s="246"/>
      <c r="AF8" s="247"/>
      <c r="AG8" s="2"/>
      <c r="AH8" s="2"/>
      <c r="AI8" s="2"/>
      <c r="AJ8" s="2"/>
      <c r="AK8" s="2"/>
      <c r="AL8" s="2"/>
      <c r="AM8" s="2"/>
      <c r="AN8" s="2"/>
      <c r="AO8" s="2"/>
      <c r="AP8" s="2"/>
      <c r="AQ8" s="2"/>
      <c r="AR8" s="2"/>
      <c r="AS8" s="2"/>
      <c r="AT8" s="2"/>
      <c r="BA8" s="101">
        <f t="shared" ca="1" si="2"/>
        <v>44743</v>
      </c>
      <c r="BB8" s="28" t="str">
        <f t="shared" ca="1" si="0"/>
        <v>Jul 2022</v>
      </c>
      <c r="BC8" s="125">
        <f ca="1">COUNTIF(Assignment!$AR$11:$AR$3046, CONCATENATE($BB8, " - ", BC$3))</f>
        <v>0</v>
      </c>
      <c r="BD8" s="126">
        <f ca="1">COUNTIF(Assignment!$AR$11:$AR$3046, CONCATENATE($BB8, " - ", BD$3))</f>
        <v>0</v>
      </c>
      <c r="BE8" s="126">
        <f ca="1">COUNTIF(Assignment!$AR$11:$AR$3046, CONCATENATE($BB8, " - ", BE$3))</f>
        <v>0</v>
      </c>
      <c r="BF8" s="127">
        <f ca="1">COUNTIF(Assignment!$AR$11:$AR$3046, CONCATENATE($BB8, " - ", BF$3))</f>
        <v>0</v>
      </c>
      <c r="BH8" s="28" t="str">
        <f t="shared" ca="1" si="1"/>
        <v>Jul 2022</v>
      </c>
      <c r="BI8" s="118">
        <f ca="1">SUMIF(Assignment!$AR$11:$AR$3046, CONCATENATE($BB8, " - ", BI$3), Assignment!$AQ$11:$AQ$3046)</f>
        <v>0</v>
      </c>
      <c r="BJ8" s="119">
        <f ca="1">SUMIF(Assignment!$AR$11:$AR$3046, CONCATENATE($BB8, " - ", BJ$3), Assignment!$AQ$11:$AQ$3046)</f>
        <v>0</v>
      </c>
      <c r="BK8" s="119">
        <f ca="1">SUMIF(Assignment!$AR$11:$AR$3046, CONCATENATE($BB8, " - ", BK$3), Assignment!$AQ$11:$AQ$3046)</f>
        <v>0</v>
      </c>
      <c r="BL8" s="74">
        <f ca="1">SUMIF(Assignment!$AR$11:$AR$3046, CONCATENATE($BB8, " - ", BL$3), Assignment!$AQ$11:$AQ$3046)</f>
        <v>0</v>
      </c>
    </row>
    <row r="9" spans="1:64"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BA9" s="101">
        <f t="shared" ca="1" si="2"/>
        <v>44774</v>
      </c>
      <c r="BB9" s="28" t="str">
        <f t="shared" ca="1" si="0"/>
        <v>Aug 2022</v>
      </c>
      <c r="BC9" s="125">
        <f ca="1">COUNTIF(Assignment!$AR$11:$AR$3046, CONCATENATE($BB9, " - ", BC$3))</f>
        <v>0</v>
      </c>
      <c r="BD9" s="126">
        <f ca="1">COUNTIF(Assignment!$AR$11:$AR$3046, CONCATENATE($BB9, " - ", BD$3))</f>
        <v>0</v>
      </c>
      <c r="BE9" s="126">
        <f ca="1">COUNTIF(Assignment!$AR$11:$AR$3046, CONCATENATE($BB9, " - ", BE$3))</f>
        <v>0</v>
      </c>
      <c r="BF9" s="127">
        <f ca="1">COUNTIF(Assignment!$AR$11:$AR$3046, CONCATENATE($BB9, " - ", BF$3))</f>
        <v>0</v>
      </c>
      <c r="BH9" s="28" t="str">
        <f t="shared" ca="1" si="1"/>
        <v>Aug 2022</v>
      </c>
      <c r="BI9" s="118">
        <f ca="1">SUMIF(Assignment!$AR$11:$AR$3046, CONCATENATE($BB9, " - ", BI$3), Assignment!$AQ$11:$AQ$3046)</f>
        <v>0</v>
      </c>
      <c r="BJ9" s="119">
        <f ca="1">SUMIF(Assignment!$AR$11:$AR$3046, CONCATENATE($BB9, " - ", BJ$3), Assignment!$AQ$11:$AQ$3046)</f>
        <v>0</v>
      </c>
      <c r="BK9" s="119">
        <f ca="1">SUMIF(Assignment!$AR$11:$AR$3046, CONCATENATE($BB9, " - ", BK$3), Assignment!$AQ$11:$AQ$3046)</f>
        <v>0</v>
      </c>
      <c r="BL9" s="74">
        <f ca="1">SUMIF(Assignment!$AR$11:$AR$3046, CONCATENATE($BB9, " - ", BL$3), Assignment!$AQ$11:$AQ$3046)</f>
        <v>0</v>
      </c>
    </row>
    <row r="10" spans="1:64"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BA10" s="101">
        <f t="shared" ca="1" si="2"/>
        <v>44805</v>
      </c>
      <c r="BB10" s="28" t="str">
        <f t="shared" ca="1" si="0"/>
        <v>Sep 2022</v>
      </c>
      <c r="BC10" s="125">
        <f ca="1">COUNTIF(Assignment!$AR$11:$AR$3046, CONCATENATE($BB10, " - ", BC$3))</f>
        <v>0</v>
      </c>
      <c r="BD10" s="126">
        <f ca="1">COUNTIF(Assignment!$AR$11:$AR$3046, CONCATENATE($BB10, " - ", BD$3))</f>
        <v>0</v>
      </c>
      <c r="BE10" s="126">
        <f ca="1">COUNTIF(Assignment!$AR$11:$AR$3046, CONCATENATE($BB10, " - ", BE$3))</f>
        <v>0</v>
      </c>
      <c r="BF10" s="127">
        <f ca="1">COUNTIF(Assignment!$AR$11:$AR$3046, CONCATENATE($BB10, " - ", BF$3))</f>
        <v>0</v>
      </c>
      <c r="BH10" s="28" t="str">
        <f t="shared" ca="1" si="1"/>
        <v>Sep 2022</v>
      </c>
      <c r="BI10" s="118">
        <f ca="1">SUMIF(Assignment!$AR$11:$AR$3046, CONCATENATE($BB10, " - ", BI$3), Assignment!$AQ$11:$AQ$3046)</f>
        <v>0</v>
      </c>
      <c r="BJ10" s="119">
        <f ca="1">SUMIF(Assignment!$AR$11:$AR$3046, CONCATENATE($BB10, " - ", BJ$3), Assignment!$AQ$11:$AQ$3046)</f>
        <v>0</v>
      </c>
      <c r="BK10" s="119">
        <f ca="1">SUMIF(Assignment!$AR$11:$AR$3046, CONCATENATE($BB10, " - ", BK$3), Assignment!$AQ$11:$AQ$3046)</f>
        <v>0</v>
      </c>
      <c r="BL10" s="74">
        <f ca="1">SUMIF(Assignment!$AR$11:$AR$3046, CONCATENATE($BB10, " - ", BL$3), Assignment!$AQ$11:$AQ$3046)</f>
        <v>0</v>
      </c>
    </row>
    <row r="11" spans="1:64"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BA11" s="101">
        <f t="shared" ca="1" si="2"/>
        <v>44835</v>
      </c>
      <c r="BB11" s="28" t="str">
        <f t="shared" ca="1" si="0"/>
        <v>Oct 2022</v>
      </c>
      <c r="BC11" s="125">
        <f ca="1">COUNTIF(Assignment!$AR$11:$AR$3046, CONCATENATE($BB11, " - ", BC$3))</f>
        <v>0</v>
      </c>
      <c r="BD11" s="126">
        <f ca="1">COUNTIF(Assignment!$AR$11:$AR$3046, CONCATENATE($BB11, " - ", BD$3))</f>
        <v>0</v>
      </c>
      <c r="BE11" s="126">
        <f ca="1">COUNTIF(Assignment!$AR$11:$AR$3046, CONCATENATE($BB11, " - ", BE$3))</f>
        <v>0</v>
      </c>
      <c r="BF11" s="127">
        <f ca="1">COUNTIF(Assignment!$AR$11:$AR$3046, CONCATENATE($BB11, " - ", BF$3))</f>
        <v>0</v>
      </c>
      <c r="BH11" s="28" t="str">
        <f t="shared" ca="1" si="1"/>
        <v>Oct 2022</v>
      </c>
      <c r="BI11" s="118">
        <f ca="1">SUMIF(Assignment!$AR$11:$AR$3046, CONCATENATE($BB11, " - ", BI$3), Assignment!$AQ$11:$AQ$3046)</f>
        <v>0</v>
      </c>
      <c r="BJ11" s="119">
        <f ca="1">SUMIF(Assignment!$AR$11:$AR$3046, CONCATENATE($BB11, " - ", BJ$3), Assignment!$AQ$11:$AQ$3046)</f>
        <v>0</v>
      </c>
      <c r="BK11" s="119">
        <f ca="1">SUMIF(Assignment!$AR$11:$AR$3046, CONCATENATE($BB11, " - ", BK$3), Assignment!$AQ$11:$AQ$3046)</f>
        <v>0</v>
      </c>
      <c r="BL11" s="74">
        <f ca="1">SUMIF(Assignment!$AR$11:$AR$3046, CONCATENATE($BB11, " - ", BL$3), Assignment!$AQ$11:$AQ$3046)</f>
        <v>0</v>
      </c>
    </row>
    <row r="12" spans="1:64"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BA12" s="101">
        <f t="shared" ca="1" si="2"/>
        <v>44866</v>
      </c>
      <c r="BB12" s="28" t="str">
        <f t="shared" ca="1" si="0"/>
        <v>Nov 2022</v>
      </c>
      <c r="BC12" s="125">
        <f ca="1">COUNTIF(Assignment!$AR$11:$AR$3046, CONCATENATE($BB12, " - ", BC$3))</f>
        <v>0</v>
      </c>
      <c r="BD12" s="126">
        <f ca="1">COUNTIF(Assignment!$AR$11:$AR$3046, CONCATENATE($BB12, " - ", BD$3))</f>
        <v>0</v>
      </c>
      <c r="BE12" s="126">
        <f ca="1">COUNTIF(Assignment!$AR$11:$AR$3046, CONCATENATE($BB12, " - ", BE$3))</f>
        <v>0</v>
      </c>
      <c r="BF12" s="127">
        <f ca="1">COUNTIF(Assignment!$AR$11:$AR$3046, CONCATENATE($BB12, " - ", BF$3))</f>
        <v>0</v>
      </c>
      <c r="BH12" s="28" t="str">
        <f t="shared" ca="1" si="1"/>
        <v>Nov 2022</v>
      </c>
      <c r="BI12" s="118">
        <f ca="1">SUMIF(Assignment!$AR$11:$AR$3046, CONCATENATE($BB12, " - ", BI$3), Assignment!$AQ$11:$AQ$3046)</f>
        <v>0</v>
      </c>
      <c r="BJ12" s="119">
        <f ca="1">SUMIF(Assignment!$AR$11:$AR$3046, CONCATENATE($BB12, " - ", BJ$3), Assignment!$AQ$11:$AQ$3046)</f>
        <v>0</v>
      </c>
      <c r="BK12" s="119">
        <f ca="1">SUMIF(Assignment!$AR$11:$AR$3046, CONCATENATE($BB12, " - ", BK$3), Assignment!$AQ$11:$AQ$3046)</f>
        <v>0</v>
      </c>
      <c r="BL12" s="74">
        <f ca="1">SUMIF(Assignment!$AR$11:$AR$3046, CONCATENATE($BB12, " - ", BL$3), Assignment!$AQ$11:$AQ$3046)</f>
        <v>0</v>
      </c>
    </row>
    <row r="13" spans="1:64"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A13" s="101">
        <f t="shared" ca="1" si="2"/>
        <v>44896</v>
      </c>
      <c r="BB13" s="28" t="str">
        <f t="shared" ca="1" si="0"/>
        <v>Dec 2022</v>
      </c>
      <c r="BC13" s="125">
        <f ca="1">COUNTIF(Assignment!$AR$11:$AR$3046, CONCATENATE($BB13, " - ", BC$3))</f>
        <v>0</v>
      </c>
      <c r="BD13" s="126">
        <f ca="1">COUNTIF(Assignment!$AR$11:$AR$3046, CONCATENATE($BB13, " - ", BD$3))</f>
        <v>0</v>
      </c>
      <c r="BE13" s="126">
        <f ca="1">COUNTIF(Assignment!$AR$11:$AR$3046, CONCATENATE($BB13, " - ", BE$3))</f>
        <v>0</v>
      </c>
      <c r="BF13" s="127">
        <f ca="1">COUNTIF(Assignment!$AR$11:$AR$3046, CONCATENATE($BB13, " - ", BF$3))</f>
        <v>0</v>
      </c>
      <c r="BH13" s="28" t="str">
        <f t="shared" ca="1" si="1"/>
        <v>Dec 2022</v>
      </c>
      <c r="BI13" s="118">
        <f ca="1">SUMIF(Assignment!$AR$11:$AR$3046, CONCATENATE($BB13, " - ", BI$3), Assignment!$AQ$11:$AQ$3046)</f>
        <v>0</v>
      </c>
      <c r="BJ13" s="119">
        <f ca="1">SUMIF(Assignment!$AR$11:$AR$3046, CONCATENATE($BB13, " - ", BJ$3), Assignment!$AQ$11:$AQ$3046)</f>
        <v>0</v>
      </c>
      <c r="BK13" s="119">
        <f ca="1">SUMIF(Assignment!$AR$11:$AR$3046, CONCATENATE($BB13, " - ", BK$3), Assignment!$AQ$11:$AQ$3046)</f>
        <v>0</v>
      </c>
      <c r="BL13" s="74">
        <f ca="1">SUMIF(Assignment!$AR$11:$AR$3046, CONCATENATE($BB13, " - ", BL$3), Assignment!$AQ$11:$AQ$3046)</f>
        <v>0</v>
      </c>
    </row>
    <row r="14" spans="1:64"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BA14" s="101">
        <f t="shared" ca="1" si="2"/>
        <v>44927</v>
      </c>
      <c r="BB14" s="28" t="str">
        <f t="shared" ca="1" si="0"/>
        <v>Jan 2023</v>
      </c>
      <c r="BC14" s="125">
        <f ca="1">COUNTIF(Assignment!$AR$11:$AR$3046, CONCATENATE($BB14, " - ", BC$3))</f>
        <v>0</v>
      </c>
      <c r="BD14" s="126">
        <f ca="1">COUNTIF(Assignment!$AR$11:$AR$3046, CONCATENATE($BB14, " - ", BD$3))</f>
        <v>0</v>
      </c>
      <c r="BE14" s="126">
        <f ca="1">COUNTIF(Assignment!$AR$11:$AR$3046, CONCATENATE($BB14, " - ", BE$3))</f>
        <v>0</v>
      </c>
      <c r="BF14" s="127">
        <f ca="1">COUNTIF(Assignment!$AR$11:$AR$3046, CONCATENATE($BB14, " - ", BF$3))</f>
        <v>0</v>
      </c>
      <c r="BH14" s="28" t="str">
        <f t="shared" ca="1" si="1"/>
        <v>Jan 2023</v>
      </c>
      <c r="BI14" s="118">
        <f ca="1">SUMIF(Assignment!$AR$11:$AR$3046, CONCATENATE($BB14, " - ", BI$3), Assignment!$AQ$11:$AQ$3046)</f>
        <v>0</v>
      </c>
      <c r="BJ14" s="119">
        <f ca="1">SUMIF(Assignment!$AR$11:$AR$3046, CONCATENATE($BB14, " - ", BJ$3), Assignment!$AQ$11:$AQ$3046)</f>
        <v>0</v>
      </c>
      <c r="BK14" s="119">
        <f ca="1">SUMIF(Assignment!$AR$11:$AR$3046, CONCATENATE($BB14, " - ", BK$3), Assignment!$AQ$11:$AQ$3046)</f>
        <v>0</v>
      </c>
      <c r="BL14" s="74">
        <f ca="1">SUMIF(Assignment!$AR$11:$AR$3046, CONCATENATE($BB14, " - ", BL$3), Assignment!$AQ$11:$AQ$3046)</f>
        <v>0</v>
      </c>
    </row>
    <row r="15" spans="1:64"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A15" s="102">
        <f ca="1">DATE(YEAR(BA14), MONTH(BA14)+1, 1)</f>
        <v>44958</v>
      </c>
      <c r="BB15" s="29" t="str">
        <f t="shared" ca="1" si="0"/>
        <v>Feb 2023</v>
      </c>
      <c r="BC15" s="128">
        <f ca="1">COUNTIF(Assignment!$AR$11:$AR$3046, CONCATENATE($BB15, " - ", BC$3))</f>
        <v>0</v>
      </c>
      <c r="BD15" s="129">
        <f ca="1">COUNTIF(Assignment!$AR$11:$AR$3046, CONCATENATE($BB15, " - ", BD$3))</f>
        <v>0</v>
      </c>
      <c r="BE15" s="129">
        <f ca="1">COUNTIF(Assignment!$AR$11:$AR$3046, CONCATENATE($BB15, " - ", BE$3))</f>
        <v>0</v>
      </c>
      <c r="BF15" s="130">
        <f ca="1">COUNTIF(Assignment!$AR$11:$AR$3046, CONCATENATE($BB15, " - ", BF$3))</f>
        <v>0</v>
      </c>
      <c r="BH15" s="29" t="str">
        <f t="shared" ca="1" si="1"/>
        <v>Feb 2023</v>
      </c>
      <c r="BI15" s="120">
        <f ca="1">SUMIF(Assignment!$AR$11:$AR$3046, CONCATENATE($BB15, " - ", BI$3), Assignment!$AQ$11:$AQ$3046)</f>
        <v>0</v>
      </c>
      <c r="BJ15" s="121">
        <f ca="1">SUMIF(Assignment!$AR$11:$AR$3046, CONCATENATE($BB15, " - ", BJ$3), Assignment!$AQ$11:$AQ$3046)</f>
        <v>0</v>
      </c>
      <c r="BK15" s="121">
        <f ca="1">SUMIF(Assignment!$AR$11:$AR$3046, CONCATENATE($BB15, " - ", BK$3), Assignment!$AQ$11:$AQ$3046)</f>
        <v>0</v>
      </c>
      <c r="BL15" s="75">
        <f ca="1">SUMIF(Assignment!$AR$11:$AR$3046, CONCATENATE($BB15, " - ", BL$3), Assignment!$AQ$11:$AQ$3046)</f>
        <v>0</v>
      </c>
    </row>
    <row r="16" spans="1:64"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1:4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1:4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4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4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4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6"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6"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row>
    <row r="25" spans="1:46"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row>
    <row r="26" spans="1:46"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row>
    <row r="27" spans="1:4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1:4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x14ac:dyDescent="0.25">
      <c r="A53" s="2"/>
      <c r="B53" s="164" t="s">
        <v>92</v>
      </c>
      <c r="C53" s="165"/>
      <c r="D53" s="165"/>
      <c r="E53" s="165"/>
      <c r="F53" s="166"/>
      <c r="G53" s="283" t="str">
        <f>$BC$3</f>
        <v>High</v>
      </c>
      <c r="H53" s="284"/>
      <c r="I53" s="284"/>
      <c r="J53" s="271" t="str">
        <f>$BD$3</f>
        <v>Medium</v>
      </c>
      <c r="K53" s="272"/>
      <c r="L53" s="272"/>
      <c r="M53" s="273" t="str">
        <f>$BE$3</f>
        <v>Low</v>
      </c>
      <c r="N53" s="274"/>
      <c r="O53" s="274"/>
      <c r="P53" s="275" t="str">
        <f>$BF$3</f>
        <v>None</v>
      </c>
      <c r="Q53" s="276"/>
      <c r="R53" s="277"/>
      <c r="S53" s="260" t="s">
        <v>99</v>
      </c>
      <c r="T53" s="261"/>
      <c r="U53" s="262"/>
      <c r="V53" s="2"/>
      <c r="W53" s="2"/>
      <c r="X53" s="2"/>
      <c r="Y53" s="2"/>
      <c r="Z53" s="267" t="str">
        <f>$BC$3</f>
        <v>High</v>
      </c>
      <c r="AA53" s="267"/>
      <c r="AB53" s="267"/>
      <c r="AC53" s="267"/>
      <c r="AD53" s="268" t="str">
        <f>$BD$3</f>
        <v>Medium</v>
      </c>
      <c r="AE53" s="268"/>
      <c r="AF53" s="268"/>
      <c r="AG53" s="268"/>
      <c r="AH53" s="269" t="str">
        <f>$BE$3</f>
        <v>Low</v>
      </c>
      <c r="AI53" s="269"/>
      <c r="AJ53" s="269"/>
      <c r="AK53" s="269"/>
      <c r="AL53" s="266" t="str">
        <f>$BF$3</f>
        <v>None</v>
      </c>
      <c r="AM53" s="266"/>
      <c r="AN53" s="266"/>
      <c r="AO53" s="266"/>
      <c r="AP53" s="270" t="s">
        <v>99</v>
      </c>
      <c r="AQ53" s="270"/>
      <c r="AR53" s="270"/>
      <c r="AS53" s="270"/>
      <c r="AT53" s="2"/>
    </row>
    <row r="54" spans="1:46" x14ac:dyDescent="0.25">
      <c r="A54" s="2"/>
      <c r="B54" s="260" t="str">
        <f ca="1">$BB4</f>
        <v>Mar 2022</v>
      </c>
      <c r="C54" s="261"/>
      <c r="D54" s="261"/>
      <c r="E54" s="261"/>
      <c r="F54" s="261"/>
      <c r="G54" s="263">
        <f ca="1">$BC4</f>
        <v>0</v>
      </c>
      <c r="H54" s="264"/>
      <c r="I54" s="264"/>
      <c r="J54" s="264">
        <f ca="1">$BD4</f>
        <v>0</v>
      </c>
      <c r="K54" s="264"/>
      <c r="L54" s="264"/>
      <c r="M54" s="264">
        <f ca="1">$BE4</f>
        <v>0</v>
      </c>
      <c r="N54" s="264"/>
      <c r="O54" s="264"/>
      <c r="P54" s="264">
        <f ca="1">$BF4</f>
        <v>0</v>
      </c>
      <c r="Q54" s="264"/>
      <c r="R54" s="264"/>
      <c r="S54" s="263">
        <f ca="1">SUM($BC4:$BF4)</f>
        <v>0</v>
      </c>
      <c r="T54" s="264"/>
      <c r="U54" s="265"/>
      <c r="V54" s="2"/>
      <c r="W54" s="2"/>
      <c r="X54" s="2"/>
      <c r="Y54" s="2"/>
      <c r="Z54" s="254">
        <f ca="1">$BI4</f>
        <v>0</v>
      </c>
      <c r="AA54" s="255"/>
      <c r="AB54" s="255"/>
      <c r="AC54" s="255"/>
      <c r="AD54" s="255">
        <f ca="1">$BJ4</f>
        <v>0</v>
      </c>
      <c r="AE54" s="255"/>
      <c r="AF54" s="255"/>
      <c r="AG54" s="255"/>
      <c r="AH54" s="255">
        <f ca="1">$BK4</f>
        <v>0</v>
      </c>
      <c r="AI54" s="255"/>
      <c r="AJ54" s="255"/>
      <c r="AK54" s="255"/>
      <c r="AL54" s="255">
        <f ca="1">$BL4</f>
        <v>0</v>
      </c>
      <c r="AM54" s="255"/>
      <c r="AN54" s="255"/>
      <c r="AO54" s="255"/>
      <c r="AP54" s="254">
        <f ca="1">SUM($BI4:$BL4)</f>
        <v>0</v>
      </c>
      <c r="AQ54" s="255"/>
      <c r="AR54" s="255"/>
      <c r="AS54" s="256"/>
      <c r="AT54" s="2"/>
    </row>
    <row r="55" spans="1:46" x14ac:dyDescent="0.25">
      <c r="A55" s="2"/>
      <c r="B55" s="281" t="str">
        <f t="shared" ref="B55:B65" ca="1" si="3">$BB5</f>
        <v>Apr 2022</v>
      </c>
      <c r="C55" s="282"/>
      <c r="D55" s="282"/>
      <c r="E55" s="282"/>
      <c r="F55" s="282"/>
      <c r="G55" s="257">
        <f t="shared" ref="G55:G65" ca="1" si="4">$BC5</f>
        <v>0</v>
      </c>
      <c r="H55" s="258"/>
      <c r="I55" s="258"/>
      <c r="J55" s="258">
        <f t="shared" ref="J55:J65" ca="1" si="5">$BD5</f>
        <v>0</v>
      </c>
      <c r="K55" s="258"/>
      <c r="L55" s="258"/>
      <c r="M55" s="258">
        <f t="shared" ref="M55:M65" ca="1" si="6">$BE5</f>
        <v>0</v>
      </c>
      <c r="N55" s="258"/>
      <c r="O55" s="258"/>
      <c r="P55" s="258">
        <f t="shared" ref="P55:P65" ca="1" si="7">$BF5</f>
        <v>0</v>
      </c>
      <c r="Q55" s="258"/>
      <c r="R55" s="258"/>
      <c r="S55" s="257">
        <f t="shared" ref="S55:S65" ca="1" si="8">SUM($BC5:$BF5)</f>
        <v>0</v>
      </c>
      <c r="T55" s="258"/>
      <c r="U55" s="259"/>
      <c r="V55" s="2"/>
      <c r="W55" s="2"/>
      <c r="X55" s="2"/>
      <c r="Y55" s="2"/>
      <c r="Z55" s="248">
        <f t="shared" ref="Z55:Z65" ca="1" si="9">$BI5</f>
        <v>0</v>
      </c>
      <c r="AA55" s="249"/>
      <c r="AB55" s="249"/>
      <c r="AC55" s="249"/>
      <c r="AD55" s="249">
        <f t="shared" ref="AD55:AD65" ca="1" si="10">$BJ5</f>
        <v>0</v>
      </c>
      <c r="AE55" s="249"/>
      <c r="AF55" s="249"/>
      <c r="AG55" s="249"/>
      <c r="AH55" s="249">
        <f t="shared" ref="AH55:AH65" ca="1" si="11">$BK5</f>
        <v>0</v>
      </c>
      <c r="AI55" s="249"/>
      <c r="AJ55" s="249"/>
      <c r="AK55" s="249"/>
      <c r="AL55" s="249">
        <f t="shared" ref="AL55:AL65" ca="1" si="12">$BL5</f>
        <v>0</v>
      </c>
      <c r="AM55" s="249"/>
      <c r="AN55" s="249"/>
      <c r="AO55" s="249"/>
      <c r="AP55" s="248">
        <f t="shared" ref="AP55:AP65" ca="1" si="13">SUM($BI5:$BL5)</f>
        <v>0</v>
      </c>
      <c r="AQ55" s="249"/>
      <c r="AR55" s="249"/>
      <c r="AS55" s="250"/>
      <c r="AT55" s="2"/>
    </row>
    <row r="56" spans="1:46" x14ac:dyDescent="0.25">
      <c r="A56" s="2"/>
      <c r="B56" s="281" t="str">
        <f t="shared" ca="1" si="3"/>
        <v>May 2022</v>
      </c>
      <c r="C56" s="282"/>
      <c r="D56" s="282"/>
      <c r="E56" s="282"/>
      <c r="F56" s="282"/>
      <c r="G56" s="257">
        <f t="shared" ca="1" si="4"/>
        <v>0</v>
      </c>
      <c r="H56" s="258"/>
      <c r="I56" s="258"/>
      <c r="J56" s="258">
        <f t="shared" ca="1" si="5"/>
        <v>0</v>
      </c>
      <c r="K56" s="258"/>
      <c r="L56" s="258"/>
      <c r="M56" s="258">
        <f t="shared" ca="1" si="6"/>
        <v>0</v>
      </c>
      <c r="N56" s="258"/>
      <c r="O56" s="258"/>
      <c r="P56" s="258">
        <f t="shared" ca="1" si="7"/>
        <v>0</v>
      </c>
      <c r="Q56" s="258"/>
      <c r="R56" s="258"/>
      <c r="S56" s="257">
        <f t="shared" ca="1" si="8"/>
        <v>0</v>
      </c>
      <c r="T56" s="258"/>
      <c r="U56" s="259"/>
      <c r="V56" s="2"/>
      <c r="W56" s="2"/>
      <c r="X56" s="2"/>
      <c r="Y56" s="2"/>
      <c r="Z56" s="248">
        <f t="shared" ca="1" si="9"/>
        <v>0</v>
      </c>
      <c r="AA56" s="249"/>
      <c r="AB56" s="249"/>
      <c r="AC56" s="249"/>
      <c r="AD56" s="249">
        <f t="shared" ca="1" si="10"/>
        <v>0</v>
      </c>
      <c r="AE56" s="249"/>
      <c r="AF56" s="249"/>
      <c r="AG56" s="249"/>
      <c r="AH56" s="249">
        <f t="shared" ca="1" si="11"/>
        <v>0</v>
      </c>
      <c r="AI56" s="249"/>
      <c r="AJ56" s="249"/>
      <c r="AK56" s="249"/>
      <c r="AL56" s="249">
        <f t="shared" ca="1" si="12"/>
        <v>0</v>
      </c>
      <c r="AM56" s="249"/>
      <c r="AN56" s="249"/>
      <c r="AO56" s="249"/>
      <c r="AP56" s="248">
        <f t="shared" ca="1" si="13"/>
        <v>0</v>
      </c>
      <c r="AQ56" s="249"/>
      <c r="AR56" s="249"/>
      <c r="AS56" s="250"/>
      <c r="AT56" s="2"/>
    </row>
    <row r="57" spans="1:46" x14ac:dyDescent="0.25">
      <c r="A57" s="2"/>
      <c r="B57" s="281" t="str">
        <f t="shared" ca="1" si="3"/>
        <v>Jun 2022</v>
      </c>
      <c r="C57" s="282"/>
      <c r="D57" s="282"/>
      <c r="E57" s="282"/>
      <c r="F57" s="282"/>
      <c r="G57" s="257">
        <f t="shared" ca="1" si="4"/>
        <v>0</v>
      </c>
      <c r="H57" s="258"/>
      <c r="I57" s="258"/>
      <c r="J57" s="258">
        <f t="shared" ca="1" si="5"/>
        <v>0</v>
      </c>
      <c r="K57" s="258"/>
      <c r="L57" s="258"/>
      <c r="M57" s="258">
        <f t="shared" ca="1" si="6"/>
        <v>0</v>
      </c>
      <c r="N57" s="258"/>
      <c r="O57" s="258"/>
      <c r="P57" s="258">
        <f t="shared" ca="1" si="7"/>
        <v>0</v>
      </c>
      <c r="Q57" s="258"/>
      <c r="R57" s="258"/>
      <c r="S57" s="257">
        <f t="shared" ca="1" si="8"/>
        <v>0</v>
      </c>
      <c r="T57" s="258"/>
      <c r="U57" s="259"/>
      <c r="V57" s="2"/>
      <c r="W57" s="2"/>
      <c r="X57" s="2"/>
      <c r="Y57" s="2"/>
      <c r="Z57" s="248">
        <f t="shared" ca="1" si="9"/>
        <v>0</v>
      </c>
      <c r="AA57" s="249"/>
      <c r="AB57" s="249"/>
      <c r="AC57" s="249"/>
      <c r="AD57" s="249">
        <f t="shared" ca="1" si="10"/>
        <v>0</v>
      </c>
      <c r="AE57" s="249"/>
      <c r="AF57" s="249"/>
      <c r="AG57" s="249"/>
      <c r="AH57" s="249">
        <f t="shared" ca="1" si="11"/>
        <v>0</v>
      </c>
      <c r="AI57" s="249"/>
      <c r="AJ57" s="249"/>
      <c r="AK57" s="249"/>
      <c r="AL57" s="249">
        <f t="shared" ca="1" si="12"/>
        <v>0</v>
      </c>
      <c r="AM57" s="249"/>
      <c r="AN57" s="249"/>
      <c r="AO57" s="249"/>
      <c r="AP57" s="248">
        <f t="shared" ca="1" si="13"/>
        <v>0</v>
      </c>
      <c r="AQ57" s="249"/>
      <c r="AR57" s="249"/>
      <c r="AS57" s="250"/>
      <c r="AT57" s="2"/>
    </row>
    <row r="58" spans="1:46" x14ac:dyDescent="0.25">
      <c r="A58" s="2"/>
      <c r="B58" s="281" t="str">
        <f t="shared" ca="1" si="3"/>
        <v>Jul 2022</v>
      </c>
      <c r="C58" s="282"/>
      <c r="D58" s="282"/>
      <c r="E58" s="282"/>
      <c r="F58" s="282"/>
      <c r="G58" s="257">
        <f t="shared" ca="1" si="4"/>
        <v>0</v>
      </c>
      <c r="H58" s="258"/>
      <c r="I58" s="258"/>
      <c r="J58" s="258">
        <f t="shared" ca="1" si="5"/>
        <v>0</v>
      </c>
      <c r="K58" s="258"/>
      <c r="L58" s="258"/>
      <c r="M58" s="258">
        <f t="shared" ca="1" si="6"/>
        <v>0</v>
      </c>
      <c r="N58" s="258"/>
      <c r="O58" s="258"/>
      <c r="P58" s="258">
        <f t="shared" ca="1" si="7"/>
        <v>0</v>
      </c>
      <c r="Q58" s="258"/>
      <c r="R58" s="258"/>
      <c r="S58" s="257">
        <f t="shared" ca="1" si="8"/>
        <v>0</v>
      </c>
      <c r="T58" s="258"/>
      <c r="U58" s="259"/>
      <c r="V58" s="2"/>
      <c r="W58" s="2"/>
      <c r="X58" s="2"/>
      <c r="Y58" s="2"/>
      <c r="Z58" s="248">
        <f t="shared" ca="1" si="9"/>
        <v>0</v>
      </c>
      <c r="AA58" s="249"/>
      <c r="AB58" s="249"/>
      <c r="AC58" s="249"/>
      <c r="AD58" s="249">
        <f t="shared" ca="1" si="10"/>
        <v>0</v>
      </c>
      <c r="AE58" s="249"/>
      <c r="AF58" s="249"/>
      <c r="AG58" s="249"/>
      <c r="AH58" s="249">
        <f t="shared" ca="1" si="11"/>
        <v>0</v>
      </c>
      <c r="AI58" s="249"/>
      <c r="AJ58" s="249"/>
      <c r="AK58" s="249"/>
      <c r="AL58" s="249">
        <f t="shared" ca="1" si="12"/>
        <v>0</v>
      </c>
      <c r="AM58" s="249"/>
      <c r="AN58" s="249"/>
      <c r="AO58" s="249"/>
      <c r="AP58" s="248">
        <f t="shared" ca="1" si="13"/>
        <v>0</v>
      </c>
      <c r="AQ58" s="249"/>
      <c r="AR58" s="249"/>
      <c r="AS58" s="250"/>
      <c r="AT58" s="2"/>
    </row>
    <row r="59" spans="1:46" x14ac:dyDescent="0.25">
      <c r="A59" s="2"/>
      <c r="B59" s="281" t="str">
        <f t="shared" ca="1" si="3"/>
        <v>Aug 2022</v>
      </c>
      <c r="C59" s="282"/>
      <c r="D59" s="282"/>
      <c r="E59" s="282"/>
      <c r="F59" s="282"/>
      <c r="G59" s="257">
        <f t="shared" ca="1" si="4"/>
        <v>0</v>
      </c>
      <c r="H59" s="258"/>
      <c r="I59" s="258"/>
      <c r="J59" s="258">
        <f t="shared" ca="1" si="5"/>
        <v>0</v>
      </c>
      <c r="K59" s="258"/>
      <c r="L59" s="258"/>
      <c r="M59" s="258">
        <f t="shared" ca="1" si="6"/>
        <v>0</v>
      </c>
      <c r="N59" s="258"/>
      <c r="O59" s="258"/>
      <c r="P59" s="258">
        <f t="shared" ca="1" si="7"/>
        <v>0</v>
      </c>
      <c r="Q59" s="258"/>
      <c r="R59" s="258"/>
      <c r="S59" s="257">
        <f t="shared" ca="1" si="8"/>
        <v>0</v>
      </c>
      <c r="T59" s="258"/>
      <c r="U59" s="259"/>
      <c r="V59" s="2"/>
      <c r="W59" s="2"/>
      <c r="X59" s="2"/>
      <c r="Y59" s="2"/>
      <c r="Z59" s="248">
        <f t="shared" ca="1" si="9"/>
        <v>0</v>
      </c>
      <c r="AA59" s="249"/>
      <c r="AB59" s="249"/>
      <c r="AC59" s="249"/>
      <c r="AD59" s="249">
        <f t="shared" ca="1" si="10"/>
        <v>0</v>
      </c>
      <c r="AE59" s="249"/>
      <c r="AF59" s="249"/>
      <c r="AG59" s="249"/>
      <c r="AH59" s="249">
        <f t="shared" ca="1" si="11"/>
        <v>0</v>
      </c>
      <c r="AI59" s="249"/>
      <c r="AJ59" s="249"/>
      <c r="AK59" s="249"/>
      <c r="AL59" s="249">
        <f t="shared" ca="1" si="12"/>
        <v>0</v>
      </c>
      <c r="AM59" s="249"/>
      <c r="AN59" s="249"/>
      <c r="AO59" s="249"/>
      <c r="AP59" s="248">
        <f t="shared" ca="1" si="13"/>
        <v>0</v>
      </c>
      <c r="AQ59" s="249"/>
      <c r="AR59" s="249"/>
      <c r="AS59" s="250"/>
      <c r="AT59" s="2"/>
    </row>
    <row r="60" spans="1:46" x14ac:dyDescent="0.25">
      <c r="A60" s="2"/>
      <c r="B60" s="281" t="str">
        <f t="shared" ca="1" si="3"/>
        <v>Sep 2022</v>
      </c>
      <c r="C60" s="282"/>
      <c r="D60" s="282"/>
      <c r="E60" s="282"/>
      <c r="F60" s="282"/>
      <c r="G60" s="257">
        <f t="shared" ca="1" si="4"/>
        <v>0</v>
      </c>
      <c r="H60" s="258"/>
      <c r="I60" s="258"/>
      <c r="J60" s="258">
        <f t="shared" ca="1" si="5"/>
        <v>0</v>
      </c>
      <c r="K60" s="258"/>
      <c r="L60" s="258"/>
      <c r="M60" s="258">
        <f t="shared" ca="1" si="6"/>
        <v>0</v>
      </c>
      <c r="N60" s="258"/>
      <c r="O60" s="258"/>
      <c r="P60" s="258">
        <f t="shared" ca="1" si="7"/>
        <v>0</v>
      </c>
      <c r="Q60" s="258"/>
      <c r="R60" s="258"/>
      <c r="S60" s="257">
        <f t="shared" ca="1" si="8"/>
        <v>0</v>
      </c>
      <c r="T60" s="258"/>
      <c r="U60" s="259"/>
      <c r="V60" s="2"/>
      <c r="W60" s="2"/>
      <c r="X60" s="2"/>
      <c r="Y60" s="2"/>
      <c r="Z60" s="248">
        <f t="shared" ca="1" si="9"/>
        <v>0</v>
      </c>
      <c r="AA60" s="249"/>
      <c r="AB60" s="249"/>
      <c r="AC60" s="249"/>
      <c r="AD60" s="249">
        <f t="shared" ca="1" si="10"/>
        <v>0</v>
      </c>
      <c r="AE60" s="249"/>
      <c r="AF60" s="249"/>
      <c r="AG60" s="249"/>
      <c r="AH60" s="249">
        <f t="shared" ca="1" si="11"/>
        <v>0</v>
      </c>
      <c r="AI60" s="249"/>
      <c r="AJ60" s="249"/>
      <c r="AK60" s="249"/>
      <c r="AL60" s="249">
        <f t="shared" ca="1" si="12"/>
        <v>0</v>
      </c>
      <c r="AM60" s="249"/>
      <c r="AN60" s="249"/>
      <c r="AO60" s="249"/>
      <c r="AP60" s="248">
        <f t="shared" ca="1" si="13"/>
        <v>0</v>
      </c>
      <c r="AQ60" s="249"/>
      <c r="AR60" s="249"/>
      <c r="AS60" s="250"/>
      <c r="AT60" s="2"/>
    </row>
    <row r="61" spans="1:46" x14ac:dyDescent="0.25">
      <c r="A61" s="2"/>
      <c r="B61" s="281" t="str">
        <f t="shared" ca="1" si="3"/>
        <v>Oct 2022</v>
      </c>
      <c r="C61" s="282"/>
      <c r="D61" s="282"/>
      <c r="E61" s="282"/>
      <c r="F61" s="282"/>
      <c r="G61" s="257">
        <f t="shared" ca="1" si="4"/>
        <v>0</v>
      </c>
      <c r="H61" s="258"/>
      <c r="I61" s="258"/>
      <c r="J61" s="258">
        <f t="shared" ca="1" si="5"/>
        <v>0</v>
      </c>
      <c r="K61" s="258"/>
      <c r="L61" s="258"/>
      <c r="M61" s="258">
        <f t="shared" ca="1" si="6"/>
        <v>0</v>
      </c>
      <c r="N61" s="258"/>
      <c r="O61" s="258"/>
      <c r="P61" s="258">
        <f t="shared" ca="1" si="7"/>
        <v>0</v>
      </c>
      <c r="Q61" s="258"/>
      <c r="R61" s="258"/>
      <c r="S61" s="257">
        <f t="shared" ca="1" si="8"/>
        <v>0</v>
      </c>
      <c r="T61" s="258"/>
      <c r="U61" s="259"/>
      <c r="V61" s="2"/>
      <c r="W61" s="2"/>
      <c r="X61" s="2"/>
      <c r="Y61" s="2"/>
      <c r="Z61" s="248">
        <f t="shared" ca="1" si="9"/>
        <v>0</v>
      </c>
      <c r="AA61" s="249"/>
      <c r="AB61" s="249"/>
      <c r="AC61" s="249"/>
      <c r="AD61" s="249">
        <f t="shared" ca="1" si="10"/>
        <v>0</v>
      </c>
      <c r="AE61" s="249"/>
      <c r="AF61" s="249"/>
      <c r="AG61" s="249"/>
      <c r="AH61" s="249">
        <f t="shared" ca="1" si="11"/>
        <v>0</v>
      </c>
      <c r="AI61" s="249"/>
      <c r="AJ61" s="249"/>
      <c r="AK61" s="249"/>
      <c r="AL61" s="249">
        <f t="shared" ca="1" si="12"/>
        <v>0</v>
      </c>
      <c r="AM61" s="249"/>
      <c r="AN61" s="249"/>
      <c r="AO61" s="249"/>
      <c r="AP61" s="248">
        <f t="shared" ca="1" si="13"/>
        <v>0</v>
      </c>
      <c r="AQ61" s="249"/>
      <c r="AR61" s="249"/>
      <c r="AS61" s="250"/>
      <c r="AT61" s="2"/>
    </row>
    <row r="62" spans="1:46" x14ac:dyDescent="0.25">
      <c r="A62" s="2"/>
      <c r="B62" s="281" t="str">
        <f t="shared" ca="1" si="3"/>
        <v>Nov 2022</v>
      </c>
      <c r="C62" s="282"/>
      <c r="D62" s="282"/>
      <c r="E62" s="282"/>
      <c r="F62" s="282"/>
      <c r="G62" s="257">
        <f t="shared" ca="1" si="4"/>
        <v>0</v>
      </c>
      <c r="H62" s="258"/>
      <c r="I62" s="258"/>
      <c r="J62" s="258">
        <f t="shared" ca="1" si="5"/>
        <v>0</v>
      </c>
      <c r="K62" s="258"/>
      <c r="L62" s="258"/>
      <c r="M62" s="258">
        <f t="shared" ca="1" si="6"/>
        <v>0</v>
      </c>
      <c r="N62" s="258"/>
      <c r="O62" s="258"/>
      <c r="P62" s="258">
        <f t="shared" ca="1" si="7"/>
        <v>0</v>
      </c>
      <c r="Q62" s="258"/>
      <c r="R62" s="258"/>
      <c r="S62" s="257">
        <f t="shared" ca="1" si="8"/>
        <v>0</v>
      </c>
      <c r="T62" s="258"/>
      <c r="U62" s="259"/>
      <c r="V62" s="2"/>
      <c r="W62" s="2"/>
      <c r="X62" s="2"/>
      <c r="Y62" s="2"/>
      <c r="Z62" s="248">
        <f t="shared" ca="1" si="9"/>
        <v>0</v>
      </c>
      <c r="AA62" s="249"/>
      <c r="AB62" s="249"/>
      <c r="AC62" s="249"/>
      <c r="AD62" s="249">
        <f t="shared" ca="1" si="10"/>
        <v>0</v>
      </c>
      <c r="AE62" s="249"/>
      <c r="AF62" s="249"/>
      <c r="AG62" s="249"/>
      <c r="AH62" s="249">
        <f t="shared" ca="1" si="11"/>
        <v>0</v>
      </c>
      <c r="AI62" s="249"/>
      <c r="AJ62" s="249"/>
      <c r="AK62" s="249"/>
      <c r="AL62" s="249">
        <f t="shared" ca="1" si="12"/>
        <v>0</v>
      </c>
      <c r="AM62" s="249"/>
      <c r="AN62" s="249"/>
      <c r="AO62" s="249"/>
      <c r="AP62" s="248">
        <f t="shared" ca="1" si="13"/>
        <v>0</v>
      </c>
      <c r="AQ62" s="249"/>
      <c r="AR62" s="249"/>
      <c r="AS62" s="250"/>
      <c r="AT62" s="2"/>
    </row>
    <row r="63" spans="1:46" x14ac:dyDescent="0.25">
      <c r="A63" s="2"/>
      <c r="B63" s="281" t="str">
        <f t="shared" ca="1" si="3"/>
        <v>Dec 2022</v>
      </c>
      <c r="C63" s="282"/>
      <c r="D63" s="282"/>
      <c r="E63" s="282"/>
      <c r="F63" s="282"/>
      <c r="G63" s="257">
        <f t="shared" ca="1" si="4"/>
        <v>0</v>
      </c>
      <c r="H63" s="258"/>
      <c r="I63" s="258"/>
      <c r="J63" s="258">
        <f t="shared" ca="1" si="5"/>
        <v>0</v>
      </c>
      <c r="K63" s="258"/>
      <c r="L63" s="258"/>
      <c r="M63" s="258">
        <f t="shared" ca="1" si="6"/>
        <v>0</v>
      </c>
      <c r="N63" s="258"/>
      <c r="O63" s="258"/>
      <c r="P63" s="258">
        <f t="shared" ca="1" si="7"/>
        <v>0</v>
      </c>
      <c r="Q63" s="258"/>
      <c r="R63" s="258"/>
      <c r="S63" s="257">
        <f t="shared" ca="1" si="8"/>
        <v>0</v>
      </c>
      <c r="T63" s="258"/>
      <c r="U63" s="259"/>
      <c r="V63" s="2"/>
      <c r="W63" s="2"/>
      <c r="X63" s="2"/>
      <c r="Y63" s="2"/>
      <c r="Z63" s="248">
        <f t="shared" ca="1" si="9"/>
        <v>0</v>
      </c>
      <c r="AA63" s="249"/>
      <c r="AB63" s="249"/>
      <c r="AC63" s="249"/>
      <c r="AD63" s="249">
        <f t="shared" ca="1" si="10"/>
        <v>0</v>
      </c>
      <c r="AE63" s="249"/>
      <c r="AF63" s="249"/>
      <c r="AG63" s="249"/>
      <c r="AH63" s="249">
        <f t="shared" ca="1" si="11"/>
        <v>0</v>
      </c>
      <c r="AI63" s="249"/>
      <c r="AJ63" s="249"/>
      <c r="AK63" s="249"/>
      <c r="AL63" s="249">
        <f t="shared" ca="1" si="12"/>
        <v>0</v>
      </c>
      <c r="AM63" s="249"/>
      <c r="AN63" s="249"/>
      <c r="AO63" s="249"/>
      <c r="AP63" s="248">
        <f t="shared" ca="1" si="13"/>
        <v>0</v>
      </c>
      <c r="AQ63" s="249"/>
      <c r="AR63" s="249"/>
      <c r="AS63" s="250"/>
      <c r="AT63" s="2"/>
    </row>
    <row r="64" spans="1:46" x14ac:dyDescent="0.25">
      <c r="A64" s="2"/>
      <c r="B64" s="281" t="str">
        <f t="shared" ca="1" si="3"/>
        <v>Jan 2023</v>
      </c>
      <c r="C64" s="282"/>
      <c r="D64" s="282"/>
      <c r="E64" s="282"/>
      <c r="F64" s="282"/>
      <c r="G64" s="257">
        <f t="shared" ca="1" si="4"/>
        <v>0</v>
      </c>
      <c r="H64" s="258"/>
      <c r="I64" s="258"/>
      <c r="J64" s="258">
        <f t="shared" ca="1" si="5"/>
        <v>0</v>
      </c>
      <c r="K64" s="258"/>
      <c r="L64" s="258"/>
      <c r="M64" s="258">
        <f t="shared" ca="1" si="6"/>
        <v>0</v>
      </c>
      <c r="N64" s="258"/>
      <c r="O64" s="258"/>
      <c r="P64" s="258">
        <f t="shared" ca="1" si="7"/>
        <v>0</v>
      </c>
      <c r="Q64" s="258"/>
      <c r="R64" s="258"/>
      <c r="S64" s="257">
        <f t="shared" ca="1" si="8"/>
        <v>0</v>
      </c>
      <c r="T64" s="258"/>
      <c r="U64" s="259"/>
      <c r="V64" s="2"/>
      <c r="W64" s="2"/>
      <c r="X64" s="2"/>
      <c r="Y64" s="2"/>
      <c r="Z64" s="248">
        <f t="shared" ca="1" si="9"/>
        <v>0</v>
      </c>
      <c r="AA64" s="249"/>
      <c r="AB64" s="249"/>
      <c r="AC64" s="249"/>
      <c r="AD64" s="249">
        <f t="shared" ca="1" si="10"/>
        <v>0</v>
      </c>
      <c r="AE64" s="249"/>
      <c r="AF64" s="249"/>
      <c r="AG64" s="249"/>
      <c r="AH64" s="249">
        <f t="shared" ca="1" si="11"/>
        <v>0</v>
      </c>
      <c r="AI64" s="249"/>
      <c r="AJ64" s="249"/>
      <c r="AK64" s="249"/>
      <c r="AL64" s="249">
        <f t="shared" ca="1" si="12"/>
        <v>0</v>
      </c>
      <c r="AM64" s="249"/>
      <c r="AN64" s="249"/>
      <c r="AO64" s="249"/>
      <c r="AP64" s="248">
        <f t="shared" ca="1" si="13"/>
        <v>0</v>
      </c>
      <c r="AQ64" s="249"/>
      <c r="AR64" s="249"/>
      <c r="AS64" s="250"/>
      <c r="AT64" s="2"/>
    </row>
    <row r="65" spans="1:46" x14ac:dyDescent="0.25">
      <c r="A65" s="2"/>
      <c r="B65" s="279" t="str">
        <f t="shared" ca="1" si="3"/>
        <v>Feb 2023</v>
      </c>
      <c r="C65" s="280"/>
      <c r="D65" s="280"/>
      <c r="E65" s="280"/>
      <c r="F65" s="280"/>
      <c r="G65" s="251">
        <f t="shared" ca="1" si="4"/>
        <v>0</v>
      </c>
      <c r="H65" s="252"/>
      <c r="I65" s="252"/>
      <c r="J65" s="252">
        <f t="shared" ca="1" si="5"/>
        <v>0</v>
      </c>
      <c r="K65" s="252"/>
      <c r="L65" s="252"/>
      <c r="M65" s="252">
        <f t="shared" ca="1" si="6"/>
        <v>0</v>
      </c>
      <c r="N65" s="252"/>
      <c r="O65" s="252"/>
      <c r="P65" s="252">
        <f t="shared" ca="1" si="7"/>
        <v>0</v>
      </c>
      <c r="Q65" s="252"/>
      <c r="R65" s="252"/>
      <c r="S65" s="251">
        <f t="shared" ca="1" si="8"/>
        <v>0</v>
      </c>
      <c r="T65" s="252"/>
      <c r="U65" s="253"/>
      <c r="V65" s="2"/>
      <c r="W65" s="2"/>
      <c r="X65" s="2"/>
      <c r="Y65" s="2"/>
      <c r="Z65" s="239">
        <f t="shared" ca="1" si="9"/>
        <v>0</v>
      </c>
      <c r="AA65" s="240"/>
      <c r="AB65" s="240"/>
      <c r="AC65" s="240"/>
      <c r="AD65" s="240">
        <f t="shared" ca="1" si="10"/>
        <v>0</v>
      </c>
      <c r="AE65" s="240"/>
      <c r="AF65" s="240"/>
      <c r="AG65" s="240"/>
      <c r="AH65" s="240">
        <f t="shared" ca="1" si="11"/>
        <v>0</v>
      </c>
      <c r="AI65" s="240"/>
      <c r="AJ65" s="240"/>
      <c r="AK65" s="240"/>
      <c r="AL65" s="240">
        <f t="shared" ca="1" si="12"/>
        <v>0</v>
      </c>
      <c r="AM65" s="240"/>
      <c r="AN65" s="240"/>
      <c r="AO65" s="240"/>
      <c r="AP65" s="239">
        <f t="shared" ca="1" si="13"/>
        <v>0</v>
      </c>
      <c r="AQ65" s="240"/>
      <c r="AR65" s="240"/>
      <c r="AS65" s="241"/>
      <c r="AT65" s="2"/>
    </row>
    <row r="66" spans="1:4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sheetData>
  <sheetProtection algorithmName="SHA-512" hashValue="t8HMoXRbKDAxtYelI34wRiOUmVDz4RsjvqRfUR2JWmf6Upo5RoMgbToaKwiV2qf1bJ67rw18spxlWlnXCaC/oA==" saltValue="JF8VkcrSrNS4vRITP1wbsQ==" spinCount="100000" sheet="1" objects="1" scenarios="1"/>
  <mergeCells count="146">
    <mergeCell ref="B2:AS3"/>
    <mergeCell ref="B4:AS4"/>
    <mergeCell ref="B65:F65"/>
    <mergeCell ref="B53:F53"/>
    <mergeCell ref="B54:F54"/>
    <mergeCell ref="B55:F55"/>
    <mergeCell ref="B56:F56"/>
    <mergeCell ref="B57:F57"/>
    <mergeCell ref="B58:F58"/>
    <mergeCell ref="B59:F59"/>
    <mergeCell ref="B60:F60"/>
    <mergeCell ref="B61:F61"/>
    <mergeCell ref="B62:F62"/>
    <mergeCell ref="B63:F63"/>
    <mergeCell ref="B64:F64"/>
    <mergeCell ref="G53:I53"/>
    <mergeCell ref="G57:I57"/>
    <mergeCell ref="G58:I58"/>
    <mergeCell ref="G59:I59"/>
    <mergeCell ref="G60:I60"/>
    <mergeCell ref="J54:L54"/>
    <mergeCell ref="J55:L55"/>
    <mergeCell ref="J56:L56"/>
    <mergeCell ref="J59:L59"/>
    <mergeCell ref="J62:L62"/>
    <mergeCell ref="J53:L53"/>
    <mergeCell ref="M53:O53"/>
    <mergeCell ref="P53:R53"/>
    <mergeCell ref="G54:I54"/>
    <mergeCell ref="G55:I55"/>
    <mergeCell ref="G56:I56"/>
    <mergeCell ref="M54:O54"/>
    <mergeCell ref="P54:R54"/>
    <mergeCell ref="M55:O55"/>
    <mergeCell ref="P55:R55"/>
    <mergeCell ref="P57:R57"/>
    <mergeCell ref="J58:L58"/>
    <mergeCell ref="M58:O58"/>
    <mergeCell ref="P58:R58"/>
    <mergeCell ref="G61:I61"/>
    <mergeCell ref="G62:I62"/>
    <mergeCell ref="P56:R56"/>
    <mergeCell ref="J57:L57"/>
    <mergeCell ref="M57:O57"/>
    <mergeCell ref="G63:I63"/>
    <mergeCell ref="G64:I64"/>
    <mergeCell ref="G65:I65"/>
    <mergeCell ref="AP53:AS53"/>
    <mergeCell ref="J65:L65"/>
    <mergeCell ref="M65:O65"/>
    <mergeCell ref="P65:R65"/>
    <mergeCell ref="M62:O62"/>
    <mergeCell ref="P62:R62"/>
    <mergeCell ref="J63:L63"/>
    <mergeCell ref="M63:O63"/>
    <mergeCell ref="P63:R63"/>
    <mergeCell ref="J64:L64"/>
    <mergeCell ref="M64:O64"/>
    <mergeCell ref="P64:R64"/>
    <mergeCell ref="M59:O59"/>
    <mergeCell ref="P59:R59"/>
    <mergeCell ref="J60:L60"/>
    <mergeCell ref="M60:O60"/>
    <mergeCell ref="P60:R60"/>
    <mergeCell ref="J61:L61"/>
    <mergeCell ref="M61:O61"/>
    <mergeCell ref="P61:R61"/>
    <mergeCell ref="M56:O56"/>
    <mergeCell ref="S53:U53"/>
    <mergeCell ref="S54:U54"/>
    <mergeCell ref="S55:U55"/>
    <mergeCell ref="S56:U56"/>
    <mergeCell ref="S57:U57"/>
    <mergeCell ref="S58:U58"/>
    <mergeCell ref="AL53:AO53"/>
    <mergeCell ref="Z53:AC53"/>
    <mergeCell ref="AD53:AG53"/>
    <mergeCell ref="AH53:AK53"/>
    <mergeCell ref="AH57:AK57"/>
    <mergeCell ref="AL57:AO57"/>
    <mergeCell ref="AP55:AS55"/>
    <mergeCell ref="Z56:AC56"/>
    <mergeCell ref="AD56:AG56"/>
    <mergeCell ref="AH56:AK56"/>
    <mergeCell ref="AL56:AO56"/>
    <mergeCell ref="AP56:AS56"/>
    <mergeCell ref="S65:U65"/>
    <mergeCell ref="Z54:AC54"/>
    <mergeCell ref="AD54:AG54"/>
    <mergeCell ref="AH54:AK54"/>
    <mergeCell ref="AL54:AO54"/>
    <mergeCell ref="AP54:AS54"/>
    <mergeCell ref="Z55:AC55"/>
    <mergeCell ref="AD55:AG55"/>
    <mergeCell ref="AH55:AK55"/>
    <mergeCell ref="AL55:AO55"/>
    <mergeCell ref="S59:U59"/>
    <mergeCell ref="S60:U60"/>
    <mergeCell ref="S61:U61"/>
    <mergeCell ref="S62:U62"/>
    <mergeCell ref="S63:U63"/>
    <mergeCell ref="S64:U64"/>
    <mergeCell ref="Z57:AC57"/>
    <mergeCell ref="AD57:AG57"/>
    <mergeCell ref="AP57:AS57"/>
    <mergeCell ref="Z58:AC58"/>
    <mergeCell ref="AD58:AG58"/>
    <mergeCell ref="AH58:AK58"/>
    <mergeCell ref="AL58:AO58"/>
    <mergeCell ref="AP58:AS58"/>
    <mergeCell ref="AL62:AO62"/>
    <mergeCell ref="AP62:AS62"/>
    <mergeCell ref="Z59:AC59"/>
    <mergeCell ref="AD59:AG59"/>
    <mergeCell ref="AH59:AK59"/>
    <mergeCell ref="AL59:AO59"/>
    <mergeCell ref="AP59:AS59"/>
    <mergeCell ref="Z60:AC60"/>
    <mergeCell ref="AD60:AG60"/>
    <mergeCell ref="AH60:AK60"/>
    <mergeCell ref="AL60:AO60"/>
    <mergeCell ref="AP60:AS60"/>
    <mergeCell ref="Z65:AC65"/>
    <mergeCell ref="AD65:AG65"/>
    <mergeCell ref="AH65:AK65"/>
    <mergeCell ref="AL65:AO65"/>
    <mergeCell ref="AP65:AS65"/>
    <mergeCell ref="O7:AF8"/>
    <mergeCell ref="Z63:AC63"/>
    <mergeCell ref="AD63:AG63"/>
    <mergeCell ref="AH63:AK63"/>
    <mergeCell ref="AL63:AO63"/>
    <mergeCell ref="AP63:AS63"/>
    <mergeCell ref="Z64:AC64"/>
    <mergeCell ref="AD64:AG64"/>
    <mergeCell ref="AH64:AK64"/>
    <mergeCell ref="AL64:AO64"/>
    <mergeCell ref="AP64:AS64"/>
    <mergeCell ref="Z61:AC61"/>
    <mergeCell ref="AD61:AG61"/>
    <mergeCell ref="AH61:AK61"/>
    <mergeCell ref="AL61:AO61"/>
    <mergeCell ref="AP61:AS61"/>
    <mergeCell ref="Z62:AC62"/>
    <mergeCell ref="AD62:AG62"/>
    <mergeCell ref="AH62:AK62"/>
  </mergeCell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 id="{8DF0EFDD-F877-4184-96A4-4D024267DB88}">
            <xm:f>Assignment!$AD$8=0</xm:f>
            <x14:dxf>
              <font>
                <b/>
                <i val="0"/>
                <color theme="0"/>
              </font>
              <fill>
                <patternFill>
                  <bgColor rgb="FF00B050"/>
                </patternFill>
              </fill>
              <border>
                <left style="thin">
                  <color auto="1"/>
                </left>
                <right style="thin">
                  <color auto="1"/>
                </right>
                <top style="thin">
                  <color auto="1"/>
                </top>
                <bottom style="thin">
                  <color auto="1"/>
                </bottom>
                <vertical/>
                <horizontal/>
              </border>
            </x14:dxf>
          </x14:cfRule>
          <x14:cfRule type="expression" priority="2" id="{ADE11EB3-88FD-4750-AEEE-453C8BE9787E}">
            <xm:f>Assignment!$AD$8&gt;0</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m:sqref>O7:AF8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D08C05-5ACB-47FD-8923-8927AA13CC6C}">
  <ds:schemaRefs>
    <ds:schemaRef ds:uri="http://schemas.microsoft.com/sharepoint/v3/contenttype/forms"/>
  </ds:schemaRefs>
</ds:datastoreItem>
</file>

<file path=customXml/itemProps2.xml><?xml version="1.0" encoding="utf-8"?>
<ds:datastoreItem xmlns:ds="http://schemas.openxmlformats.org/officeDocument/2006/customXml" ds:itemID="{C789A0CD-26A0-4325-A3DA-A086785007D7}">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5c22b865-9d05-42be-b306-86f259ab344c"/>
    <ds:schemaRef ds:uri="0224aa69-f8be-496a-942a-f68b2082be9d"/>
    <ds:schemaRef ds:uri="http://www.w3.org/XML/1998/namespace"/>
  </ds:schemaRefs>
</ds:datastoreItem>
</file>

<file path=customXml/itemProps3.xml><?xml version="1.0" encoding="utf-8"?>
<ds:datastoreItem xmlns:ds="http://schemas.openxmlformats.org/officeDocument/2006/customXml" ds:itemID="{3D5B2E8C-8571-4219-93DA-105A74BDE8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 &amp; Setup</vt:lpstr>
      <vt:lpstr>Staff</vt:lpstr>
      <vt:lpstr>Training &amp; Accreditation Items</vt:lpstr>
      <vt:lpstr>Assignment</vt:lpstr>
      <vt:lpstr>Next Renewals</vt:lpstr>
      <vt:lpstr>Report</vt:lpstr>
      <vt:lpstr>Assignment!Print_Area</vt:lpstr>
      <vt:lpstr>'Intro &amp; Setup'!Print_Area</vt:lpstr>
      <vt:lpstr>'Next Renewals'!Print_Area</vt:lpstr>
      <vt:lpstr>Report!Print_Area</vt:lpstr>
      <vt:lpstr>Staff!Print_Area</vt:lpstr>
      <vt:lpstr>'Training &amp; Accreditation Items'!Print_Area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2018-11-05T09:54:36Z</dcterms:created>
  <dcterms:modified xsi:type="dcterms:W3CDTF">2022-03-24T13:13:58Z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